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46D5CF50-43F8-41FD-ADFE-0012E466F313}" xr6:coauthVersionLast="47" xr6:coauthVersionMax="47" xr10:uidLastSave="{00000000-0000-0000-0000-000000000000}"/>
  <bookViews>
    <workbookView xWindow="-120" yWindow="-120" windowWidth="20730" windowHeight="11160" activeTab="2" xr2:uid="{898BC839-F2CA-4348-948C-D75AD4BD2CFC}"/>
  </bookViews>
  <sheets>
    <sheet name="Pivot Table" sheetId="2" r:id="rId1"/>
    <sheet name="Chart1" sheetId="4" r:id="rId2"/>
    <sheet name="Dashboard" sheetId="3" r:id="rId3"/>
    <sheet name="Data" sheetId="1" r:id="rId4"/>
  </sheets>
  <definedNames>
    <definedName name="_xlchart.v5.0" hidden="1">'Pivot Table'!$Q$8</definedName>
    <definedName name="_xlchart.v5.1" hidden="1">'Pivot Table'!$Q$9:$Q$25</definedName>
    <definedName name="_xlchart.v5.2" hidden="1">'Pivot Table'!$R$8</definedName>
    <definedName name="_xlchart.v5.3" hidden="1">'Pivot Table'!$R$9:$R$25</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9" i="2" l="1"/>
  <c r="R10" i="2"/>
  <c r="R11" i="2"/>
  <c r="R12" i="2"/>
  <c r="R13" i="2"/>
  <c r="R14" i="2"/>
  <c r="R15" i="2"/>
  <c r="R16" i="2"/>
  <c r="R17" i="2"/>
  <c r="R18" i="2"/>
  <c r="R19" i="2"/>
  <c r="R20" i="2"/>
  <c r="R21" i="2"/>
  <c r="R22" i="2"/>
  <c r="R23" i="2"/>
  <c r="R24" i="2"/>
  <c r="R25" i="2"/>
  <c r="R8" i="2"/>
  <c r="Q21" i="2"/>
  <c r="Q22" i="2"/>
  <c r="Q23" i="2"/>
  <c r="Q24" i="2"/>
  <c r="Q25" i="2"/>
  <c r="Q9" i="2"/>
  <c r="Q10" i="2"/>
  <c r="Q11" i="2"/>
  <c r="Q12" i="2"/>
  <c r="Q13" i="2"/>
  <c r="Q14" i="2"/>
  <c r="Q15" i="2"/>
  <c r="Q16" i="2"/>
  <c r="Q17" i="2"/>
  <c r="Q18" i="2"/>
  <c r="Q19" i="2"/>
  <c r="Q20" i="2"/>
  <c r="Q8" i="2"/>
  <c r="E4" i="2"/>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R2690" i="1"/>
  <c r="Q2690" i="1"/>
  <c r="S2690" i="1" s="1"/>
  <c r="T2690" i="1" s="1"/>
  <c r="R2689" i="1"/>
  <c r="Q2689" i="1"/>
  <c r="S2689" i="1" s="1"/>
  <c r="T2689" i="1" s="1"/>
  <c r="R2688" i="1"/>
  <c r="Q2688" i="1"/>
  <c r="S2688" i="1" s="1"/>
  <c r="T2688" i="1" s="1"/>
  <c r="R2687" i="1"/>
  <c r="Q2687" i="1"/>
  <c r="S2687" i="1" s="1"/>
  <c r="T2687" i="1" s="1"/>
  <c r="R2686" i="1"/>
  <c r="Q2686" i="1"/>
  <c r="R2685" i="1"/>
  <c r="Q2685" i="1"/>
  <c r="S2685" i="1" s="1"/>
  <c r="T2685" i="1" s="1"/>
  <c r="R2684" i="1"/>
  <c r="Q2684" i="1"/>
  <c r="S2684" i="1" s="1"/>
  <c r="T2684" i="1" s="1"/>
  <c r="R2683" i="1"/>
  <c r="Q2683" i="1"/>
  <c r="S2683" i="1" s="1"/>
  <c r="T2683" i="1" s="1"/>
  <c r="R2682" i="1"/>
  <c r="Q2682" i="1"/>
  <c r="S2682" i="1" s="1"/>
  <c r="T2682" i="1" s="1"/>
  <c r="R2681" i="1"/>
  <c r="Q2681" i="1"/>
  <c r="R2680" i="1"/>
  <c r="Q2680" i="1"/>
  <c r="R2679" i="1"/>
  <c r="Q2679" i="1"/>
  <c r="S2679" i="1" s="1"/>
  <c r="T2679" i="1" s="1"/>
  <c r="R2678" i="1"/>
  <c r="Q2678" i="1"/>
  <c r="S2678" i="1" s="1"/>
  <c r="T2678" i="1" s="1"/>
  <c r="R2677" i="1"/>
  <c r="Q2677" i="1"/>
  <c r="S2677" i="1" s="1"/>
  <c r="T2677" i="1" s="1"/>
  <c r="R2676" i="1"/>
  <c r="Q2676" i="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2560" i="1" l="1"/>
  <c r="T2560" i="1" s="1"/>
  <c r="S2329" i="1"/>
  <c r="T2329" i="1" s="1"/>
  <c r="S2270" i="1"/>
  <c r="T2270" i="1" s="1"/>
  <c r="S2094" i="1"/>
  <c r="T2094" i="1" s="1"/>
  <c r="S2034" i="1"/>
  <c r="T2034" i="1" s="1"/>
  <c r="S1858" i="1"/>
  <c r="T1858" i="1" s="1"/>
  <c r="S2532" i="1"/>
  <c r="T2532" i="1" s="1"/>
  <c r="S2414" i="1"/>
  <c r="T2414" i="1" s="1"/>
  <c r="S2358" i="1"/>
  <c r="T2358" i="1" s="1"/>
  <c r="S2241" i="1"/>
  <c r="T2241" i="1" s="1"/>
  <c r="S2122" i="1"/>
  <c r="T2122" i="1" s="1"/>
  <c r="S2005" i="1"/>
  <c r="T2005" i="1" s="1"/>
  <c r="S1947" i="1"/>
  <c r="T1947" i="1" s="1"/>
  <c r="S1830" i="1"/>
  <c r="T1830" i="1" s="1"/>
  <c r="S2676" i="1"/>
  <c r="T2676" i="1" s="1"/>
  <c r="S2681" i="1"/>
  <c r="T2681" i="1" s="1"/>
  <c r="S2686" i="1"/>
  <c r="T2686" i="1" s="1"/>
  <c r="S2691" i="1"/>
  <c r="T2691"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<sst xmlns="http://schemas.openxmlformats.org/spreadsheetml/2006/main" count="16330" uniqueCount="99">
  <si>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</si>
  <si>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</si>
  <si>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</si>
  <si>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</si>
  <si>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</si>
  <si>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</si>
  <si>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</si>
  <si>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</si>
  <si>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</si>
  <si>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</si>
  <si>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</si>
  <si>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</si>
  <si>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</si>
  <si>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</si>
  <si>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</si>
  <si>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</si>
  <si>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</si>
  <si>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</si>
  <si>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</si>
  <si>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</si>
  <si>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</si>
  <si>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</si>
  <si>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</si>
  <si>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</si>
  <si>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</si>
  <si>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</si>
  <si>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</si>
  <si>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</si>
  <si>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</si>
  <si>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</si>
  <si>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</si>
  <si>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</si>
  <si>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</si>
  <si>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</si>
  <si>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</si>
  <si>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</si>
  <si>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</si>
  <si>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</si>
  <si>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</si>
  <si>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</si>
  <si>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</si>
  <si>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</si>
  <si>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</si>
  <si>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</si>
  <si>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</si>
  <si>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</si>
  <si>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</si>
  <si>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</si>
  <si>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</si>
  <si>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</si>
  <si>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</si>
  <si>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</si>
  <si>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</si>
  <si>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</si>
  <si>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</si>
  <si>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</si>
  <si>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</si>
  <si>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</si>
  <si>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</si>
  <si>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</si>
  <si>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</si>
  <si>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</si>
  <si>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</si>
  <si>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</si>
  <si>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</si>
  <si>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</si>
  <si>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</si>
  <si>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</si>
  <si>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</si>
  <si>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</si>
  <si>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</si>
  <si>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</si>
  <si>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</si>
  <si>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</si>
  <si>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Quarter2</t>
  </si>
  <si>
    <t>Month NO</t>
  </si>
  <si>
    <t>Month2</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</si>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</sst>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8"/>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indexed="64"/>
      </patternFill>
    </fill>
    <fill>
      <patternFill patternType="solid">
        <fgColor theme="6" tint="-0.499984740745262"/>
        <bgColor indexed="64"/>
      </patternFill>
    </fill>
  </fills>
  <borders count="2">
    <border>
      <left/>
      <right/>
      <top/>
      <bottom/>
      <diagonal/>
    </border>
    <border>
      <left/>
      <right/>
      <top/>
      <bottom style="thin">
        <color indexed="64"/>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7" fillId="0" borderId="0" applyFont="0" applyFill="0" applyBorder="0" applyAlignment="0" applyProtection="0"/>
  </cellStyleXfs>
  <cellXfs count="26">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1" xfId="0" applyFont="1" applyBorder="1"/>
    <xf numFmtId="165" fontId="0" fillId="0" borderId="0" xfId="0" applyNumberFormat="1"/>
    <xf numFmtId="0" fontId="0" fillId="0" borderId="0" xfId="0" pivotButton="1"/>
    <xf numFmtId="10" fontId="0" fillId="0" borderId="0" xfId="4" applyNumberFormat="1" applyFont="1"/>
    <xf numFmtId="1" fontId="0" fillId="0" borderId="0" xfId="0" applyNumberFormat="1"/>
    <xf numFmtId="0" fontId="0" fillId="3" borderId="0" xfId="0" applyFill="1"/>
    <xf numFmtId="167" fontId="0" fillId="0" borderId="0" xfId="0" applyNumberFormat="1"/>
    <xf numFmtId="2" fontId="2" fillId="2" borderId="0" xfId="0" applyNumberFormat="1" applyFont="1" applyFill="1" applyAlignment="1">
      <alignment horizontal="right" vertical="center"/>
    </xf>
    <xf numFmtId="2" fontId="3" fillId="0" borderId="0" xfId="0" applyNumberFormat="1" applyFont="1" applyAlignment="1">
      <alignment horizontal="right"/>
    </xf>
    <xf numFmtId="2" fontId="0" fillId="0" borderId="0" xfId="0" applyNumberFormat="1" applyAlignment="1">
      <alignment horizontal="right"/>
    </xf>
    <xf numFmtId="0" fontId="0" fillId="0" borderId="0" xfId="0" applyAlignment="1">
      <alignment horizontal="left"/>
    </xf>
    <xf numFmtId="168" fontId="0" fillId="0" borderId="0" xfId="0" applyNumberFormat="1"/>
    <xf numFmtId="0" fontId="0" fillId="0" borderId="0" xfId="0" applyNumberFormat="1"/>
    <xf numFmtId="0" fontId="0" fillId="4" borderId="0" xfId="0" applyFill="1"/>
    <xf numFmtId="0" fontId="0" fillId="4" borderId="0" xfId="0" applyFill="1" applyAlignment="1">
      <alignment horizontal="center" vertical="center"/>
    </xf>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70">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5" formatCode="\$#,##0.0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8" formatCode="\$#,##0,&quot;K&quot;"/>
    </dxf>
    <dxf>
      <numFmt numFmtId="167" formatCode="\$#,##0"/>
    </dxf>
    <dxf>
      <numFmt numFmtId="167" formatCode="\$#,##0"/>
    </dxf>
    <dxf>
      <numFmt numFmtId="165" formatCode="\$#,##0.00"/>
    </dxf>
    <dxf>
      <numFmt numFmtId="167" formatCode="\$#,##0"/>
    </dxf>
    <dxf>
      <numFmt numFmtId="167" formatCode="\$#,##0"/>
    </dxf>
    <dxf>
      <numFmt numFmtId="168" formatCode="\$#,##0,&quot;K&quot;"/>
    </dxf>
    <dxf>
      <numFmt numFmtId="168" formatCode="\$#,##0,&quot;K&quot;"/>
    </dxf>
    <dxf>
      <numFmt numFmtId="167" formatCode="\$#,##0"/>
    </dxf>
    <dxf>
      <numFmt numFmtId="167" formatCode="\$#,##0"/>
    </dxf>
    <dxf>
      <numFmt numFmtId="167" formatCode="\$#,##0"/>
    </dxf>
    <dxf>
      <numFmt numFmtId="168" formatCode="\$#,##0,&quot;K&quot;"/>
    </dxf>
    <dxf>
      <numFmt numFmtId="167" formatCode="\$#,##0"/>
    </dxf>
    <dxf>
      <numFmt numFmtId="168" formatCode="\$#,##0,&quot;K&quot;"/>
    </dxf>
    <dxf>
      <numFmt numFmtId="168"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2" formatCode="0.00"/>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5" formatCode="\$#,##0.0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69"/>
      <tableStyleElement type="headerRow" dxfId="68"/>
    </tableStyle>
    <tableStyle name="TimeSlicerStyleDark1 2" pivot="0" table="0" count="9" xr9:uid="{C96DA1F2-88E9-40CC-8E55-CFEE23594AD8}">
      <tableStyleElement type="wholeTable" dxfId="67"/>
      <tableStyleElement type="headerRow" dxfId="66"/>
    </tableStyle>
  </tableStyles>
  <colors>
    <mruColors>
      <color rgb="FF0099CC"/>
      <color rgb="FFFFCC66"/>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2.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chartsheet" Target="chartsheets/sheet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585795280"/>
        <c:axId val="1171017504"/>
      </c:barChart>
      <c:catAx>
        <c:axId val="15857952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017504"/>
        <c:crosses val="autoZero"/>
        <c:auto val="1"/>
        <c:lblAlgn val="ctr"/>
        <c:lblOffset val="100"/>
        <c:noMultiLvlLbl val="0"/>
      </c:catAx>
      <c:valAx>
        <c:axId val="117101750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79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Table!Country Wise Revenue</c:name>
    <c:fmtId val="3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Table'!$E$9:$E$14</c:f>
              <c:strCache>
                <c:ptCount val="5"/>
                <c:pt idx="0">
                  <c:v>France</c:v>
                </c:pt>
                <c:pt idx="1">
                  <c:v>Germany</c:v>
                </c:pt>
                <c:pt idx="2">
                  <c:v>Italy</c:v>
                </c:pt>
                <c:pt idx="3">
                  <c:v>Spain</c:v>
                </c:pt>
                <c:pt idx="4">
                  <c:v>United Kingdom</c:v>
                </c:pt>
              </c:strCache>
            </c:strRef>
          </c:cat>
          <c:val>
            <c:numRef>
              <c:f>'Pivot Table'!$F$9:$F$14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18EA-46A4-9B45-52370EAD5AD1}"/>
            </c:ext>
          </c:extLst>
        </c:ser>
        <c:dLbls>
          <c:showLegendKey val="0"/>
          <c:showVal val="0"/>
          <c:showCatName val="0"/>
          <c:showSerName val="0"/>
          <c:showPercent val="0"/>
          <c:showBubbleSize val="0"/>
        </c:dLbls>
        <c:gapWidth val="115"/>
        <c:overlap val="-20"/>
        <c:axId val="922245567"/>
        <c:axId val="509036543"/>
      </c:barChart>
      <c:catAx>
        <c:axId val="9222455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036543"/>
        <c:crosses val="autoZero"/>
        <c:auto val="1"/>
        <c:lblAlgn val="ctr"/>
        <c:lblOffset val="100"/>
        <c:noMultiLvlLbl val="0"/>
      </c:catAx>
      <c:valAx>
        <c:axId val="509036543"/>
        <c:scaling>
          <c:orientation val="minMax"/>
        </c:scaling>
        <c:delete val="1"/>
        <c:axPos val="b"/>
        <c:numFmt formatCode="\$#,##0,&quot;K&quot;" sourceLinked="1"/>
        <c:majorTickMark val="none"/>
        <c:minorTickMark val="none"/>
        <c:tickLblPos val="nextTo"/>
        <c:crossAx val="92224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Table!Country Wise Revenue</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Table'!$E$9:$E$14</c:f>
              <c:strCache>
                <c:ptCount val="5"/>
                <c:pt idx="0">
                  <c:v>France</c:v>
                </c:pt>
                <c:pt idx="1">
                  <c:v>Germany</c:v>
                </c:pt>
                <c:pt idx="2">
                  <c:v>Italy</c:v>
                </c:pt>
                <c:pt idx="3">
                  <c:v>Spain</c:v>
                </c:pt>
                <c:pt idx="4">
                  <c:v>United Kingdom</c:v>
                </c:pt>
              </c:strCache>
            </c:strRef>
          </c:cat>
          <c:val>
            <c:numRef>
              <c:f>'Pivot Table'!$F$9:$F$14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43D5-45C3-8B38-A3A3D294E5B4}"/>
            </c:ext>
          </c:extLst>
        </c:ser>
        <c:dLbls>
          <c:showLegendKey val="0"/>
          <c:showVal val="0"/>
          <c:showCatName val="0"/>
          <c:showSerName val="0"/>
          <c:showPercent val="0"/>
          <c:showBubbleSize val="0"/>
        </c:dLbls>
        <c:gapWidth val="115"/>
        <c:overlap val="-20"/>
        <c:axId val="922245567"/>
        <c:axId val="509036543"/>
      </c:barChart>
      <c:catAx>
        <c:axId val="9222455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036543"/>
        <c:crosses val="autoZero"/>
        <c:auto val="1"/>
        <c:lblAlgn val="ctr"/>
        <c:lblOffset val="100"/>
        <c:noMultiLvlLbl val="0"/>
      </c:catAx>
      <c:valAx>
        <c:axId val="509036543"/>
        <c:scaling>
          <c:orientation val="minMax"/>
        </c:scaling>
        <c:delete val="1"/>
        <c:axPos val="b"/>
        <c:numFmt formatCode="\$#,##0,&quot;K&quot;" sourceLinked="1"/>
        <c:majorTickMark val="none"/>
        <c:minorTickMark val="none"/>
        <c:tickLblPos val="nextTo"/>
        <c:crossAx val="92224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Table!Monthly Profit and 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6">
                <a:lumMod val="60000"/>
                <a:lumOff val="40000"/>
              </a:schemeClr>
            </a:solidFill>
            <a:ln w="9525">
              <a:solidFill>
                <a:schemeClr val="accent1"/>
              </a:solidFill>
            </a:ln>
            <a:effectLst/>
          </c:spPr>
        </c:marker>
        <c:dLbl>
          <c:idx val="0"/>
          <c:spPr>
            <a:solidFill>
              <a:schemeClr val="bg1"/>
            </a:solidFill>
            <a:ln>
              <a:solidFill>
                <a:schemeClr val="bg1">
                  <a:lumMod val="75000"/>
                  <a:alpha val="36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solidFill>
            <a:ln>
              <a:solidFill>
                <a:schemeClr val="bg1">
                  <a:lumMod val="75000"/>
                  <a:alpha val="36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c:f>
              <c:strCache>
                <c:ptCount val="1"/>
                <c:pt idx="0">
                  <c:v>Total Revenue</c:v>
                </c:pt>
              </c:strCache>
            </c:strRef>
          </c:tx>
          <c:spPr>
            <a:ln w="28575" cap="rnd">
              <a:solidFill>
                <a:schemeClr val="accent1"/>
              </a:solidFill>
              <a:round/>
            </a:ln>
            <a:effectLst/>
          </c:spPr>
          <c:marker>
            <c:symbol val="circle"/>
            <c:size val="5"/>
            <c:spPr>
              <a:solidFill>
                <a:schemeClr val="accent6">
                  <a:lumMod val="60000"/>
                  <a:lumOff val="40000"/>
                </a:schemeClr>
              </a:solidFill>
              <a:ln w="9525">
                <a:solidFill>
                  <a:schemeClr val="accent1"/>
                </a:solidFill>
              </a:ln>
              <a:effectLst/>
            </c:spPr>
          </c:marker>
          <c:dLbls>
            <c:spPr>
              <a:solidFill>
                <a:schemeClr val="bg1"/>
              </a:solidFill>
              <a:ln>
                <a:solidFill>
                  <a:schemeClr val="bg1">
                    <a:lumMod val="75000"/>
                    <a:alpha val="36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Table'!$B$9:$B$21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015C-4C81-804C-2321AED865CC}"/>
            </c:ext>
          </c:extLst>
        </c:ser>
        <c:ser>
          <c:idx val="1"/>
          <c:order val="1"/>
          <c:tx>
            <c:strRef>
              <c:f>'Pivot Table'!$C$8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solidFill>
              <a:ln>
                <a:solidFill>
                  <a:schemeClr val="bg1">
                    <a:lumMod val="75000"/>
                    <a:alpha val="36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Table'!$C$9:$C$21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015C-4C81-804C-2321AED865CC}"/>
            </c:ext>
          </c:extLst>
        </c:ser>
        <c:dLbls>
          <c:showLegendKey val="0"/>
          <c:showVal val="0"/>
          <c:showCatName val="0"/>
          <c:showSerName val="0"/>
          <c:showPercent val="0"/>
          <c:showBubbleSize val="0"/>
        </c:dLbls>
        <c:marker val="1"/>
        <c:smooth val="0"/>
        <c:axId val="922478031"/>
        <c:axId val="643410431"/>
      </c:lineChart>
      <c:catAx>
        <c:axId val="922478031"/>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410431"/>
        <c:crosses val="autoZero"/>
        <c:auto val="1"/>
        <c:lblAlgn val="ctr"/>
        <c:lblOffset val="100"/>
        <c:noMultiLvlLbl val="0"/>
      </c:catAx>
      <c:valAx>
        <c:axId val="643410431"/>
        <c:scaling>
          <c:orientation val="minMax"/>
        </c:scaling>
        <c:delete val="1"/>
        <c:axPos val="l"/>
        <c:numFmt formatCode="\$#,##0,&quot;K&quot;" sourceLinked="1"/>
        <c:majorTickMark val="none"/>
        <c:minorTickMark val="none"/>
        <c:tickLblPos val="nextTo"/>
        <c:crossAx val="922478031"/>
        <c:crosses val="autoZero"/>
        <c:crossBetween val="between"/>
      </c:valAx>
      <c:spPr>
        <a:noFill/>
        <a:ln>
          <a:noFill/>
        </a:ln>
        <a:effectLst/>
      </c:spPr>
    </c:plotArea>
    <c:legend>
      <c:legendPos val="t"/>
      <c:layout>
        <c:manualLayout>
          <c:xMode val="edge"/>
          <c:yMode val="edge"/>
          <c:x val="0.21823651037423786"/>
          <c:y val="4.6376811594202899E-2"/>
          <c:w val="0.5693049407383024"/>
          <c:h val="9.7826771653543323E-2"/>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Table!Country Wise Revenue</c:name>
    <c:fmtId val="2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Table'!$E$9:$E$14</c:f>
              <c:strCache>
                <c:ptCount val="5"/>
                <c:pt idx="0">
                  <c:v>France</c:v>
                </c:pt>
                <c:pt idx="1">
                  <c:v>Germany</c:v>
                </c:pt>
                <c:pt idx="2">
                  <c:v>Italy</c:v>
                </c:pt>
                <c:pt idx="3">
                  <c:v>Spain</c:v>
                </c:pt>
                <c:pt idx="4">
                  <c:v>United Kingdom</c:v>
                </c:pt>
              </c:strCache>
            </c:strRef>
          </c:cat>
          <c:val>
            <c:numRef>
              <c:f>'Pivot Table'!$F$9:$F$14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6D0C-4D0D-A28B-2C940A937DE2}"/>
            </c:ext>
          </c:extLst>
        </c:ser>
        <c:dLbls>
          <c:showLegendKey val="0"/>
          <c:showVal val="0"/>
          <c:showCatName val="0"/>
          <c:showSerName val="0"/>
          <c:showPercent val="0"/>
          <c:showBubbleSize val="0"/>
        </c:dLbls>
        <c:gapWidth val="115"/>
        <c:overlap val="-20"/>
        <c:axId val="922245567"/>
        <c:axId val="509036543"/>
      </c:barChart>
      <c:catAx>
        <c:axId val="9222455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036543"/>
        <c:crosses val="autoZero"/>
        <c:auto val="1"/>
        <c:lblAlgn val="ctr"/>
        <c:lblOffset val="100"/>
        <c:noMultiLvlLbl val="0"/>
      </c:catAx>
      <c:valAx>
        <c:axId val="509036543"/>
        <c:scaling>
          <c:orientation val="minMax"/>
        </c:scaling>
        <c:delete val="1"/>
        <c:axPos val="b"/>
        <c:numFmt formatCode="\$#,##0,&quot;K&quot;" sourceLinked="1"/>
        <c:majorTickMark val="none"/>
        <c:minorTickMark val="none"/>
        <c:tickLblPos val="nextTo"/>
        <c:crossAx val="92224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Table!Sales Channel</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D7-49BB-BC90-7E88442198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D7-49BB-BC90-7E88442198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D7-49BB-BC90-7E88442198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D7-49BB-BC90-7E88442198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Table'!$H$9:$H$13</c:f>
              <c:strCache>
                <c:ptCount val="4"/>
                <c:pt idx="0">
                  <c:v>Corporate</c:v>
                </c:pt>
                <c:pt idx="1">
                  <c:v>Marketplace</c:v>
                </c:pt>
                <c:pt idx="2">
                  <c:v>Online Store</c:v>
                </c:pt>
                <c:pt idx="3">
                  <c:v>Retail Partners</c:v>
                </c:pt>
              </c:strCache>
            </c:strRef>
          </c:cat>
          <c:val>
            <c:numRef>
              <c:f>'Pivot Table'!$I$9:$I$13</c:f>
              <c:numCache>
                <c:formatCode>\$#,##0.00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C8D7-49BB-BC90-7E8844219885}"/>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22410937332691103"/>
          <c:y val="7.2594451383152944E-2"/>
          <c:w val="0.56075704989997244"/>
          <c:h val="0.19509901711685704"/>
        </c:manualLayout>
      </c:layout>
      <c:overlay val="0"/>
      <c:spPr>
        <a:solidFill>
          <a:sysClr val="window" lastClr="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Table!Country Wise Revenue</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Table'!$F$8</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Table'!$E$9:$E$14</c:f>
              <c:strCache>
                <c:ptCount val="5"/>
                <c:pt idx="0">
                  <c:v>France</c:v>
                </c:pt>
                <c:pt idx="1">
                  <c:v>Germany</c:v>
                </c:pt>
                <c:pt idx="2">
                  <c:v>Italy</c:v>
                </c:pt>
                <c:pt idx="3">
                  <c:v>Spain</c:v>
                </c:pt>
                <c:pt idx="4">
                  <c:v>United Kingdom</c:v>
                </c:pt>
              </c:strCache>
            </c:strRef>
          </c:cat>
          <c:val>
            <c:numRef>
              <c:f>'Pivot Table'!$F$9:$F$14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88E8-4806-9A7F-C1CA96E9DCF1}"/>
            </c:ext>
          </c:extLst>
        </c:ser>
        <c:dLbls>
          <c:showLegendKey val="0"/>
          <c:showVal val="0"/>
          <c:showCatName val="0"/>
          <c:showSerName val="0"/>
          <c:showPercent val="0"/>
          <c:showBubbleSize val="0"/>
        </c:dLbls>
        <c:gapWidth val="103"/>
        <c:overlap val="-19"/>
        <c:axId val="922245567"/>
        <c:axId val="509036543"/>
      </c:barChart>
      <c:catAx>
        <c:axId val="922245567"/>
        <c:scaling>
          <c:orientation val="minMax"/>
        </c:scaling>
        <c:delete val="0"/>
        <c:axPos val="l"/>
        <c:numFmt formatCode="General" sourceLinked="1"/>
        <c:majorTickMark val="none"/>
        <c:minorTickMark val="none"/>
        <c:tickLblPos val="nextTo"/>
        <c:spPr>
          <a:solidFill>
            <a:schemeClr val="bg1"/>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036543"/>
        <c:crosses val="autoZero"/>
        <c:auto val="1"/>
        <c:lblAlgn val="ctr"/>
        <c:lblOffset val="100"/>
        <c:noMultiLvlLbl val="0"/>
      </c:catAx>
      <c:valAx>
        <c:axId val="509036543"/>
        <c:scaling>
          <c:orientation val="minMax"/>
        </c:scaling>
        <c:delete val="1"/>
        <c:axPos val="b"/>
        <c:numFmt formatCode="\$#,##0,&quot;K&quot;" sourceLinked="1"/>
        <c:majorTickMark val="none"/>
        <c:minorTickMark val="none"/>
        <c:tickLblPos val="nextTo"/>
        <c:crossAx val="92224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Table!Country Wise Revenue</c:name>
    <c:fmtId val="2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Table'!$E$9:$E$14</c:f>
              <c:strCache>
                <c:ptCount val="5"/>
                <c:pt idx="0">
                  <c:v>France</c:v>
                </c:pt>
                <c:pt idx="1">
                  <c:v>Germany</c:v>
                </c:pt>
                <c:pt idx="2">
                  <c:v>Italy</c:v>
                </c:pt>
                <c:pt idx="3">
                  <c:v>Spain</c:v>
                </c:pt>
                <c:pt idx="4">
                  <c:v>United Kingdom</c:v>
                </c:pt>
              </c:strCache>
            </c:strRef>
          </c:cat>
          <c:val>
            <c:numRef>
              <c:f>'Pivot Table'!$F$9:$F$14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C501-44D1-9EB1-8A9AB13DB2A4}"/>
            </c:ext>
          </c:extLst>
        </c:ser>
        <c:dLbls>
          <c:showLegendKey val="0"/>
          <c:showVal val="0"/>
          <c:showCatName val="0"/>
          <c:showSerName val="0"/>
          <c:showPercent val="0"/>
          <c:showBubbleSize val="0"/>
        </c:dLbls>
        <c:gapWidth val="115"/>
        <c:overlap val="-20"/>
        <c:axId val="922245567"/>
        <c:axId val="509036543"/>
      </c:barChart>
      <c:catAx>
        <c:axId val="9222455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036543"/>
        <c:crosses val="autoZero"/>
        <c:auto val="1"/>
        <c:lblAlgn val="ctr"/>
        <c:lblOffset val="100"/>
        <c:noMultiLvlLbl val="0"/>
      </c:catAx>
      <c:valAx>
        <c:axId val="509036543"/>
        <c:scaling>
          <c:orientation val="minMax"/>
        </c:scaling>
        <c:delete val="1"/>
        <c:axPos val="b"/>
        <c:numFmt formatCode="\$#,##0,&quot;K&quot;" sourceLinked="1"/>
        <c:majorTickMark val="none"/>
        <c:minorTickMark val="none"/>
        <c:tickLblPos val="nextTo"/>
        <c:crossAx val="92224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Table!Region Wise Chart</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Table'!$L$8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C8-49ED-9B34-FD409D0F2C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C8-49ED-9B34-FD409D0F2C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C8-49ED-9B34-FD409D0F2C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C8-49ED-9B34-FD409D0F2CA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Table'!$K$9:$K$13</c:f>
              <c:strCache>
                <c:ptCount val="4"/>
                <c:pt idx="0">
                  <c:v>Central Europe</c:v>
                </c:pt>
                <c:pt idx="1">
                  <c:v>Northern Europe</c:v>
                </c:pt>
                <c:pt idx="2">
                  <c:v>Southern Europe</c:v>
                </c:pt>
                <c:pt idx="3">
                  <c:v>Western Europe</c:v>
                </c:pt>
              </c:strCache>
            </c:strRef>
          </c:cat>
          <c:val>
            <c:numRef>
              <c:f>'Pivot Table'!$L$9:$L$13</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84C8-49ED-9B34-FD409D0F2CA1}"/>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t"/>
      <c:layout>
        <c:manualLayout>
          <c:xMode val="edge"/>
          <c:yMode val="edge"/>
          <c:x val="0.2018711804755185"/>
          <c:y val="8.5840266616585129E-2"/>
          <c:w val="0.79812881952448145"/>
          <c:h val="0.10346890269778869"/>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Table!Country Wise Revenue</c:name>
    <c:fmtId val="3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Table'!$E$9:$E$14</c:f>
              <c:strCache>
                <c:ptCount val="5"/>
                <c:pt idx="0">
                  <c:v>France</c:v>
                </c:pt>
                <c:pt idx="1">
                  <c:v>Germany</c:v>
                </c:pt>
                <c:pt idx="2">
                  <c:v>Italy</c:v>
                </c:pt>
                <c:pt idx="3">
                  <c:v>Spain</c:v>
                </c:pt>
                <c:pt idx="4">
                  <c:v>United Kingdom</c:v>
                </c:pt>
              </c:strCache>
            </c:strRef>
          </c:cat>
          <c:val>
            <c:numRef>
              <c:f>'Pivot Table'!$F$9:$F$14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5176-44B9-A841-CEE1CE090C48}"/>
            </c:ext>
          </c:extLst>
        </c:ser>
        <c:dLbls>
          <c:showLegendKey val="0"/>
          <c:showVal val="0"/>
          <c:showCatName val="0"/>
          <c:showSerName val="0"/>
          <c:showPercent val="0"/>
          <c:showBubbleSize val="0"/>
        </c:dLbls>
        <c:gapWidth val="115"/>
        <c:overlap val="-20"/>
        <c:axId val="922245567"/>
        <c:axId val="509036543"/>
      </c:barChart>
      <c:catAx>
        <c:axId val="9222455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036543"/>
        <c:crosses val="autoZero"/>
        <c:auto val="1"/>
        <c:lblAlgn val="ctr"/>
        <c:lblOffset val="100"/>
        <c:noMultiLvlLbl val="0"/>
      </c:catAx>
      <c:valAx>
        <c:axId val="509036543"/>
        <c:scaling>
          <c:orientation val="minMax"/>
        </c:scaling>
        <c:delete val="1"/>
        <c:axPos val="b"/>
        <c:numFmt formatCode="\$#,##0,&quot;K&quot;" sourceLinked="1"/>
        <c:majorTickMark val="none"/>
        <c:minorTickMark val="none"/>
        <c:tickLblPos val="nextTo"/>
        <c:crossAx val="92224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Table!Country Wise Revenue</c:name>
    <c:fmtId val="3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Table'!$E$9:$E$14</c:f>
              <c:strCache>
                <c:ptCount val="5"/>
                <c:pt idx="0">
                  <c:v>France</c:v>
                </c:pt>
                <c:pt idx="1">
                  <c:v>Germany</c:v>
                </c:pt>
                <c:pt idx="2">
                  <c:v>Italy</c:v>
                </c:pt>
                <c:pt idx="3">
                  <c:v>Spain</c:v>
                </c:pt>
                <c:pt idx="4">
                  <c:v>United Kingdom</c:v>
                </c:pt>
              </c:strCache>
            </c:strRef>
          </c:cat>
          <c:val>
            <c:numRef>
              <c:f>'Pivot Table'!$F$9:$F$14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63B6-44C6-80A3-326CDD720E6A}"/>
            </c:ext>
          </c:extLst>
        </c:ser>
        <c:dLbls>
          <c:showLegendKey val="0"/>
          <c:showVal val="0"/>
          <c:showCatName val="0"/>
          <c:showSerName val="0"/>
          <c:showPercent val="0"/>
          <c:showBubbleSize val="0"/>
        </c:dLbls>
        <c:gapWidth val="115"/>
        <c:overlap val="-20"/>
        <c:axId val="922245567"/>
        <c:axId val="509036543"/>
      </c:barChart>
      <c:catAx>
        <c:axId val="9222455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036543"/>
        <c:crosses val="autoZero"/>
        <c:auto val="1"/>
        <c:lblAlgn val="ctr"/>
        <c:lblOffset val="100"/>
        <c:noMultiLvlLbl val="0"/>
      </c:catAx>
      <c:valAx>
        <c:axId val="509036543"/>
        <c:scaling>
          <c:orientation val="minMax"/>
        </c:scaling>
        <c:delete val="1"/>
        <c:axPos val="b"/>
        <c:numFmt formatCode="\$#,##0,&quot;K&quot;" sourceLinked="1"/>
        <c:majorTickMark val="none"/>
        <c:minorTickMark val="none"/>
        <c:tickLblPos val="nextTo"/>
        <c:crossAx val="92224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6D05-4101-91F5-03D9AE016237}">
          <cx:tx>
            <cx:txData>
              <cx:f>_xlchart.v5.2</cx:f>
              <cx:v>Total Revenue</cx:v>
            </cx:txData>
          </cx:tx>
          <cx:spPr>
            <a:solidFill>
              <a:schemeClr val="accent3">
                <a:lumMod val="50000"/>
              </a:schemeClr>
            </a:solidFill>
          </cx:spPr>
          <cx:dataId val="0"/>
          <cx:layoutPr>
            <cx:geography cultureLanguage="en-US" cultureRegion="US" attribution="Powered by Bing">
              <cx:geoCache provider="{E9337A44-BEBE-4D9F-B70C-5C5E7DAFC167}">
                <cx:binary>zFtpc6S4lv0rFfV5cGsDiRfvTcQIyNVO7+sXwmW7QCAQIBbBr5/r2qbKr3q6I15FdOeX7hKpTOno
6txzz03/88n940m/PHbvXKVr+48n96/3ed83//jtN/uUv1SP9qhST52x5mN/9GSq38zHj+rp5bfn
7nFSdfYbQZj99pQ/dv2Le//f/4RPy17MsXl67JWpz4eXbr54sYPu7f/z7KeP3j2Zoe5fp2fwSf96
/z+D7Tv1+P7dS92rfr6am5d/vf/hPe/f/fb2k/7tW99pWFg/PMNcxo98wRFHjL9/p02dfRnH7Agz
FApBffTphb9+5+Gxgnl/YiGflvH4/Ny9WPvuy3+/m/jDqr8bV9ZEnzcdmdcV/s/Vpy399iOo//3P
NwOwyTcj3+H+FpE/evQW9oPppsf5KwL/Oep+eBRiSilC4hu634OPjjgVYRCKr1/5GfQ/XsbPMf86
7w3kX4ffIn44/esRX6laP9bPX/f/n0Me0CPCAs4D/wvk5Id4J/5RSFCI/eDzgaA38f4n1vNz7L9N
fAP+t/G36K+2fz360fLylP9SmgmPOKMhYhh/xpf+gD72jygVGAX4C/xv0P8T6/k5+t8mvkH/2/hb
9KOHvx59+aIzNVS/LvZ9dBQwzAQQTvjpBbzyHd2wo8APOWGE/Tz2/8R6fo7+t4lv0P82/hZ9mfz1
6McvdfXYlb8Q/VdqCQKBffIZ3x+ZRxyFIRZBGMKV+JzVP5P9n1jHz1H/NvEN6t/G36Ie7/961Ffd
Y/308hWB/5zuWXAUECZQSH7UNeSI+YLyQPDPNyEMv37nZ9T/eB0/B/3rvDeYfx1+C/nq4q+HfP3S
VY/1r1Q1+AgyaCh48IVmfoQeoyMqQPAIQb5g/yP0f2I9P8f+28Q34H8bf4t+/DegmW338msFjk+O
RODjMCAgK19fP9KMx49CHjIg+t9ROH9iQT+H/9vEN/B/G38L//bvAH//qH9h6DN65BPf95H4kkNB
wHyXYTE5wv5r0Av/x5jf/tEyfgfyz9PeAv559N/g/jsUUC99/tK9Brz9CsB/zvEQ8YT5AePsC6H8
KGt8yABByP6Pbt5Q/eHPrennJ/DD5Dfn8MOzt6dxOP7rmf/M/HLqIRDflPEvZsGP1IPDI0wZI1+J
6W1t9cfL+fkZfJ33Bv6vw2+RP/tbIN/1Q/aof90loOFRIAgOuf9jtn3le3gAOod+ybbw/Ht9eWb+
eCm/h/vXmf+G/NcH/4b934CDLptHVX/F4D9nHwZyJkSvNesXfH9kHw8ygs9owEARfX69MXP+cDk/
B//LtDfIfxl9C3ty+deTzeX08vzyC3EH7yzgDOpV/6esD8Yl1FkCTM1PCReg/3rknwX+Hy/nd3D/
so23wH8Zfov85d9A41xOql8+Z92vGPyCsA+OBMLkU+h/kpk/OjniCFg+DBg4Cp9fb1jnT67p987g
uw3920F89+ztaUSbv/4eXNeqf3l+t4d+wbP5leYOPQoZFRSO5PPrDQ8R4CEEKgl9yc2vdcH3eeDP
r+vnh/J2/ptzefv47dGs5a84mt+3/r81P+LH/jH51DX5zv3//59+2jB0ct5M/QLfT+/SZ2S3z/96
j9mnjX1uW7x+wg+ov+mffJ3w8mh7mMqPwAjlWISYCwbW0ft308vrg/DIp34I98snHGpsqLPfv6sh
j+fQyAmPEIb6D+4klHh+QKDSsGb49Cg4olwghiimnECvh37rUYFWmjNTf4Phy7/f1UN1ZlTd23+9
J8C27981n9/4uk6OXq84DgIMBc9r/vNfnz89XkBkw/vxfxXQRMrF4ooIhWO6s0MVhXpO3MTv0izn
K8rbXdjZNaJr2qCNcqxPmHvgqhiikegg0rjOr0J/HmbJvLy8ngqTeG0bzZmTU341k7yUee6vU2qi
sKJZhJUfRGHZKKmJWyl1ZWfKYsz67YjHpGNUBibPJO6VFNm4HUIhSXnXW98c0/BD1w27mQhZ52kp
mevKmFkVm6yMFd+V+SkZwq0LRi0JISd1TaK+dBeWuKhmtx62sg/nSHt821ZLEWm0nLKg1BEt1C1J
SRtNTkcz9xKvO5m8UHaLF1dlsUN6vnd46mXRlesWN6vWK6KuriSz6d04extS9rl0xZAoP4277AGO
SebTDjcPfR/KRom7oExYU8qB3g/1c9NgWbvb0RtIPJeEbnhYxaMlpbSB3XUDum51ta7tdD2U7GnJ
l0aWYXltlh2ZRazCMlyJsj/WFkla1CbyqNuHpbfhYx0xHK4GVma7iXRLFBb5hk0X1KW7Ka/dDW9p
ZMUVD09528E+fRENFY6ccaddkdOoxtWwLutcLgXPz9siWHU52niUr1tSHSP3kI9FeK5xiG5MI9or
7KnhBKXmpu+J9Lr+IYONWoTucN9Ijdp7wppdXxppussit1FlVSaXbNKyyvssDjKmZdqZjTYk4eGH
RXgnpV32vXZj3Lgmscu088EcjMuZbsc0l6No1U032KidqmqRBeoSJMxZN6c3EyvaD0s7TC+iuU2H
SvpuBne4iLNUnA2FPuvIFOn2HBNfemknPZ3GIXVZXFWNiaqGd4Xk1XJMFi1tx65AudgbN9TXsy6t
dFVdbZSZi1VbpLXsEdJyMHjtKI5CSmNej5FfX/tcJBM+UYs+J0GzD1JvjKrFRL1gUV6EhxQjmVZZ
bAe1qQr/vAnTG2MA0rmVZbljmkhbaiTDYD2ZaptWhQyykybYpkER0QpJlLON80yceYPsSHUtILh9
/lxkVWTMvuTVqa1yI2kTC3/vk2E1j+OeBEaGob0ieXip9NOS7bO5uCbNHt56EtBySMjI4mB8WKoP
oT0PWLGj+RA7sx7CJs6xk1m5DwmWbjCwfjzvJ6//gFMukWtdxPLzlMA4rWTRdmnU2Q4OuZazZ6O6
VdftjM66pbidM3FAC1stREscRHQOscxdGwm+06LWx6FaZBs2V22QnTd8S53e8nQkceXjTWVNEGVO
tJIUbSPJmA2yoW7jWe+jU1ztfVGc4bI7oe3wcVLqoeqGPFnm4s5kC1/nOUrakR5CUvRy8FQb14U/
P+Glze6WphHnE3hAa53WfYyAN5Ka4qucjeNuccKeVks4rLq2ZpJRDFerc3lUeGKUddidEetfdtRc
lGI6KcNuXeii/lgus3+j+TRhOWRMtiS98mkJ7/ckHFij7EWZqZVv812G7GbMvZOhRHEnFtlx+7CM
Io/6KmikTz5g3W102u+72btMe1FEvLhn1RQVWd0nTozZqtZ2iDwx4yQbxBQzj+VRmyVZ+5i6QULS
4JEZyWlNP05tFU9F4O4GtjfLEulmGG8F7bNkDLL8eUonJ6mPPSKXbg7njSvnBKXCRpR3dSOrBT1M
Q8mPcZenUV4Lkyjb9wkvUbi2NYRpK/ggS+t7sW1Py8LOcZExlMm0z5Sk7V1FxFWOO7QuQs9CpljQ
09gKGoVGs8gu7ZwEPk/a9pbw9q7g2pdpetdVO68LxUWrnhur4T5rHpVtIWe4ZMVmhMvROFkHscdP
FdqxPpNDuO7pk+miPoOr0QBDtvtZm22VjQ9BUeVxKtKNzuiutGhVQhg2BkKWPqociDurE6rmCAxC
WU46TmcUGcdO9KSkS5dMcpyv0Xxngc8I9+7RUsS8rTJpK1au/cXwRHPD5SymC5yKpJi6YyKW46Yq
LnI/uKQYZSpC2uh9U4kDb9SDdW6S+eCOBWxv7LQcu0tFjq0fD0EqIUgIWuJFnAuW3VdKxdlUR6kS
8WCPGbtsgV9bgqIcZQ+ssDEpR+n15TozLprC8DQMCinM1nbHNrtL+/bBs3Cp291IufR1K4eqkyPm
SVjpOOddXHrZoR37NTfeie/0veJuG7TXle7uRDPPElhwL3Co5ZTROakR76RITSGbQK/ysOeHoMny
iHW1zMeulUuPJ2mn8dibynMC371lS9NHVZYtm8YtUcUPdTateR5GKssPmglpRjjlOXxmc7fKWhIL
0QlZ+H0W5Vqvh1HtXdFuB5LLrAGhQX0e+WYct2FtM6l0MccNK++NZ67Sqf7AdLN3HS/lVKVxVZCo
ggj2lmBlejNeDjVe5aV4Jq4MYpKx5z4Ib3scNrC9fsfg5svMkkUuVResZoK9feqxVNY+hEpYiwjx
BVLJvQs8IDy30KSyhWSTvsPZ7LautXAXiXBSeEshK9gMGq9aV2xNGPZR76kV5mFS8O7Op9WVh9Nz
3C541fbNKm/TUI6qnaNm0WrNgKryfllhyPClCaN+ofsmcKvUrQdaRGZooiIYbvpg3PKKAfhNO8hF
LU4iAspkMUkp8N6Y+nQotgyTQqKJoHXLAZ12lkFd7mo+bnTJZcomKH7WoA7MQNUWkhiJSpuuCs3X
SxXGgVOnpiNyQN7LSDvZhDwOZ3WOq/ayodX57A2nJHAXXm4SR9PqnrJS6iG4LNv+HqGPVUXXg/mI
Z7qb7B5nj5k/RDmttxMaIudNG97qddl3wAjHDepkVp/kzckoHlKyQ+MNhhud1ixSVTI1O3++rcM6
adG8KYtNuADL4jqa8zH2whs6l5GYHm0lEr9zK1IeFEwcXRbBccLZsdgh/6rQflQbt5lwDumieihe
BV6PanLbaT8mqR8ZKqSYhPSFmzdkEpkEsb3Hi474qCTyhstiEkGiulyatPiIBFylodxnbDpWRhjJ
u/FQ5FvM+N7pOa6DCh2ca2M1sKduaKPQIZaIwmxw760QzYB1m02jwzoijYpbv8Zwhc+DkoB8cx/q
pt1My1DLbvQiLMiOqGCrMy0NWtzKD8y1KGzSi/YC2xPSQRjk5HxQHzkq4wWXwLZoZ3Oyo0t9FmKi
4qUSuez6Enh+uGkzDPqjT1KVYkm7NKn9adWo8IaN3VaBdDp4WjVVZFMc2RKIk/kegthPyyQbKxfI
YG4j5Ix0cBaFMGLVo0FWdkf9k6FyCEiHfgzS5dpMsAXwm6MsH/hFWNB0E8wTFBUFOTOtE3Kszv2m
+xAI1MehgzMJnNmrwrvQdfjg5j5ZsHdKOnzaz+V2Ms++aePUh9KhypnZaTRBHeAi6xeXw3Jds0yG
HQBq7JaWYZwvhEpuxAnSdoe77qZny0aF862fTzclJyda4T3kiWgioGsM2rcUxYrkJ8SYDfGIk3gZ
9s62JGrYOAFnO+kFvFrVhK3yvCBAxKRJmiLftwFKGjYouQSzbDscVWa4KuyyCb0yhlLnagbIvamK
bQWkUiz18VgTEdteaxmM/bWoHGjdAeXJVCzrgjWzRJkfN0X/aBVUAdOAnkC6dvdBDfxfOowOWRUw
II+xXitLbTQOmNWxl5EgDnCJu8jjZJae1+552qhNRuZ122C6EYj6W11kserTSx0s2Zl2Xh2Ntmuu
u6UDxs1NNfFTb3blqVsKJwPcoBUb6yoO/UYuC2KgpdcpHuFJIOKgDld80CD9WwAjr71bJ0x65hEo
9kZKpF56t5pTul062mz44F85zzsI0YYQ8AIisjFOrDpvwpGPglGSetkYAYWfGYdE8Ny7zQWUA0XN
0wcvCM8K5HWS+KDYMSlP54IvKzKVdqvLXsimNEAHjCeNMbsyTC94R5E0pjnkyjRRXddn3ZiW0Vg/
q8JPdNeTOGANTVpVelFR1Y84KIozVWT2GfuL3QgtdAQ/KY0mBdKtpXSJJl54a2E8e9xzVkeB1aAM
lIpaNYTHQQ+JrMs8KRzydv7Iroin85gGwkQaKi2/rmPuyONILF2Zemg3ihEvntoplIsNKsnHjm5B
/6wb3AH5NUU0o6aWNlwEHNKqqTssg+W0b8ut4t25ReFpBfIvV6nE5fjMl1ZObBlk0GUxX8gLrcvj
eglO+dCC1oTLQgYekQrUY489qP6MCqJlqvNT0PFerKDYXfc9HFu61EHU+JVdzR0lEfbnCmoi+9B0
5G7q8AVtyGa2/Ni0bdLT+tRBZO9L9bFl4r5Dw2YK+cdaFXFZly/d6Etl00dogGxI9STCm2zCNxTb
y06zK99V+S6d8yePB49+Zx9MZe+5N1woCrv3GDmt8k4n3RI8NhlcBaSSOcxBMrt+a0kTU9NKpZ4r
KOL3eWBULFKcyXGkgfStH8h5KKUpC4AXhEQxLLcd8rOV8RSo9lnHhWgOnuct0i7npHH5huqHBg+Z
zNBopPL7U8PbIPG11nEw2BPP9/wDsbqKKmFWIRQKi0EXFtIH0+WOuGZXqeFD7upJ8nppgGQCF7c6
BNID18L1O5Nlt7rOL02tD6lvDw0pY1+DmGqW51ENkkLijfIOp7It87jtIV27AETbPCWzQDHSxRqq
8gvdjKu+ZCX4GfPj5I2bYbHeMRfZRwUyB2fFXrfjWY3G57AP2tiwAop+nsF9rO/EwlcoyJso5BRE
e53UnbjrigoAQqKXdRMWkvAs4iTOCvygiv5M5enGXwJJXxMJCdpEi0InnL0Wq1msybLTLFx31ofI
x7sa0z2aBon0cO2TypN5xdep46tR4LjEU6xUKbmikQ9SUobAVGUwb7reSZ6BQzRQcrsU2SQVA3sD
WyizG9lN/TYfApBS/JEps6mE3Q0KMmHfbAcKloZLPS3DoWzlHOrjDCTqPKb4rOvyg6+mqKfeDfxw
e4yM17SQcQuBZA6ydZPZZjjmZs5BirrtqGcLVWvR97egiIbjsCVPDHJd7y0xnkD6idyCmzZm/mGc
J5dBJe7wNqezOkz8VZx4NA8muTTCnfMp01k8+cF0Xtgxf3UzLmnbFPA/dL7rG7KbmhJMKfitq+zH
vI6Gwn5oAz8J3XPhWFxW/VWu3GFU9MXUrAfGnNpDRhuviXzWzddZGkwlGFIVGE0tZF6WDDOaB0jA
XbbiRWs2hWfRRZvWe1h2HxXIXtYznOAClyTpJ89JR93paPpkrG1keqElvPlUw8l7YRVNpj3JkVqV
VWDWqBd1LBBkGAa/x98Oi47F1EaZskmu85vUN4lgYMsMk+8f+2DmHEa4GhGGEpkW812jxbZrZraq
mW1jv5nYLrDmohtKdTzMbk64qleTwGRd9W63UEjKpeNO+nVRXrVd08XVPCKJp7yMvaYUcKsGiJDK
PVXGJj5u+rNimFf81aWoOYNKZDP1PE7HcYUrlK1QmpVtohyEfT9mwQFIvrwVBIy9AmoB4Ov7Ye4r
mU2gX/qgWne+yiX8ocB8GHzrrudKzY+eRtnHsga7czi0lbdRbfZESa/WWUNTOZS+iUQOxRaQ6U43
nSy9YDfqGx9DHW3SKGvGUorBvxx4HqHebUoeBOuRbq1jH6kC76OcvaTy1bkz9YoWy2pMMyjIwnY5
yYfm1qNoW3ndxQSXWI5tfmHRmMos9T/2ebd+1Sg0mJIUHefF3sMoNgGLmG/XuNNXgj7Rfoy00kmv
6UVYj3NctfSED9MzmVrIoq3Zjl25V7zSG7KkFwVrT1qC18iBNTWPMDr2EPr6FZdcq4uuQicVD90K
ZSOTXkvVrU7vbeGOSX8RVhdtUG+yyV9VzYJPwZgK/Ax8Tr1uCudLzlv8sNjZRrbw62RERdy0+sCs
O1Hph4ZeqoVbWS7gyXX0bm6Szr8j4MuBp+eWKhJjcVDOixZIS16fe7FXpwlr7QhaZLkD02PHOdpg
DBYIp3jHDaQ/jaEYwO3lmHpQwCn/3kPVIOsyKGUACh2MeilKcaEaXxZ98DA7v4fEHSZBR1SE+4qD
s9LuC//KZjz2gcx6yLEDmAnwlxp7bfBOBOD2KHCALCo2GZojD9QeqSawEQjbZlD2zCGJyDTOsp/F
rUuLTvqpkJPHKiiljWy8sZV1f2+9Uwuu9JxJ0ZAkgMwz+24NAlwGtogZX4CPljTMYpS56S7Pzivv
wfQkmWoLHkn28fWCBWMTobpdex266zVwsZ1KsOvnw5RdOi52lvvbIEfS81VUjOsxvC0hflyKzofK
PJTQo4rGMU1Io7dhD5Q89ZcG6CKdr4ogjc3iRxNgX7j+ZBzZukWvBB2ua/fksH6wYR4v6V0AxsQw
rqZZvBRQ5XhggJZDFVdLHgUzWgd82JWuX+VVUg9JSS5z90KqRy3uZj3KNH/uRbUPuzHBA4mC8t6q
a3A1UKXWDbjQiC0x+AoHq/2VtVA2YHxgobcqRw22Wm33VfaxMZBZcHXSpU6aDK3FEMIO5k7mLYsR
01HehhFGQqZNIVZefsuDcgWFLiDHsh3JH3JCt7Wutt54pjG4yGUwbLqKbZRXytYPzvz6UtBHPVBJ
5jwZDbmoNBT1HfPWAxl7ybry1Kpyn0LdJouaJjjQsaNdXC/gUrfecB4s04eKQR8SQyZ0tjnTgoB5
w878Ch0vwHptrbZaLNCcqPJ61yFy2+BcBu1tOx5q6ISk0w2matVkHx30E9oy6shtPZ1OvS/D6sbM
DsC1EQuW6mzxBrSbWL313EU5QjvC2WAduD7RpdgxNR6jzoApnMUjvVNLv1XNdKXJg55mWYz8YrRs
Xcy1DFwe43Sf+fdMiU3djAX0Xfj14JtJzpM+rm2xVq3em/40DQdzhVUOnpO3aQsusXFQKYYxTy9V
ke4JDaLaeWtK5lXhZ8lSTlFJCCR+EfX1WZvzaPFSSIQXE7uqh0UKQqqTQCVZ/zCQ3QyGb7/1hhzq
7z4qpyIa0Q76PLg7hlqK4X3VnCwIoAODMt+VYmvVsvWyXQ0KOS+SEsSiSur6Ri+nOqhWPnrwII0X
x43ZuYxvCtAQubtiY3EyqUSjGZJICrGzCxsqVZnFom1jDSHzWhoyz2zU8pxSF4eFO9emkq27FWyO
MmLlqO0JeMxmerWelwP2oYyc6ArV2RkJSaIxXRd0kzN16NoTv4QulildVDCQSuCuKTHGzCdb3vqn
LQim9BZSgEx5naB279d7X58E6MZ6G9ODXbSiCkvTvLj6hlpofCWKQA5s+EVbwVuxOUkVWCJEb/QY
rLylzGXl3XS4SHoFzY6xUrJlJBHLem7oxkxNJPQADZ5DRyBus3UbTve0OF9sPNeeBItFsqI5ruu1
UEMEFnFPgVgU0BRZsXCJmcMf8CIuc15nsqvOQpAQ0KyAFojwJfxYau8Rr42zqoJGIKtORl2EMg/5
7TxPNDHLsCmhBAMJlZRm2RIcSOgWxBYXModDRPmhcamGu4F4khNVXo25IFAkDBzqdRBC+TZNNZYt
EtWWzRYKNH3cYDBt9XBsl95saq857fP0cQrMA/WgwO2HW5+J9rYYdb0LSQiyEJfNyRx296W7W9Bi
JbL2yWh13FVLRIcS3J4hUkOTiDzukVhV3mmZ9vLVJA/ned1xD1g4kM18miLY8vzg1S1UwiwaWqOu
GUNgcWwYG7yNs2tHZiVn6Nq+Wr5XJdQX7WL9pCpUUg3QVmuO5xYEf51U4c2Mb9riQEkqQaLLxWsT
A/E5U71KyXFFxzNsnybqbZXptkQ8hr26KMCFJeosRT10ZbqELzNomXbVgZNcmm2ut/OQ5Okdmfa1
fwku96GrKOjvfomITzLpIzChbNtfLrrII6+n96E/xTq8F2Nz3AQ0DhvosrWpkrwVQCXVttDLCZrp
c519YGAexwP4lCFxrcxTrlYtrw/gF1DwohoXlWw8HhEs0iIV1ZO/qXxbntZpV94HSxqsypmcwd3q
kwL6JMmSrwU4EqF3D3U2XCcOXSA73JdLHeXlsqKanmdV3kgUqJfUttJqchKO2bJTrk76Mtu0lnZg
zIFKEV4TFwVEcgt/miPBDo29mW9G7oXQWC6hw9t5H4wXHv6XszNrstvGtvQfuryBgSDIl34geYac
Bw2p1AtDQ4oDSGLgAJC/vtepumXLstvu7giXo6xMiXlIENh7rW9tjTt83IjE973K0pu0ndf36x5/
SQje8DELzxTqUMjcj2W2V1tXRfmm6hm2FxT/DPJk4WZ4IiE8ZVlHvswiSs7TvqTXCVoUuc+FFV82
WO15FtMAqQgSS70mw5XMtrtp4fZAZZ2UY1UHaIKNfYpE9bwv6D4W0XzIWM0LKJGmaCpD8D5N9bkb
KH8a6LHKeIPy+sE3Fmsr8j4fWv4la/YWMmq9oeUM8YPFfpSn8+bPmsWw0WvSVi9oDDMsoWy/6Wg9
n1KfRdeDXag4JFutjhLSexkP7mxkeKkDnob1cTjE7sX79Bw14kvGxVGBeMl5zD7WZEcLxo5T73PF
9odktVdwiI91ihU4NVeGkds5I/eyWfO+i5JcsxCuu53kZsma26AcKfs9IqcMK+lRJtsN1fWa5v1Y
11ejEv2RGLmZfO36/oUtJu4ODCrJaZpi1pSEdXJBm8RZhP2kft+qxbBcTg3ES9XgumW3dSef9IfJ
8Pk64iI5wMXhN0uMzzTBdYBGO6uqKqq0FceqMvo0kfFZcDY+awqDNNsq+WBqZk987OaDSlr2QU7m
TvmBH9Bq6mKX3uXUoLdZDQnloCFV7A2Z31moLgco+vTR96Spi7Al85nvPbzqJQw7qAnWbk92tfDI
Y0ro0TD0xgS0UT5w+k5V5tuSLlTdjxXoo6KvNX/1g7Q/1ovIWzPqC+OhNPXKuh97S1Se1fvyhndw
xUHCl4ddO3ngykFdGTqYwSaydwN+H0iGbUVbtUf4I+DGxGsOgyIcYGV+X8025X3Ts0eXyI9rBoks
NtW5A7xxbJaRv8JyhzGtzfKwsD06xIRi9xg9LYkh/VHsbfapVg3q3H72n0GHvzWjjefzmHhxayfP
v7gapncN3uHNjJ0f8s2isicUzImPzlk1D2Oe7RZKW9IstzFe/bMn8XibRBCddHXGs5ixNwZxPVr3
Nq/UPIisQecIOxLnbZCFwdEErSdaY9R1nlw1EeoyMvnlnvab+LSOmdUFnabsB2kD13lMovXEeneE
7OHFoe30VjboaE6miaD7Vo2dZF7Dz0If3G/9m4ulerfMlXlexzDBQNl12fr981yNw5EMe/+Wdbp1
5QSxCFbsajhO43bsnqallnm0o3SjMJDwkDN0d2uqUBgMrMisZ690XNiDJRV7ndHXXBklhjvmd3ti
TrD7Af0DKhyDikpv4PJL3lEKXsbGOBV9Bf+zr2yC95rq267LIA/6Jj0ZG9pDnI4Oz83BUKmUSU4j
uVPpFsFJDHH63Yh1OMDRJq5MQLc8ED1mX3sX0VO3R/KwGifuKuDnR4L64BoKNYoonKUP0xqFF7mG
rWCOJY8T3aZj0q8jxEojkhvneHafKi7L1cwgYThaCp5F0HSC9RbtRLJ+7X0t3KmNIvQsVU8Kx91I
rt2Uxrcbq+kzneshR3Em9aHKYOeiAdtK3UY6BXUxw+jj83QHJCR2EIW3+nGBAHxYYro+qiTg881p
BFeaSn/MgGvdCQo3uOaqhTzVopVTbD4pXou6iAx5Satqd0c7tOEcD336eVVzvRZEDbstcYpFz0wB
+5Ey+k6qIUBm2Krvg4tZPowwnQSn9NACpxohUVTZfVZDNXF9tpRzJ1M8llZc0Uk8hsoOODVH2h4q
o2pIGwlFp6glfYn7ij9C4MkcuCLT0/tEqSXKu6oa0B8YWihAJIcoSjuKd5bpW2gb0L87sZYyFmXK
dFTyrUufpKm3U6h8d0Nctx60BzJUy0SeUwBtz1Uf2ieD/sIyOdx3KCQBffjqR2vc5vPK1umd0e1j
yMx2atRY0NGR4yI5jNxqh0psGCva1dSfvJLxdefFi9ejfYjnMTwyNu/Yrhk/4GMx3OuqOkNEmm+s
quiny1Z4FBl6KGbG7YMnKx4C1sRzrZg4bc7g94YWqyh25CqO9fY+WRKoLmGgh5QDommhTzwRx5Yn
KFUmgvW+tT5PyZolZeM7J/MuioUp+3n40MBJqFIf50M/+JtKbfN16ieLN6KOypDS9C1uO7g0Ip2P
2sD1xTsEU8XGWB4UZf73zjfbHQS5r3qBYz6l5pTtK5zkWUGO6cM+3kudoX3qJpT3sxriq8Ypck4C
wxL2/LRlIGemLL2SUkPxT6UtNLHXFn32kxnj5Q6mZXykNmx3fJu2QzT3eMc6N5YZBhQ8h2pM7ljq
l4dtFeE8aKs+prqD4mQyFi/AFMJyz+GS2LxqSYV6Z1WPYQ7tsbmosTNrnrfB8YcNz3bJUZzwA+wk
ee6b8LHt0v5JJNlyu8ayetHRRqC4qU8U6kIxRBMt9xD02enhmK2xP9LVmbJC1fghE8snpPnTg/EX
cVRv/fIx9byRubZ1EnKbzJCTdjmbs7NBFCIodtd1MZz/WpMjyh/4SD1ciTSGUbnDIH2QggLLGqAC
wUm+Ccrz+8kmrnBq/wyhB/qM9uFrVXFSxH0Ae+GTBRI6o4dg3L7mM5x0dAxbxQ4GM0bQhZMKbvGg
gWWMsj1I348lCoYZhwYKkVFN5rgt69UANa/PZ4r2Za8+s1rRGBt2AmgoQw9S1jpTX+iIR1cxgAV8
yATJVXvhL2zwBpgXmJPZDtXbWNP0doPsZ8HWlDuPQPJ0fUkyLQtCPLnGAlXnjHn5dVAZ4EyYkg+A
ODgu5OSp35sELg9l0T1hDT63VudqXhwUmDokV8SvMIECr9E6b3P1gNWGvrydbA/WqWqfZ4CNKDHT
VR86w9rzjPojx2XTl75309mCrNvytF3xWOqUyrWcJtYkOWTB8MDUMkMyAsV2L0kPbd2P4apjVQfk
c1n2IpZT92LQI4D5si0rDa3DDz/Y9iHu96TQyYqWTDVhgmqRhWvwr3B0Gvx5LerjfaW3aWrso4q3
6usUJG6dThbysPWR/b7Nev+h+l5fZzvZ1EHWEZwCvl4c2FB/BoEhHiLs5EcGAeqarWurAceI5ina
xvGw13S+8Qtkct/M9LyHdXqd670u60ygmua9ec4W295Bw9KHwTNU0U147dE/4E3UEQTDGZDH+6UK
+49edcNdVlXrUfd7NuSMRS2aPUmKhYD823Vwh22DZJExATq2b7a9dLsFxzr41D2EOjuHTg2FwZF0
laQjvWYSJ7zyYbyzkxnLttu2h6CB87hWPlfwJ49B8u61SZVNCoG29WaJFl1GITm4qNk/2yqY99Oc
Ac/qNCxXGeaPZMKiykNLHAS6Wd4ggARA0T/xpP4EBR4wAtncfW87fppHtjwEUsGfbpXMPrhkMWed
9P60DtQeIr1MTzy6HAxh7XEKyQE76bzvYNnSEfjSvqX3+wjoCu9MdNtwGn91NW5mw1mN87O2sNlH
yHgprKG8qnf/tHfdhGeXkB2AT9KNRZDYIpTo6As2k68LXMUr2MJZHkNaOHgfbcexDd1dtXV4R6q6
w7vgxe6/JNmWPaX1XV/B+mhuMvFYDc1wndS1+z6MHKdTdWvVfoKenctkRgngqv0o6eU036MbW0On
jJcRhsuNWEEdujnH/CAgtcNNjJBAObtMoJ2s9oCXPuW1gw9UyTMKFPENnkT8ipOjOoFV7FuYJVJ8
y2xUfVyGsTn3EDLgnsOiD3nvSITCvktKaWgcl30/6pzE1hUsbU4DdedatR8J5L+lSHdaP6b8Wsbu
7CrI68Z5mMfa7Ve9hHjf1q40JL5R+9QWi6jzSO23Vbp8jDS+whtcjUHJF9vbzzT/H+jyb9psDizW
/wxB+u0//9d7PeCff03v+f0XLzOUfv+vu/8MX/rb7zq96UvGZ/r1my7hgN/+rN/nBF2Y/N+GBv2C
+D//a1zT/4H//9sv/t+FAy5I/29zmv4UDvgtOf17muDyG/4dDogwTiKL/4X/pwLZAGS6/xMPgP3y
3wlNwfpTnkBh5pcBQv+TDxAYsZIygSBAjNIe8w9+zwcI+t8xIxy/ytMEqQN86T+f/A9PEEmIv8gH
JH8IBwjM2EH6B1hvLDEIIJGXH+HncACt5TRNKKMAsLHXBMDDMTMAtbt9iE5ilEP50535i8tRBIrM
72GEf18PP7lIofEh+SARb/n5egqUZBgbXG8aFXaGqMIZbljNjmvGxiPAtvmUVahuJReubJpEfOoE
2pVujvWVmcbtevbhGSqDum77hZbA6xWEvGns/h1c+Xe+4y9+UNzfX39OQSgemeAZRXTict9+Ck1k
GdDZsetNAfHgs9W+uW44jIJ2s/b672/Jn5/AJfuW4GoYciE5++VKdJkoBEXjijVr7MmHkJxYl6KJ
Alb1WYZM/MMn+/MTQOBEYuEgXoIpJ/EvT7xlfTs4Bm6WKc+KrdtBrauxLXijtrvFjy5veZT+w3P/
iw+JBAquRiliLyjQ/3g7AT4MUx+3rhi5jIqoH0yOsw++9bLZM9fRj7+/p+yyjP64zLC2OC6UUDD8
hPySeZknV/O+VbaI97HB0dyq9UNDFR+Bz43Tpw4icgNakUbvOLbjrEQbl7yzfSq+S6L7LPcATyC9
bY6Oh8Q04JWbaAGLgs+wh7Lq4uR9T1f+rfEj+WxbAdTDMCjcHeQce/77D/NX9w4LhEPUSDElhVyW
6k9L0bWW9gK6UBFWkt6ODgGVYQr77VArDWOHJYe/vx7Gxv357kkMO7usDyKlYL8skV0kM7c9uIQp
ktM1zlpUtKlly2PbEgMjh07tSS8EZN+0hPoqgc76aU10doOCHikhEg+8u4+3FNBPt3djm0NNMGvB
oqS9jro62Q6thD+AIMC4vfHBik92iaMBQmDd3DXTUCOLoVg8QVFx8AunuuMHt9Hx4+LYDIpapE04
NWkKV6COhbgblYP/L8eZXRvu6qeuylaZTzJpEZZJGxANmtEKVuqmu+ew7ObBTCv5YtMtxnMDfA+V
NnNtyNttyp5xsCMdwOdx2w8M/HAPRykgkIRglP2YIYblDhptuIeR1a5Hy1BhgrUyGeT3rrLiHC8m
+la1QUAOY0bnWGz2U2/26VEtyDgVVrYS9CuJUQMR3x1WX5PzhByYuG3RjLxqDSwE5TexX6vepR9i
l8m9HJo6Kz3nIcoHWc3wsRcRltL7ikCdteySF4j6R8sayCfNNoUh9xosQYH6fILgUO1a5zXIcjj3
CfinYkWWDUAoFdQftO1Q5VHTWA30xzd3cpTsg0NgBgBhu8L801lPW6RfONICsGWmodh6kd5FrAtb
vq/q0s31ddqel9VEsmyFat0h7qoO6MIklw+op7F9NqGBv7LMbfw6eQLVDRIo/P9tMqs4bNPqPg+E
grlvaz1hgw9Zd2hWqavjLmPS5C2jaLr3xpp7M6YT7gQbu7iQ1oPYqMc9jo8Tn2d/7GaEb9DgyLqH
fc1FU0Y0aYcCXOb40bd+hW/Xdd1QJiZbqnzwmuP/x2R8yYzZfekyF70CQIWriAUOJpjDePRgpRS/
nYdlWSAgdOHFgWDJoLhnoLD5Rvwr+i6sIgeD4os0QoIvH2f72IhpQ84jmw3U0SXd6+YYx3a/3xpk
Bw8E7EJadkvoT2CbLCyAatFrsc56WqCu1Rdgdt+S49L5aQKPZ+VcxO1EH1mf1e1BrTPcsqqChIry
t/V3re/Vj3WHZlFwuvYvfSL8Y7IT5P7CuvO06OBI3LN+XACOYV37Y13pAVGq2fYPZmD8A/HY7ECa
MXPVDHxQgOOhjw+rz9ZjlgTflaBqkq8NEft7ZWKBjRJxrSnfxNh+l8BQUdLTaX5V6VJNZdMHWJLc
8XYtklYANiSRzZCBSoFaLfV+oUABWowQUlPQBXXXkB+45aYtgBgJZCI2T39sqmkvWt8azYcZqmpW
7nJ3+iAUh/GWCSD7zZzSsfRxVQ9lGAmwj6FpRYYY0Yi3vBFtfJsIBQRrXeCGl1GcIAk4D31si6Um
0Qy2aCZ1MYrI14cx6gUSDbPZvnZcwBVxkW0f5ygFnzYvE3KC7TSAPU5SnXxi0apc3ikQfOWomT+g
bbVA11ebfV/ogh+2atro/Tir7WnwRpLTahDFKbwZzoYQIKp4n+NTso3o7bAzra9RbLKXacdLlFOM
GkXAaBt9W0jsa0ggmCF7y9K5QU+5EH9jA0UL0KQbi5HDtC1WnWcoqybIJ+8wQHRd83bROsISZdOt
6mexoW4iPbjIxCVPEOOxGyQBIgdSXY3+AD1OAesgRHwX8z5/nlEt6JNfJzFfVXilS1qTRgCmW8EI
znILvOiUXp6TsR1NUUPTW45+7UZ0oalc68L7QNarZrLVg4rbGEa46TKgvrIhNk/EZXumUOJODbit
uQyI7Lww79L3ZoNFeRIbWz5nO9ICV3z2Vh0oWJlPW6NZkjdqEO4wMAoWCny5vZs3J9t83Cf11iBs
coc30SDPuOlvSccmX4pJM2TKoO72ABaH9SasaCxvUCU3DyS1PZCSZEToAVuy+L6LyHVFGxn2eVEO
hkwzZeahmy1foBLVG2ROlPh3dEmBqjQocAABJGLihdzikP7A4/Tjs58VvOoqTuIZCEMMkmuaa/a9
q2q49w7rpgxikB8miNyf90YiA9RENKgigNch1xr9wVz0c5NBnRs6/ylNa1XhBNnFwz66hmO3loM+
V2sLlLEl29oX+FXg4jZz4RaInB8KairxbU0zwJrVhpchh4RQsbI1bE0Ln14w1WEdanmVDtoJHGIR
NOZAtujKrmBHcm8DqE9LNfK9jYnAh1cXfL1L/EQOaCDaHj9QA/J+lcixwhoeo+jEYq0erArVVlrX
9tHFGKs+bKhMpyKMFlGiVPD+BYfWjJ3XC0g4KBIRuTPV/jVR49TAeEu2d8NCwLOEweH43igk5OOe
aA7RUJMY6NXcZw5fTfSMIIFC8lUhUmdBJcj2aqimZEfcU8mvqawUxxkA1vISfMG2ThsH8QLPlt3q
pGGIofSXj4Cq0X20sdVN2fZSqRzQa0CsOdrwUtYr+PJ50vsnnuwG71PcEwSEN8l/DGs1gPFqjIpQ
Ye7YTpeoH19JwpBoUL1Ov9Gsbprb3UvzeaULMnp7vcXP4LRnCIot725RW8EeZtVKv0kryRvCRoic
EhRQMKPW6gdcTiTO5pQty6EfdAWImeFZxJwbUfpBVbdtuvDvfPeAecZdfx6WTTxUTYCvsyvuHnsV
sbtIhw6mTdy/yiQKj2kbgTkVLSJjeRvIfMAGo45DBw9QEd4claw12IEOuIbUnS8sH4E01Tpa3rRp
91chmvh9pJElQpivrdFFTq45jHKZXv20DaKwzbCUQwUj9S7mEJ3O3S78i99pZ4Atc3Kng2RbQbt0
eQG1tX8JSzYBprW7el/pkWFfZS6FsgK2+1DF/WxvrZDdp1hU8LkzO06gFsF75fOoICHWK7oExDFb
vFhE9cu1M3A2LsEptpfp5XsQocu2H1A4BxRFlMMi6VZExfO5W+m7XSOmAH9421+sTuAeTEFs9522
WZI7Faa6WLCEMrSjsPifQ+yh4ayVlu+tN9iZGWAqAe6hEbopJlpP2bEbqzmU6BqqLwvj7vvkJ/U+
ySicrR5MG9CETk8fhgY4wLmaQDhi0cr3jfHIVC89/L9skCEqaUgHuES9s1kZkzaRue01Eq7SpzPN
CbNzc6w6Y6pDR/sa2BfozAahdmQC7URCe4q6iLc56xn7BK4BB2IyRIYXFuwPYoyGNbesIYh5SaHY
V86oWXJKXJsd2mzovto0IKiYuo2jhkoERVsMRfcm3kgAlt/32TNZbJKd44lpxKaImN7NFX5jkWWN
/0B30Z0Xsm5dPsXd8LppwZ4xCSz7buBQvqdyhjy6di1BwpO0CuWXAZSC5oNUr1W/gizFQQAlmPcR
qxHf8ePT1GrSlr0cshYnVcMfbDPF8F7TqoOS7Wvs70jN+g8tuByElJoNddrcLQCnGAoBuCoiix5d
V6NESywbr1ZdY0viUaS+xwpCOBigzTxttGISz4mt18aZjeRygf2aoyJos1OQ3aVMG3xlD4rHaVaO
mdlhxlVAPdpJmu8koQ1aD8qqFlFOaKS5qVd6ldZJck50D9BHpewQ4yRBHIVuCdCtBaRXsizrY9ga
VOfVCjE412GKFdiFaXuIEr+uBYzOLHqKBeUw7vcGprhbd/oWo0R8m2BCy9ykLAF6WFvoCmGo4JG3
MSIypfC6Ad0BofkwxXMbLmQpxBhEQ5ZX5+TGgbUT3NMKm+mbTUG5rvFCbW46GOtlKoc2OuiBtskR
On4jyxooCpAgNW7I4TI1Yi25Sn9ZUQxV0FlVtSI5j525QGjFu6J3jbzr7KT4ES5wwD6AijB3ksAR
jqgLCo14j6AjzCXyFLfVBkq4tZoXe7pA4um3eYtLb+18J/m2L0WdORyjalpzmMYNCkmC78a0AeEr
IDx8fcP0Ad6h7RGIC3I64BEGRJzOQXuH9J7joJTEKhHYX5M1vO/Swd+mMFN4HlDrXylqNoV5BBzT
JEb4uXgBTfy8rMFfY0osfVkpsegQ8GrCl5ltQHYRWAcbU2KPu0U9CHnFgHURdga63uCoPpgoDk+V
jCRMwUTJ91uSRGsedErBjetlrw4UYtNUiAF7ToHke6QL0q3hOd5G7Gx7G9PHGujt20xnlPVgQbrc
8WH4kcHX/qaaOg33SJ2ZVzDzC+pBCYDxhI+JoKW22gxPyzTwTwtMUImUVBMjppTReSxal4Gra4A9
IJaryaIODc7cphx5RxC4m8z+gln3cbhhLkCtA+LNgUeMoi8I77AT9zKy591t6OYCln0C1ErG1WFC
zUtxvg0DuH7HEEv8V6AsCpv7GG0sW0s8fPrQO4oQp1jdWvbL1O1QtydxPekF9Drr1gYffAT9k021
pmWjE4+qEgEx1CZUj++VaJBCQ2RAfbOYW3EXunG+nY32a26tS/ZCd6Z/9dKFJ19X0VuX2u4CQYlK
XfNVeVn4YWUYYIHK9W6vL3uKrzpPD6iTLo2KSjHCAk1nemJWTq+ZRBj/DLKhBec4he9ZtvHtlG5u
ScopjVr4P0huoeLhAsDbwgkemB4RE0N1xItg034u1p56GFgwFW6YpUAmMNiCdEWs5tEW+JlqfsSJ
CB4JSnDUHedMpCBDbaVRMMfqy463WJSI4A63fVTjbjfN2t6zeI1/dG6L36aWObBpEllfFG/o4ILP
2o9sl+IDAzANNqAaADGZZuxgrY17VuDBIcA32rG5cvhrEhDw7JL4h1VTtwDjnEP9uo0iDiAGKIsx
yMSRa2gTAkk3zF5w+UIHlI5BddsVUp0qRsuYEHFcMcchFLqduv6EkxUU++wVKPdmT1uYPdJFNyFu
Z3yquumw97Qr+uQoxXGJEs58gyHdISeigXgrDms3zPN8O7Vb9NkG8O49/pqEtIiDZjjVt2zk17W1
HFUBTs65iLxx9lohEFIf0TGaL26cMc0C7/+GNOes675YzIBxFTEdyTsE1eR2WFNvIDMMjnyfQwok
f84ubbLmTfXcgzCvMQynv0w/ACr7Qcw+/jThJQ5Xw2zjN3AF+zPCb6zGgJ24wfiYqU4MFh8Vc65B
+UN/sehA8h6yzA1iiugitdLpB07EkJ3aOKYaUbYFW0qDtwCRBIqLFT7eViRfAf7cZqNqccfXprni
4GdoEceNRUk6LvyrxMwDpCJ1PI1XmD54ATzAYV5PakRoHCxPBTxR9xJCfxWILMcZk/COSCeh6J26
bj4tfZYMSB8loPMR67D30I+bCILnsImTnffpYyUn92BbbicQLgbDIbYezvdxsFBoinFg7nu7odDE
jAUB6B9RpOVp2OuowQgYpT7FNEVn2vo541cOLzPOGM0I5I/FKHvddBNKSbDy6C+R2aMC44Vw2PgS
X03nBzAy4mtLHbIRZt4QqCXj0r3AaxyRq99jJ8tkqEAU1vUWaSzJSKsThdD3w4Ntud1R2k85Xuvh
K464cDvRIWnKiyTZoODwosG67ypRUvzrUGM6F7z/WQ8ZPDvMPynaJK4eretR2dQdS+019JMOdAgI
jBweLFsKO4Gtv43a3XOkZKAp5Go1yFplJmtR3oc1o+pdwGdDummJ4oKuCLa4mSdojngKCrjma+PB
U7L1K87fZT5mEiHkoKpaXA26k+NVp3uBCkgmWhwwvQKLskv6+qHXXfj0X2IYKRlnRMIsVMRHs9r9
2af1fP9fIyCWPRmQ0Yr7kQEwwKF9dj00kuPfi8Z/4SpgQXD8lQ2CJYwlv4jUiXVTtSMrBi8hiiEW
LONtFPGlnDqpLjmp6h0IgekfrAyKOb2/yvwpT2NBoPMnnMiLdP6TNL4mbT3VS2uLfvUg88RGu8J3
vTu52HYHgvE/V5TZ9thDCi7bMTAgwQJxKS3ifzA4/uwXyTTF38FCCI8xWzXBnL2ffxJMWZo0sDBT
7AGhhBZ87Glr0/AuIfN+//e3+uJd/OJtQNrOBMaNQRQGiPvHS7HFJZGLsc/FUPNuYtVgNAiiYVf/
H1e5jAbk8mJM8csD/+nWTph9Qa1Epc9ruh/6WUfvRq3cP5hff/4sKEQz9BMY/n6xpX5ZNtAOocI6
1DiL3fVx5BWwi4vpwP6fH08q8Fyo5DJOWCouftFPn2ZswMkB+9BFwDed7eWD6DqGRDhv7T9c6i/e
BJQsXAgIZBgpyi5r9qdLbaqC6mFhPRmS1Nf7PvkiqvvuBmA49NR9zg5gw2Tx90/rrxwbTC8lNLuY
wln8y+fjg28MxWEAhRtNHKanJEck1RIkGMevFsOcAJeiVKsU6IG/v/BfvYK4qVImnOHsxyTJP35c
ElUXWbG7VC0MMc+69z3skNSIG2oIv42Att0hUQ8yybjlRsOUIYgzpKbcI4z4+Icf5q9uQ5rxy3Rj
IZED+sW4EtMAu8bhNhCpzLOaQl+yFZqaD/vbsvr1dogwKGHaO4WoxLxerbHrzxkSh4VqLg3c2hqk
qAwrEXuwj3Ap2VVVU7gffEz+YcP884aRJnh7s4sNi9eY/vLEBIpmSRoM/xDoWW4iXckr1nfk4Oxk
/+G2/MVLJongeDYJwf/45es/rciM9hhwNfxv8s5kuW4ky7b/8uZIgwPuaCZvcHvysm8lTWCiRDn6
vv/6WsjIqhIvmWJl1ujZm0TILEKGC8DhzTl7r80mndUQvdRSaqCOmH9ylfcjASEDEndU/NKHH73Q
Dn+/jFKegSqay5gO4vB4cZCzonovY28LnDsRTsckGDd5qGa89AVbjrKg7mIFzicT5LsvEPuQJchQ
YUImEcs+ebTadWqjUxlIqD7Az9Av32KeKwSYSBIbNNwbW/vik/ny3dDjorZlwYGzbZeen/n27hH1
91W0zGT5coC12UOiPDKsNagqmH+Wo/c97ukNVJXo33jwOG+QKijw0SQ2nNyvmDJbGRH3G0obXJsI
/HUchwAcjMy6qA0NusK3rKsYF+ux6ws28TEUAC+wxn916uMZMMZM9BLMe0KeTH2iC2BScdhaJ1nU
rI2ouMCzxG62oWunKVmcz6ZXH/78zb9/7tJzHHb6KChMJDT22+fucNi284rKHBNcuZ96rH9za6L2
j7W/Dtyi4VgNsiPsdf7JG/9gwCsJAgiTGveN4eJkwLeBQecR3gSiRpdSV1aXRwo4HLdxAz+NLQCT
KUnhCBpJuI2cugbdJrMNPWy9//MzeDeXsLhhEUQUhJ4IidHJDxljL0G8Cl9k8GsMdvkAL7Bnmx4P
Xrb686XezSVcyhaOyVWYYpV5MsOmQ9VbrWLDn+RecqjSNNgq25w+WVXeX4VRxOcEydJd1rOTG5pE
GMpuhIBWmWa9t6IsukOb73wyXN8/NocZi7kK8TMCrFPtE8yy0dNzk6/LknNkH2bJPpQJ+gXIPJ/c
0PspybGWfaHEZYES2z35MoK46sPO5lJGjddoO5TS2LWR52DqcyiRzR2FslQ3yeWf39b7j4PtGztF
CfCSudA72R9HAECb3MJ01LhGspsQdIOmCkAPiWG6aFr8SlCK2pXTfjYbfvACuTC7RtdCxWYterjf
1wKRDiAF266AHzKODymMlM1km8nhz7f30VVA+bB39ODscpNvr6IC1JJOmRVrCXPwMi/cL2NslLf/
xkVcsdwFQi3LPZlg+o4do9mllOfsRIIPq9IboBbeJwNEfDAYbQ+tkuMBoQeacnIvnT3WfZYHOa+q
k1f20NNNZOt8QQEJmgB97pXwMVU4DSTODh/bem4WzomlgFCFcZxjlLSio9eMxmOheu/7nx/CgkN+
e+jwHDYG4IFc15am5Z68UAuThRVQ6VuXmfplRrr62pXVnTPMxdH2qTOkzYS1TXXU+N3B7S49T+aY
FbvhytETwDSJw9sS8fD859/10QAnp8VhmJNVJMyTVbf2u0nSSF7YriLb6SKiZdMLvfEzJzmfq/5V
p5isBJzBP1/3g7cllyGxaDRp4nnLf/9tS0V5jTAHwaBIHAorfYCouwpoKA5m9tksJZZ7eHPeY0QI
tUg9lYkT2D/5iGld9sZcoWWvkgy1UJmamyydgBCmyKKgopnrHuTEVdHk7pXy52yV+rPxyW7VWkb5
6Y9gk4FeHemgizDs7Q2nuFY6Si9gwqQVrFFdLoZ16A+u2dTUbKf4TEyjf07DYvxeGq31zfbHX3Xr
CDYg9EMqywivE6/Jt2FVuTdoToEhWFnl3IcTDRqNu1agZihHa11NsaJAH4FkcCrzMwHqBwMGk4ql
EL2ZC4j95MXRKZzMUnSsLEJ2r0pH3l1AYWirWpXfzW5gPAvUA5ejTeXuz0NmeU0nT1C5YjnqIoBU
9uluIZRmW5q0CtYZV34ZvMDcmwhf79hGgOeZ/M8+jQ++WLDiQMc9hW6QrenbN5YjJbLM0MrgvVTi
jl02rqBc2p/c1QcfgsvztDnveizXp/MCK0wUCx9tUc6LvTdzu2LG0tG1l5Tir+DSfyrJFR+MQdYT
m5fHWQYh9ckYHFslmWHqDA+1CHFsZCkVtqk7it5AnNFq1CiDKWhXm3wrkVXu6yF7ElFwwRkczkRf
fTL5vH/CrmDK4dj795KCXH7vb5NAmVY66fosW0tDxHvZsM0sES9+8um9HzfsGZBiUh1hGmC78vYq
mLqn1OYbWmtMeLixKVT2tT8ccmS6V0VOS+DP4/T9G+V6ii0eklOE59bJlCqNxGS3yfWklUe7RtJh
p8cc7MKiMf/lwcOlXAj5y78Yqie3FtHsS6uxBLDZdfWZWvZHM1SnMxWBQP7zXX3wrpYtMnL65ZDG
Zv3kKSZoNdyUEdOnUbFTkBP3YS+MT67y4bsi041hyiYPUc/bq3giNBOMXlRakM7wmlR9zOl0rNsR
OGrgJP0nG6AP39Vv1zuZzdyxMiOvrrirupvvK8frV6jJ4104Zp8VET66lM1ax0JrK+E6J9NJ7TfB
YAhujbnaw5TjAgZt0/powL7+5GD10aVY6BQFVd+l7bg85d++K20N8NR6pBpx2cqzHr/9ysbPeVWY
rbH587AQ798YGnjqZZ5yaZhIc9m4/3atTOVoolrUcrmwBOC1gnO6jL2bkuC+eFcUEGS7THaPsAoQ
cDX1tFuKWTcO4N51rMoK0FgVeJsWgTld/xasHG4K8ckn+X7wLj+SQSWQZfvKPplozJZ9Y9kxyTpj
UgKwCoKdpnm6+/OzeP/YPVyYZFGwoeI4fXrooh1N6ah3gV2iMNyHQZaeVZUDvSVR1SeXen8cwu1i
sd9lHV4KsieDqYg6J8V+ANQlmvNkg1jAfRo9hDWTaMccZqAr9Lr3ps92sR+8bQpT3KLyJCd2/+S6
gY+SVrKZXsPtg7oNM6Khcy3aQw/MiAdf3PHym3OG+nwFLr8/TolbAJZv9LZ0KVmtY1DAj6NIbkxk
Aw+iGuZPXvX7l0ApxnH4lVTe6aWe/ELtt2Nptkjqasvr7g1TF5cQmBHeaRCtf37f7x8GQbcsXnhO
mIA5Zb8d+lWWmJSqI3AChu9/s6wEGC+SrHFTt1NxU03h9MnH9n4YL+lmDGXBBGnSK3l7wbhEf1CV
lEqKSjaPWICnOw+mZ/3JfS2/++1Gi42djYfOdBlk4tRrUiowhF4yUoSjkXg+j1hd7Y5+HqppGN2o
sNHH9IM3nBn0H1d+ivjrzw/2g/vkrM9OWVIg4QC8/Pff5hTSLYRvZbSi2Eb7W7/owEyFo77/81U+
GCnsJF2KT+wmvb87xH6/CnNkjdqujWno2v1dO/W3VGazLyplqfnzlT66H7LT4C7ahNgwUt7ez4T7
PQIvipDR9INdUGb9i2uS4fDnq3xwAqZyRQGV+iE1H8s9GR5zUWLISbt4PRo1XnWrRReAV33cuFMQ
Y0v19RbS7oQvu0VGkUIpGp3hR6sakBVod3Hug13DcNCuBXXuf2NQMayWA5gnl8PD22eATDNg0wX7
0IjCBkN1TdM4oV8/N4D4aGRLjuJOkO8A5KMnp1T7yfXfvQOeC6OGWRlfE2/iZF5gcqyDTkGYXDz7
j6HhJ5duE2SfXOX9MZ+tNfsjqhBLJZkN59vbTIwhbViQQVOi0QMY34bhPh4CFOh5Ss8auoR38GMA
sVogvt5m4fxdirDfJ+jMtwTFtLiRU/cRlI7Y/H14/CMK6uavD/ivZKPf3Z+/m0H/7//MWHpdvub3
bf362l5+L/8fcJcuHcJ/7i79r/T1/3aXLn/hL3ep8zdiojyHHaDnU4ZgivgreYoUMdQiDBbToiqC
DpBP9j+dpeJvlBEcQVWQ1vnyof2f/0qe8v8mKdn5yG6ZtDgAyH/FWfp2jV82KuwhlKRmxJ6Clsgy
on+bBU0Zj2mVOWqVKFARhDSAOuqeu1Qeg75ud9bc7H97Lv8YIG+irpbB+d8T/z+uSAXcoiAoTalO
rhih4Rxi1AKrrrIepUi+RwjHYiN+AOJ7b/ndrVd2JdgB+9nv1A/UrndxVL5MWYUYw7B3dadeQwgs
aLDWTtV8KewJDhShKVvZeJ+0qHg9Jz9WWMuuc6ml0yVmS30yqaJKChxQghbEhgGEXJaOEFyq5CqM
IFuveKf5zkFEdGi91nqo4RrdJlGyr8N6gLEzP05F7qxSjVuzR923ln2Nm34EPMpmq7lK7fCrwo2B
VBXKT2NX9jfUZLeoBsCZzkQHdSQDzN415Y92W6HGbIZRokhx7W3f6f4xBwS2UW4GOSeIDrT6cP6D
oX0ZrfZqhP8BVWcJSUGyubFFbkDzQWTZgJS06hKmXW1X+9kHlFxbo74YythFeLLgOVxU6Ug5N/2M
e3LVhCIFnNd4mxDb/23V9satDrSzwwoc7fwc9GC3oJkq3F/rtDO3vtFeucLxdkEGloN4n8l+DRIj
eW1gW+86bYyb1qKwpDpja8LxgW8X3TdeTWZJlj+HrfTPsEF/mWV5rxr4P1q0a3rEWAzhuuyB7yd7
t5rnC7of/hnT3pMYdU/+kY/fYOQBmT72egRekD1rOsVmUTXEIRjnfl896ikz7+a+HLbZ3FP6NHpy
robUevGR5e6DyWaOTHykB0V3rZGNIlnJ1WUEAiYL459DZGQ3qR9EFyo38TXn4Nr2EWipVZKFyR50
6p4tq51s2spUZ8oHP7Yy/EAevSl1iUOZw3tkzBbwv6ZGcw/HEaoNfrmAjCHoaHyB8jFKMtidiX/m
z9Z3Uo2yjSjEvJ6g1q1nK8+2IrVvAHLV265F7Js3wBOjsC6ulAGXtE8K2IK44/gTVFwUaoDNp57Y
NS/4FTuh/gn87XsztRxG+xTpd+SE7aF0suJ2JuJqk2kxrqH3AydC67qp3NpeayHjDXI2vSMg9Efu
ztF3yzOehjC1r208uxdzKJq9VdK2CEkQceci/VI5jXmfTFglQtOFAqYVHrPS1vKyplK+pdwAY0bF
4bDO3RJYalBe+QRtoBgE2gDXCcmXh0OsydD3GhGoDWMSBLfV4MHr0rkOY2E/tJEb83BUdpbVkPVL
7CpXQUBcS5L66sUl+YtYo0mtzW6sd3IMbwqVkpCkcqabzPdhssX6sTLHO6wgMR+oTnfsqUlACw5R
COa/dGpE7qJtNkFdpls45Ye6zsatB3fnLpUkmKiuVHsrl8WVYfrz18lyh6+Ig+VtOi2hAHUIoXPq
w4DeWEkR1sfF1XTH2oFrm6lpuITeJzuApzScLTfYt3QM6Pwb3UsKI8URRGSUKbFqLdqhwJrwDLqP
EkKjtBuJynBw903hdbjrFtQlcVrtbY+HYw0cEyOfJ/emg0R+GNwKSZqwmm0TyWiTdGP1sx8BJupa
Ol+DoHnCUhcdpjAnzigqfdoYJfY/zX7iSebd99nKyiuBuvbg1s5zbFvxI0Cg5raxu4ByttCXTEER
uVYN+gHt5Vt0gURctX4B8GaybkAJeN8mIwc1y1i9LasSAGWUpzdWnPRrt0AHEjhqAgCYcOKLcoG7
pvwOQ67ZF3HR/oLUJrD8uvpaydKEB+12BIG0xZeqDL9N2ciz7Fp21qbYh42Sx4wzH74e87rVw4Nh
yedRmU8KnLEDCKrUl0lahYdE1paziJYFiQDmeK5SS5wRXNZsUibIVzHmZMrwAR9KEXQEBCAVdnFx
ZT4471iLM4B9jMS+i44uTNJp40LuPthuyXfdZL3Ey17ZB1recKdiQ1iANhMk9MVUYWquFCZZe6zK
TVGV3Ve3rQXat6CT5FaEZNWsMaOYD8VUjDzZOv8lyy47zC3oLUQDbnzharFv3YD4hCj9abUTJrHK
K46yHIrD6Etcgb4buC9K6GJnG1Gw6fF3WKsRa/A2a+36XKtaIIBw2k1QaHXp2XF5ix0igf2TTgc9
SuNMA2WyV7qzfsxRVI1bhUn0gZ6XAJ9KRW5TTOVwFVRjeI7mNL/VcScQRtZnAgNbQkJRaa9MRRnG
MIt504VI+rRjAzLK6FZvMjof2zZU/k1RB6BVmiw9xxSxIc5AERgD3tv2yarpQyu+TMjl+1UVsr+p
IXb5O4FhkepAtzM7YyaEJIaRaUm0noh0OxiiZAb6F10Q/hrArT0VdeNvDdb47y3y16PVSfhOuGm6
oxWGCf7kzin34F6gvxWC0K0Zi911GQfyxZiw56FGmw+j7O+tKg/Ow8ntYCnbclvCF9viSX4NM51e
NWNWbB13EAsu87x2G1gX4LtuGhQ4uAqy5xqvAlwrWC6sBkV4mKLcpE4MkTMfvfgyNU2NkLqHKBFN
Q04mgG/eFoYFl3I0Rr1KPA++eVkt79AYvyK0XqXKnNdogXd+Vl2HzRxdJQOpCz32Mo8ViMDNgRQw
PItw2HsWyS6Ok01ap8M97oZyZ7QRaQRePzdXgZ/ctZkkOrC2ggsD3e+zzb6DoKs8v1ZeJQ9TB94V
CySuv3aAnd0aZghs2PUuqtQWZ4kUwa/OJTaNQmFxNBoSP4Qs60Nhxb+ixrPPyBktjtAR/KeoYZAy
ZRvjEG4aoBL1uRmX2CYw1RH85GkTlBsmncPUjp1eB3aYrtO8gbY2hzGHOGe8lBX0P8v5hYZJkv5Q
zP4uzcabSTX5Ao5v3A324Ms6FCQFpJa/aRxiBYwMg7tMFuReqQBpoL+6GmoFErozyi+YwYMDwsbi
0Eg6EOEY1Be6H+NnDtTzruHUuk5Y/o51P7bAxP1u3HkVzVRw2CWRZlFwHBKneTXGBec3ZLrYWlkx
XA56cvaY2us76Qy3LXbGTZ7r+6ERGJkwdK9nOrh7H6veuiCIcqUGZW5syIUHj+ln2+kW41hcxMdC
GPY1kVfO2mtteSEd8jRyf2r3s3JvgIYCEcX8GEsveVWYD3aK3sDBDXN4zODGuw7olcaBibx84gMU
U7Hp7GFaD32VH/BziSsxpjDlVXQRSji1ee0+DPB8MUPBVZa99TMvhuIcIxKuhsx+KqFU3ep+Xnhz
iGrM+metWzjz1FODfkhWCbJz1rT41oXVuY3KvrvtCAZiYZs974qVNH7q6UxeNbYumB2r6ti6S9DG
oC9yP3ZeA7spL5uxtp6iSPvPXgspWcWTvyatlDJDGefOTWjlww2VKZzXvUa1MFM3o309dFDgorg8
Kh9sVRHFX9w6YPNoYZex4ZzBJEzrKzFpNoQGYk+3LW4CkT3IhnxMC4MBBMtY7e1OnVvGFN0npXNZ
pQ0FUKvetq6RXtjEgcQNVo7W8dOzWADNp/iM9dTsd6p075npInL0cOQpl5WsD+NfCCpnwH/2z6Rz
vmdB+zAV5e3MWewSmPuP0rG/U+UMHwo/JBlIWwA8s4eSTTbxNOGXVI6tA6iRvCvU6Rs8bxE215Td
JMbAl6Fp9C6p+uEsjoJqrUSJxSdV3QGnKHEO05RtMIUma5f2zfWczfd1kXs7cFKYtJoRi7+mYhDJ
G97kwtmrL+lal3clhtX1lLGCwsgoV7IIfoIEiVYlOJOlhUGeIqElyRQS5mFqKlssYHgtieiBCkmC
TN6UDw6C5wu67uCJoK5rTEtKV/0ZPO7sMlVw+nVZNKu5q/KVTVojm1HPujGjFIYQdqfd0GKRppZ/
0AviMy4HbwfiTd0NY/mTpAdEc1PbcGxyyYaLMWYpEvwGxybCozWvaM4NqxwUL+g595tbGs1hBBty
LbMIqGXa7nTszce8XCJQcpQ+FzAyNvkgOXBh7cQHbBB56ArA8MyRhSM3rjTkRYl/6yaM0mwlWvja
cZy2583odqQR4Bx+bvFBrvNovkjG0SPJp3ie0/zFrMBU2BUHHEwBGUYoy+xfdLLsfcFu3lutpq1O
jgADdVQ1hP7a6wB7F3KNqbbbTGm7RFBIrOy50t2hq/yDD30c101BYhpoF4AP8VAy9DhizkH7S9MW
3FKhYjrGHhQhslNLRKsxberG/Fo1vwY9Ep2TAWUhDXn8Ogy9fz2Glv8DONkMRa0AQssOCRwI2bcC
KuBuTIpsHyl512QOTIvSvq0T/wV06D2Od30uC76GaOYY2U7ufRTG7WHpq38ZcyfaVxzJ8X0/tj62
mkFF37K0mq4wc5gb1ydSLYzJTIS31G2zTHrUfn1Os7QXkuLCz/BgTnSyYssFnGkVP5tuzu4TvYQz
58rcS51grKidDSvLvMITj/0mAxNSR/yyqvPP+U1fnemJsG6gdKK45rBu3dXuuJCj8xnry3SnCjjg
6Cybr4WFF9nG9AkLNSFVtMUQJ+PlqDkqbs0H/1zPnJf4ff3OHJbH5PHBlrh3NlbUIuskLjPb1jo+
L7Mk2zGAtk4YJ3t/ZAtsjhcDuuFdwzkcPsSdPyXJ5ZAHLFm+poBnOY+Fmx6kbnnpAS6VaObkOpvQ
ajzmxbk35L1dhMYTe27QnlhSzkhBDn64BE6tHaj/57iTMLQlzXOddOduQsxBWYTT2vULe4Nh0dsY
CrNyTFcMsatdmo8NpNc9aF7jcqa+cQZyudm5daHwPWXh62xP5Y/ZruNdHRNJ+a8XCf9/BNR5lLr+
eQlxV3/Pf7xSM8zbqJ2WUPjl//+rgkhGvQRQh9FjgZCZVH3/s4YIuY66oUdvyDNpMzi4e34vIiK3
MhHdqaW6+KaIKP5mc1p3oAfZAr0j3dv/BZ4OIZxHw5lhSj8YN98i5/mtiJhUKuAEz/JJw3VMDqOI
5yf6kf55XmewTJLO/EyTcNoVc//u2bAXpRu9DmaIt1c0Wf1APDTQ53NOyTboL4J2hkEsAcF1zYRo
RfPtb2/jg8Llu6o711Ro1SkE/r1geioxLCpFNJSZLIjaGd143E8ZTE3CgTDTYdpcj7p0OQc4Qbwl
vEl/6WRBdWfS8hc5MunLUC4STw0b6pmcHla0P/+8t4VcnjoCR9LekXZL9OM0H94+ERyJDtHONlDl
YqIcQEoYvrWAPTPzHhl6qzkdvE2uiqnb/PnC7wQ/qAzQa0iBHmURiZzKKegSu3GIpp5Sh6IHWoAs
2+vUnkmjLcLOXJQ+XbOKHKu+7pAliOMSwIgZjF2XWMMfJdZpqroovQNU3BqfdMXe9av4dYuyFpUH
Hwlfx0lLRo6SmEwHqlYZFKNF6Jtwbmq8JKwYCf7iusrgfBm1QWSacmq27BZCxV8FEhUTgbzRfOtU
G91mXZ4YQM8iENOTY5BD9slD5Dt+W2qmi2lbpoW/apEQIuE46V1lXoQhg90S4OpAnUU6qLfcTXxM
SKE/uGyzi5RTp5B+/RTqQb5UaOdJfE3d9hq6a3oxxVp9pRVE8UHkfXNrgKKFIpUmpAOjPgE5SxTe
FzsyqnBTRuHiNuqV+N7VHCXQoLPh8hMATvtK+wRhjp7RzjcDAX3jrfQj8TIHbIUOpRV0pLiUXZ0n
N3OMTXk50tr2bexnMzg27JJRjlzZg0ViRWEB1aTV9djvUiK+4pvQGaJxr90cTAApb7LZtExukDD6
1nHbe7dWJQngwei9kCtpphuoekZz1qVGu+snTrP7FipRsg5aw4WeIdxyWKuYMWcQEFOfoUxsLKDa
iEXOOBFg3jeL1iD4oFb0mR23N+ptDpnyu3ZDEjwxq/MxOKGQ0cUUAanlhJJg93aWTv4MSAJajdlL
DjPwtm7rZiI+EU5QhrygiS4l5e76Mo+awgSlMfJPY0wxFRuJo8lfKBKwNGYteZTwkIOKMJ6xpUgx
W8T0Zj1RB/vJMM0X7SjoBj5li3CjVdaxf+fAwGFQV+clria5o8obpg990zbohgmJWQ1gyqfrjm4F
1p2iSp+AK1Kd97Xv/UwngitWqrZDBIzdOK6ptbgvAISblCIWcPCVBrV940hs+Ic5MNXR6FsgdKkR
WsQpYEBiT1N45g+vDpNkF/t+cOlpT+6cqST9gdR2yh+GyonELfx5PXfs1LfjpDuixA3NGLQ6cz2g
DgF5EXfhLShe72dUAAZeTRF0FopFQAcyIW5pzbf1eRAn+KtFrPzxoZPwPVY1+xx/l4UeZHs/r26U
HtnbVlabPxvMLP2BqoBzXyrSaM+U0WOdiDM93Ho0ByYg88C+V6L2I0VUZg9WRZXl3khacW6n3vcs
M9iEQ4zBm99Kw+L0FdS7xkzin8hZce4aTsJUVdvTKLaqy0khzPLuiDf3OEAS/knfG2ZT1zZ7O7L6
H4oSx6VZx+aD25IQsUbnQG25n8f20A61fdUG1Ka10zXPiqr3xm4DKjeR4FA2SqIWmhaJW9tz/wDe
yJFKPb3VTYhYKTEKGG5JmMXs+yVjV5at2I1ZS6ZI48XM41QRfszaqyOoDYH1LPIwILAooSFEITaG
R6xUR2WZdWIHPPLVQXb5AJTe/0X5REE35+/764Zw1IcC/59YIQKKzkF7GOsp8dyNzO1yS6xueR9L
Y0IY3Obxc1IQWh3VEFu2AwkDTDO8bou0pESbWxM+9yprMNqzDk/zuUvZ6F7OMYbwccqv69EaaddV
uHq7HE4HNIGLooCqsSpNVRxLZTGrFBU1QrItk7jdwZpW9S7tJEj3Shiv4Pvqy8od523HKZd+RkFO
2CCnEOtY0SW/Copg6zmwExIQQ6NfKN1GcjPW2lsYMIXCUVbPd5QmSAik+3hMNCqBMW6M8HJqjc4/
ppWRYPleOl5dy9m4scwaFn7UUDgxWblMc75OfMNlVYNd+KUkuoKsMkfbl1YTursGas0NiPBoHydU
QEDmkiDUq9a6TTSaNJ6MfXCJv1jLrlBPFfjeCExtBMQiLAxwvrXVU+W2rGLXVbFHMot2EzBGMjqf
umram1Wq2gtoCPLMzs1pH4cFVKLc6Jt1CCPwnpU/ffGcyL6MRd3vsoxi1G0rZupsuLFqEBuzVd1l
WLPqA+XP7nayndAE5RA48LR9Lzn2bU4u3jTON0Y+xitlDhEhbmbKXAYUbs0onr/ZuqFfkRfS2c2+
u6w+upDebdIVmXGbMdLLs4j0AA6pUhjBWc+nkG2GZgx3ZBY1fNuJvGrchS8yEBPWW+awoSdFYxL+
w8ZoVHM+puoGvMMZmvCHIvCsi6Sfpt1gtHu07Huczj+ydL4rTf+1EeWdKAh9TKyXSevreh52co5u
IgM1oqobcivsmvy9tPEWZZFeIsbEfUpFpxUEpXL8WSnwbedoMPlTsiCTXAAxMoAoIviaHxfw/a5C
u71bYnYP/UR4gu8RM8hK5xLgHcWvAQF/W2noipjpziVGaGhfelmNR5AzER4/RvgWLBZhO55dPRVx
HZiUJ40DoPmx2Zm1R0yBAmEandekSU3rOvXLYxejqlzVJlTjGmxBuhQuv8fkflIVNKNLJ0s6aqhG
aO7cCD5Os+KBBvq7AWcUJnngGfdlpPWO+TnUZ1Hs2Gy1aFyrQxBo07scvER5W2iozQNKzfzZikvB
E0YmQiBNF9zllY2YkErOsGIQYhP1YbKeZzl00gZt9wXBRnDZgRI12LBox0GwA81gR8NIDTom+8bz
u6G+4Pw4biNcveUaJEDcb/wKrxsdDNkfhFerq4rmfU8EmiSlpChAPYC5dCH/4MSf7+KAZ840SCFh
LcNMfa0IYvWpq4aARStzpt6UarLy0Eg4j3yz1UU8mRPNRMMjiLbuc4eIqKy8mZmAdrFNssC2b3T6
E9qCvTwjd4v8k1x3u5wUWWJUCh/gl5o+0vSskWsAWo5FhpYhKWJGAYnQfvKLiATjserKiATMNMrP
mlBrchBlUq8TF16eT9bJ4+jY3peQeLzuvCr8MqdmHsHEBh0XsHJQmt+H9KMPMu/zzdjDis3R5l8D
9oRDz2qSXnuGP37taLndyVjV57SrPbp6WX6J3Pe5p0HF4V5al4Wd6idrghGDRqAV3xab+9F3gHtp
UvR+xY3tPuqubrYgRbofPFn1FXW4ScUzYsRwewGoo9oy2nWUqvrZqQqatM5IzQxcDSmmeY2KoBi3
M2e5dWITM9BQIJlWSZmNG759dgGpNOzh0OlUfCuTNlpB+vHPRVUA6yL0tTlPBjvPdyTFtXz3BZrx
AuL9ZJMT5mRNv+8qWhBDWSBZGMroOabFtppLxyM2lByCtVuOvMnOt6edNFTH5kokw0Xv2MdIx/15
FpDTF8wO/zAH92UyEaR5JZ8b9ZEzHFB6L715ghNCcPRVQcj1MKXFXQculFY6HI8zCN56WxmldzOo
VjwkIeGMWSuqq8ktpxuktZS7qeD5u4QMnG0gHM6X5ngGYTD5Bk4AcJw/EA/HqrHH92YEWzeT83Vo
5+QSlPFA5iixNqxoqvqZWzK4ICNOkJxkNI/44sUhnmR1nvltSA5UoW8qMznquLl2Z2x/mCVMeno6
ONeucZbHdfLFCYrhu4I4+9ix2dmnqXNrJtGeTRw+SCT/e2mY1cpz+/QCfQz8WZNA2xBDBCk0AlqS
QSaumq2YBS0dSMPI1C6tfeL5TIMDY5WVD/bAGb3wyAKa8qlck3YAYSdKxH6Yygs3LcXWpzh15Sdu
TqU1CyEJAs5qK89bCXtsru0kCc4GB2aj3Q3TEVZwe172g/HAlgvPkMqNYz+Ec0gk5lDy3mmgbOh2
upuJoKWnSVfp3rPL+TjQutrknXoJyzBjH9JV28EnWiZLIvRrgf1aybrwdx2Bw9sokMGRbh4Jk0A/
V3k4WddGNpFjGjb5ZZabxNZIHbnbESr8eTnBrZ27ZNh5btgep9J10DBOE9nOhtqURjcdM2wUD+Gc
/PIHr/mZDX6yoRHkQ0KytLdyI4uqajcE+1JDSkrRubPdD3N/4+R4qMPs5xQAQWbvncMqRb/jWvSL
YHTb35JF4KOJZmLeaZoraooAKNOlAk7m4Tq043rl5Ow8gpmTeu/EvGJkRPDkZnonrfXgLhqjserz
HdZehEdlXvmXZJDPq7yrZ5KZqdGhlIp35lK389kZvroLc61bqnqLfuksawLjEo92sp8a6T36MuDs
1JI3fDTSkiRJwq9BHjPnKpWtghTSfO9b9bMo2o3RBvF5WxBEsxqWyuMsepb+FNcXBxeqk0bdk5Db
teaWTjEJF6UjKODre97JuArtyAasGzS7zh+evICQjmka07Nx+g/yzqQ5ciQ9ov9F50EbEEAggIMu
uS9M7mtdYCSLhX0HAsuv1wOlkbpbGo31Vbr0pbqMrEwgFv/cn5u3rQOzxDbYpOGDTczx1D5iNrq1
v/VUoHjJBl75tCHWzfKyCK/gdVmO6BldWewtj3Ec2weDo9TR43zBha6wPzPXzHd5P9zbXSUn9gI/
eqHj6zYLGeYZwvuCeCVOfNs0T7G1HP043mPbn0A6dNdTNg5n1gKuboORY0pyZqwCmGUiIdhLx/hK
9BI6bPGtVgeLcO3X2bTXBp1E2G6pc+T1PiB9BTsOx2+5GqK9D1rlJU+Uf6knGnihTjINodh2p5gJ
rlvEdLqkHoQGclnRNE3O2erXQKXKnSumg8ELtGI6YdOq6CU/iywbXoZv/X5cpHxvaCAGz8XtAu+n
B16l6iGYqmqnO4Wl2s0Je3HyCQ5ynl9jGTHQXMYJ3HdBwLOB5duarOIaRo3bH73RxT8FOfvb06v5
CusZ74mzjC6c7ymGF3L4MJlsBEw4smXUUU9dcuYv5jeq7SP3GNS9vDghY7pV1DTOKxMO5+TqUl8D
a57eU9xot4NVfTcL0SpgSvmOrYPJgus11UVjun/PHLO6dRMzOdVMXi6NKOxbZ5kSmSXXi8GKzTsu
lPIUeGmxr0g8nvCZY7CBYmUdiwY13Ci84dLFoOTKiIlfDY3y0sEPXzENtR+6fKTkZXKGH42jrY9v
uC1o6b6hS2MAtJm26XTw04I0b4vidZSuavkPNwE8esMWc5j7BPvS/BkYzrz1e2/6CXqs3Q/SG3e4
5wCsLKa5cx4UIAJpJNiPGZegrR+kcA8RU61uY35PLKkYjetVA+zvSQl76LdBKTl0gp95KTHfwZLO
Tfmljbbv1n1Q13ftMj4FHithkS+TVRiF02lsFEJomjafODL8Q2pZ9mu5zGzDQv40vqe4kw/pgZnj
I8f2h2yZ9dbEduaVa893g2ebLxE4wG1Ujf3BNM3oI12myRXjRHQBl2NW0+3LzGxPOp/9K4qpOCN1
afXo6dq7MzGpbBMeGjzHpkn3+gImrhK9LvpO7GnvM+4FMNBxopTAkUyDwfx/Mn+EfL7MyVM9vBEC
yWw2LLMz4Wgy2SRHrmkBn0OAiGnJfJlbEuQxqh2DQ74M7cdlfA863ziHbpLS4btM/HtG//niAXAz
mnvpk0zck12MgMFH5ksVfX54CQIv43n/Nhhgs/YO0Kin4L7KGMkctO13xm5uxnFficn9UoM7b2tr
SC4VlO7chjL8GRETI0WkhSwsemsVE7oSWeOGKJQMtoOsB2s9NqZ1snooMcBIZ+FBXx0HZ0s/8Rg9
g2F2qSVwK/PD8it32sFEA57NwWvpp679PR1hBk+hmgVlUJZzh/kCecmbKDDcT45jMP8MK6zBeDun
JI0PdqOA1aPgcTrOwb15Z1nrYMDvmU4YwYuA6u1iRnC5osMFKa00Ai1WVi0Fvj7LMjZJ53HLsoYs
3LPzTTGTdL+/ZTkt0ve6G2JkbnoVIRzz0MpX2vNa6zoiSuX+QoFLK3i0pLMYmFFuzOK5MjKnD3Z2
zpGbPsaGiKnjQnZiYdFtAvV/TH9qy84fBRcCDNBZf++zVQdn5QzZc5c32TO3p5rCdDN3fswNVe77
uPDkfG3S2x4zi6yirZSDc93zlnE9T6jv2uBFIiA8cWu9hPCw22OOljihXATtLdaWoDgp0cNPZrBK
wb1T5FdFVhn0Hnj4y7ChZWOxL7wo5qipw7tIBgpacY9GzKMVj8D5iir75fdorhsaVFz5RCquy/YA
c1jTI0tkOATxQJYcnayu3rYDnQ+rznDs8toyxwLYHPY5ZHiEyfRg1y4ThIZCMkg0MwaUfYu1zFzN
bT3CLdC83m7oOvo+ikUnbsa25X8nIQQFOkXKewwqHk/K+8xpXlVDOzTbdO6wyVJa4OCpCxpkvEg3
HCaKycALaliuuSspyEwYpxrjxU1aNWPsVP0LA4/hQDNEJu9dmpNXWSCx5NoyoJ+RSyJ3ZuokvAun
8ugCHYZTok3PbURZJ6OndcsDYUJfN2u1TsJ0wGvQO5QvWl5KWV02JKjo2oeYsJqtdO432djF1brj
BLbxS/yMd7MdO4rekiB2j7aObUSNyh5uqe40+GSKulvl7kxXpZt0Jn0jHNpQnJICCmxEb/kmnl3Q
iK6e2ECw3Y3ucS6GAGOboIsTf0r1M3IaC2IiF+63AVTqbWvbxc9O0W7oigF/kK7aG6c1LRyUjGAB
zdK9t0qKfBz2vR1I5yDdwGop3HZH71g2DTpt1DgU9elBtlctKFOg/m56K4SN17TXRcaQ1hQvkxjn
a4oCfZqT6sq3CcmU8kmak0lqzMc4AEE4Uu9zjamNtArzfDkWnrvyKqXzl7hbhsNe3qr4l8a4HG2s
SPXpoR0W9An6M7wEZJjWvwrZb/e+bPC+xV4wjTt+c/tdax+cpW0ElEiWk4y3/Qhcb4W9CIfaOMev
ghrhRy+0u2urScM9OgOPjEkQgZQk58fw0HVyTs8z4AJG3RUW9A3kPCxysYPHlMKY3BZ76JEcrAwM
jreyVrl9hlKa0bzmSpGR24qLHrhTjS3cpAo7wGPXGdM6snL/PBYtUj1VtSxsXYrDBmiwPPVxZ+cn
0+WUuOWuxsMNHs0BhC5780csl2NnbObDg9NFhb2Oyp63wuTizjvX58aRahKW+iFTHCmYoiMMxtCG
K67g7hbPTstxNRgbvJRNjv3I63xxYzNAFQgSFkeranJJHhvK4Z/Q8FZShAEHuFuJ7+edHpToC3Qq
RT4O17xr4IrC3lSaKafX0m69Hvum/NHSQtGu6mGpfg1I3j6g53rvcd2lPyZR04eTVHb2LDh0wiAM
U/t5pgUZxbEYgbyEUPBRF0d94/H6JVwJKOsGuUslQusjrhzNeCi4WLcGv6HKRepuo5KiiFUSBglE
Yzs0r52mkB+BXkzRmNBpOgwB2GwiazSjvRokfZqx5tjNT/QpB7SdoEDpnmxM017J6TWpjfyKGeZU
bXzHca4dv+af1mNR3A9dAwEXSw80UGWHNq7Tyoh44q2gO5rkGYY9Lgt73JtyBisNYZ7pii60k23L
IYM4nGO7L7cZ/5xhxcKVqW2fi/qm8H3WPDZhCPR5MQY7Ljh5cYUhdLhqndnjnqg6Nb+6Tl5+TpAt
W0zvjpjOkvvReNdGRcjxlCpIYKTQu7Fse2X9NHSqgi+Ql8w5JiPx9P33FGvKrTw/mgCaKWVgCPZR
toN/TYkXXtWWmhVSreyRTG39KnxIEy3EYVk8ty4vG3mKqPefKb2kezQHeHrvw7HGpUK5ZgmBPfxq
fdxfdhlypitjYgyRRi4CUu51z1IGVFI1fQMMvKQQA527Zqsjl+wMVwH1RCDt2sLfS8ND5O9Q+THn
tYKdIYIgCnujKK4CSxTBOfXApvzsqUOfbhN41uF149JtuJL5OHdX5qhr3kCEEnFuU5XMh1ITilvu
z3ZGJKEL5g28oarlC8qbX0BYQyC8s5E+V3ZtTueBSqfgTczu0vgixoA+j9ZquneTJvL5WQTL6cCz
cH9iO9e+2gIfN+oHh0AfBDEs+pXV+f3axRzjbFCA4iU5gu6jKUeOuPbTIXv0+ZS4Xg5Vn3Z45dgp
Ppw5iuGyjEOT97eo8kl7B7lePM39XKptW/v2SI6jDfGI1rKXN/3SNp0D8MLEap5TUuH3fUglQoM0
+KKydP4Mac69yLm0uP5KeaZEcX5xZEk3c9m29yqcy0M1eRJbmss0p3O9Q8px6aYWVHyLyjLx5gaz
uuIwx08SldlvmMqqB8d2u880VyGPjx+rvRlF9S1z7OzLqhr9q53DMeatmoLNnOn6Hi9i4p+HPvfO
blW7zcbApxuvcST7ayDX0wtM9fjQUp3ZCb/DnB/N6sfo+MFba9LvaXD03aiOR0GlUb1JjFB+5XHu
UWRLlOsCqr87Kl2YNyDlpAI9Lbna0nZMeXtWVs2GSoiO1hEpD1yrqJ1FKik/qgjP4SrpB2PcTVjU
2Yfq6N2eneRg0OW0oo3EP5MxxxSPe2PtWoZ/miJoueGYquvIrwRO767z1jT7BunGGSV48oBNcp9n
0fwQxYZrMscqTPDSDQKXNzvjIUMhfBcdhDlL+ekNbxAlz4r6A0BEUdt/DrafoRsyimLorZOrDqSb
WKfIKDVj6bjwqbgdmp32az/dYtqKbmb01nAVVxQ/1xI4/8qxKk1xQB3kD7PMoqWMiMXO0tzYotwE
242kTJdCk0f0q+qoG1aTkzpbzrXFaegqu93UKRi8OutLvlYLdK+OgyPEF6yRnte/uTM5KAj8zZWY
5/BolRnDMSt4kR7i1nGSAR0iyioh/87J0LxM9CF5sZPgMddPSlqg83WZbgH01KSHPHpjqygla0Om
5b7s4IQrvH+UICjGfU0AV53yCsYupEEe6UXw3qdsKK8sLBa3iKk8+PNQFzs89ibVNDXPBi1TpNQC
fC9rfjUfuFIpgmNGwtteB9oYdsqt3BLkEqmmj9xujRODt7WnG7oHjCRu9tE8tB3+CAOUuDck7mrg
drxOR/lgUmsBnQUJlIm1R3kAk8SD4DNjWs1F/9bp6RpbVbQW4CWr/CMX5OyZiUO+6dJeILIV5Hwg
a8f22hl8/5wUffljjDW7GIby8mmoPHUdz8n05le12MI96Bc3qvVSWMaAogu/HTdjg2Bhp2Yc7foB
IWvV5NlZGuzkUwG3cReaotkMRvXLUEIfZFF1YMyxCK3/Fg3WxFcdJNBEfXTR3qFLno9dTYANMHz2
NGudkhhRqhUJ7HBvKLb/u7vjj94cJZhLg61YKBkK7yPAlj96cyhVUGZRRay5CbXSKw9Oz3kOev05
SMG8zczVTYI/MPonzpw/mqS+fyzJdhfr13dWW/7pxxZ9PEqapRloF4byqEufnGCToXmzpOYg8Feq
0N4/+ZnWNw7md/lOYoaeCbBgYc2aZJP/TG9oWteHrc30udPOomYmpckcymTxWuEg6hqwJ0P/OFK4
As2DMzVmCC85MPTnxqdTd+620eSaH1PW+lSAG7HJ5VW1Y/UiQRoaR9dAMc8QZhbYOONmztB4+pNf
eZpNMAs0mK6DNAvOB1NidZ8YIBkB9dCmLHZmv8gPQE2LO8CbrrGus9m+1rSoPHnccgc4wxxr7/CU
WtiATEhah6jPdU9Mb5imbToEqt5YnWQ8hwfcqj+Iby0OEqNKWUV56ZDKSOg/+nHPBLVOOuNoBhNd
Q90w1NR3uHoGn1O496OdZLxa3BU+hnFgr4tGclwRR6udbXC4XNehYzubJDRmjoUGFUlocFBjN2AJ
LXn0YlND6qNn9ehi4PTxP8sl79DU1clK3Zq5CffrF3yGdbGpZGl85fBtOGuMo1J7JlbxGw5YIfdx
okmWOpCHPzNvpLrNaMa+Bos+0hmV6BFjQB3N7qarUKK5aJak6A3UMYOyC7uvj1neUT/Z+CnCsa+a
5kyqj23Gm6F74yBqMLyEqpzSTVX5DfcxIy72Yd5imCtd2863iUvvGWJDhDU2sVKf5RvbjFzRPd+c
HCsz/V09TvOx8qmw2X+/k38pqf7/0YS6vI//2IS677+aov2afm9DXf7Gf9Qki98sSU2f71smdAO4
kZjYhq+2+9d/McRv4P248pvAOrkZfFNb/iPM7vi/KWx1ICD9xT5pLvixFmJl9K//wh+BasD2ZhJ1
J4T4l1qS/xvqFZQH6qmy0L64qgJZ/eM6K2DEjLMKRxxAEWcYI0ifjbpPrlVpROfezm0IQHKpJa+6
i08WgbE7a0wpY/VPzJj/rUB5+U2Q5sAwArATLP9//E06unwSTxTjislxGW90/CNw7ZipuKl/TVlF
IZUnoh/eJKMbhzqYbtXbSu4bbF9vJAkkhy3uw3fO3DqHTmsGLbVrxfdGNc3/BNf2x60J2yh2XcqT
cW0K6CQ4xf74i2q3ZdJv85HVuk92S//UvqlPKqC6JSeZmXtBdf7dA/U/+Wj/jERZfqTrLuRYfKrM
bhYj5O/cwkadezoQZDSwwPT5HGFuLKMHSvoMBMapJCk40QIX9K8xVrpNKThr292IFu/FKU6KCZ13
YPg5pHRP//U14f8ovWJBRf7j1/5hiLv5q8nei5+/f/PRrP7+6lsm1AlctFjPbQAzkIj+/uZTnQ5D
Bz8rQCRGZ7x7/2lAd9RvuNJt3gAfRRSyG0/f3198+ZuHdwZGi+RIhL4r/ooBHe4JD83vTh0mxRI8
UvwW0FAWysaf3LN23OIawD+1EtwlX1PHT9fgV0N3RXidEZZZmzg00pn+bkI3Kx0tO/lgqNu8pn0i
wlOyrSKfdDF1cNd+21UPkT3+qNoe70bQWzf5WPrn1MjCKxCb+hJ6EOw3APVLHKAGyhsy5EX7DbK0
Escq9Kk0xIOrT2M8e0cPs9mWU4KZrHB5DWesAT0xE9inSdN1O4uuwjd6yiwcIRRUHEu/nM4YLeXZ
SsaHAp30MvK39zZhfKbci8ZFn0bzir0Qi03R0a1XVXeZlMXKxyu5UZSxeWuDKuK9mmguzpA8N6mD
w3rVTL61aihc3dfCpns3p733Lqm4qpEQIBHOnYG4Ue3sbSepTgqj2x56hb3LheKwmlEZ2tjOV9PG
YmvC/lyXwHhwb/nJyc0I7lBt3G0Nu9EXqw31ycrqFD3XstRx0IJarSHydIVfAMlhzNro1USd/hCY
dzdWRXem5thIiC1mosW0r1spazTeyBWKj7xPFIqkjWG7dGv/LbS69NTEU/XQ9jbhWQYyqCVp9ovW
q/CQFno30lK6bqN+OmhanY5RGQTU6RT2vmvM4uDlVfU0NC0h2kaGl9Ce1bmNZC0xW7WawyjkU/zL
mTyXBIPXfdXMxwz337Udm7HPVLXc+6WZbGiqNsAv2EgRXC4wuNL3Rw5xqtpNL+WvEnP7mcTcQDar
nO9m7cg7+A/xChwyYnJv+3uvNhoSUG17ppQYJoqduicIhNku0yPXfia93LuL5klkxkDBl5XuLGHh
hCNkR+AAcUwyU6efxrAeLcfMxMbhGC3yGFFcznh5R7WfmggKoD0X10Ne7en6Uh+DYrpBXyztVBAX
N2pUL7Cwasb2ZBlTxXnTTGp1cvCZX4o2gKFgLlY6FROUpusP3IVUx9ybc6qH6+5Abhu1cvD3udbm
M4ET79EhjbAbiCwYZCODaJu5mbftelcjWSbOa5n10BQwUNQoMKI4B35BRZrZTv0a8/gMK7pNrNcI
QWE/JVp/htqZ2LdtgSg+CLFpYQ8ePbpu65WJjkfeoAn4j+y2A6WiWzHb3BFiJYO1T4ZsZYvU3vb0
S2arie8S35krrG03Ylghbj3+EM3MLKOLxo9CRPJRz8OPZVC9pkeKArVGn7NQw/WTlrW3DWnd+E5D
a1o2GWTJMKeUFW68IucjQnizLnU9SuZFeXVwRx8fDQ+ahBsjsbvglmXygOZPBDDg3rgNZP9quN38
JLiJbwLtDDj38p05juWhMLAcCqMxEWHS19LjUD44KnjhVe2vEszcy8XhmbphdeiBhm9dsTyNZFPs
m9FJ7gmhkKzoxpj5QpreBn0fQAnsmAhQLNhf1/DWsS+UkKqwdNYp85BxPNje0N9QGqy+GKhZ52np
PcotTgkMjjrEzToY0HBGs7vKHXM0tkNIXSmDtVyjXw9tvRldv2A4WCfnCOMeM4W02ZdOQM9CP38Y
QzNdIgolftZM3Gicz91pX1XIQqPjjjt62RiMkuD/sgJSmJC86r2RTt2pyHK6S9POIeI97aosfaK/
SFabeEjgMjBiz4eT18dkGeNyAvDKqS99IZdqXpcAiRh6GcV8VxoFXvbG2RDzE0e2MvJ7YqyDbD20
JU+ocorHkZBDdSSQX4BWTNtqkwiAH/7Sap4bJ6HCYTNOcbfqJMtdhnVi3sRaZFsvNp6zvnPPlDIn
j6J3dzmT1KtwoGGOVJ2AeMOjm5ZRsh/dAO5CELYbbfjh0Xainrg5jLuwol5aANPc+Kn+tOuOHatP
8qPdT3APLCqRqZtUq2iEjAjmy1/LLAPg0iTzJXZB/+g435d5C5PHKT7dtHnL2vyofP2qsuyaYvYH
1/j2GwNr2LmFyzhIWDhNCFBXB4b579RwTBdjKsMrUMX8srbdHIjkttve7mwqo8fQOlQzK2UCN2Dy
e/vVCCws65SPnSKvEDAtguoxRVf5EXPG2yaTO0LD7ikeZvBLz+VcvomsfvX1hFXUv/E6FqhGNz+7
pm52neiRv9xqy2pB5DdV4/VsOJRu8bUeM9meO8q21ihhd3ZmhTthDB/FYAQEb7EV2OkCL2Fmw7ZN
WUuLTWgTY0RlMYt65xgk7I2G7fn3YSCo44IxsOl16t1lGU1tENqv+jSECCfZgDmZG0N+cGLffKi0
St/zuUzISyN0r8cYRVAPRb1vYzmy2vXZywSd8dR41rz33IlKmxa/KAbT8pXelII7vNUzsFSlS8VV
ZX8EmNd3Fh3cFWMBW53l1MqfeFTEDYRD866pqIJcUcnl3RBvnbK1256El0ynQYXBc6nJop5jIh+3
2Ls/rWHIIOewibnleBdCtX4wbKH21OhwiG6ZC9WqUkfk02HjdTJ6q3H9+Ku6so23lFqfYwGav9ia
hTyqmt2FdZkhHzkI7Ex0GqKvjGcpRvcm/fbWYvSs7kLuV+9UlN1qJsoEYb+9uFGO3Y6vmIllp6bi
dpin/hmp7qWl9hGPELUfiH0lda3QLBIco2TmscJZeW8/icAoD0TDl3o3jp7YHhyaLOuGQ8SqIum+
oS/Efa1ifIZhZTfnwKyDiyuy6jpqEn3fhO14tNq0RlyosXbmXA/Wpc0EWvij8cnvSKSc+bvHvqJR
GUNqls5h5Bk7cre4RujtFrIhuBTmAKgj195HGRExgtoZvZWpnzPgWgzPfh/tDVpemabkWKgTi3E+
IusJyhbpI40sg2I5u6u0d0gQdVG6KnWTYgcB6/Kj8yR9tDCTaM5F5lh7lqtwhTbjwSOCdF0GVbTH
sjdj5LGaRzSZni3Emig4t7xxTaixvtVYVbsDBWlyM/Kyy0P0beyOs8D64QkPA0zIVGYtjNzDkoD9
Wy1GcHiWLFxlQMyiG9zqeW6S+q2xXc+8QuUMvjK77q2HKChGuYpwNOEMxfi9nmP1o4mhf62sMXbE
DrnZYNJfF4T5E+/JKdtfjW38KjvXfhiAXG28nNK4iG0/X8muyt99u+pMbGJJvYdC5V83Dsye1s69
Z+ZKRrLhT42TEtbe8qKME0lUPjhO2+zJucpdrdP5XiY8KvVine8GvU56ZENCTInHWYvLcpkLvKFy
7HYdX/iNNNwXh7PkDtJPsGOMGuFbHpMvbzHqe4tlv1/M+wou4sHso2rLN1EfRg2grWBmttX5jxpp
cqUCKn6VyXejoFoVPiexfCYlksm9lb8pah3xgMZXjpwfQmZujGoN/Z508hoDUnPbZml45JwCv63e
ZW513TTRlyCh4E3FfU1ioSC5EI/OJ0P4PXNvdRhIg11BDX1cMKcwHW4prrVIU1lH2kBxDhX0oLe1
wcqJr64JXfYePH9bFkJEN8mZfjA3VFjuxZTNH2MSRCybA8wH5XdJsguYeN9PY235h4AEVgUFZolp
lKqT6s5I40/FCfZOGHb3qKzFExh1zJwRTsM7IyTxoZbsR6moI5xHO38Icip6Z4phmYF0HkPojBjQ
PMw3PoZIkr9+oznmLnkSb3YNl10vDDe4OIa7wexJ4PsolZvIbZL7sOd/IV7gN9Z0MYfKOCDmxgev
mrktMBLC8mE60ZE6NuMWmJjrrdGS5msn0/GX6TQhV66yXMcS5lkUhHptq1jewkJvtqqK8UqO1ox1
jPvivueUMzJCzbIWLKbKjHYb9QwiV7qn/5xieFbhvIIGNQTFNgsY+DAUjq8knnybvdeuz0knhrXl
heMl7/C8DfErk2A+iBb4y7GYmHOLnP62oB+xxQAr44aVWLc4CSi8Ft59Nncg2vrXIg/XbCb9Qx7P
5hZLWH5wbaJnHliEMJTqVOTdcIpsu9sT6dB3US2uMqe+det+3rZuWL9g1Lbv63SqV72AUlVMIrq4
uDO3DnOgtcL8uW/oizpKYQT7EhrZduIIfqNiT1yY/osdkEdnLzPk3SlR9V2S83jPYhiOfZsPnCzG
C67AOyW1deV0g3Ecqjm7BBNpNNOEywLMYMpT2nB0fj93488+Ka3D0JPgmSyDVt7JDpdxW28UV5LX
bsD90Mp1HI0xzsaBVxbv0L01DelLD8pPbLtAh852GMz2sfF8xoBu7tPfG/MhXoVYgq7CNA7vyLYV
I1XFRYVx2p/xMbAiGLMFnizKG5q0itfQdvxry3B42nRoaGZrsdduwsp4bUihwpXI+LbgHJygE82n
WVPuKzIbNk5V3Na6UVwjk/B2HgJ/ywqX30s5d7uIQTIV6kRT8sIdPxptzZjkDB47einqnxVtNi+y
k3SZYgbkbB8uLllqTaL1IAP7mfZgC3iZmz7oesIRqaQkxtngelZzeokT55GHgcNPD7XsNBttDTii
cvI11sf62PVBvFXmVLI/J3y/Ud32MCRh6fBviQiWjeMNxDbvocEE2HNLbb3XnAfj3A5eh95RVRfE
RGxa1Dw/ejNll6ofjY9gnmBMFm38y2La/eoalIGkZjs+/g2C3uI49cQqlla0vF2EyqrAPkgfK2Os
zHfcMcP5bz1uggShg5yo7euDWQNDm0J/vK4S9zqJ+4AJhx9yWojvuHYm19ZoTbd/XaD7/yjaKzTU
f6zereevzyh+/71yt/yFf9fsLe83D2sn4h3RcEizS6/gv0v2lvjNRCmDKmE6C052aUP9L/wsxmvp
McTz4B24i5L+d+HO+41p0kIdNmkIdhxp/xXhTjAA/ZNyJwD2eA5sBZufg5L4J+VuClPP4Ea7lJuX
3kNJ1zWcIf+AEvmUcAM+UrqyrFmIZ00cwBTs1budk9uJc1NtgaLjYfU+TCe9i+t4G475Oq2c9kov
hByigJe5lMU1SIezyhPckyNgNHxV16rHn0jN83GmVtLR+A45SZ6zpj1UkSXZ6LaJTLKVX14a4O7Q
C0nDlRdf5j+w1H+WQ3BwuuZXa/gAnu2TWan7iDxa72yj7Dnyv0oygP5zN5sHSYxnoOcuvrK8p7S2
r9vExJbqUMlOWDiYCB8Uq9qWn371wW/HdexiuswTA7IReD1uO38kAJFuPbSvuH6GR3qcUu6k/c4O
wjOZybVCGknmB5ZrzCu46dhapfGZpOYTp60jUsO1B69grPOD4UP2ovdTyJukeZsLCV/SRJKo2QY1
i9gpHMvL5Kwxqu6V++EwZOyfQ0QjPkuyCisfJdK+Ft2JYz8mTqYYrfwyQuMRrKUgas41ybmdjGBj
GSzr4TstdSsrAHX3ELA0ZiI5WDWmE0vgCgpuiQNtZSQ2XmNeIqc6zCbGK3YBeWGV3BsSO/sYnlqb
/mcuPptpHK6UOdxE0DO5CB90HH+kDXii97LCqZ+aOVXXGZnYeCPEPg6ru6mwDr42AGLeOB19h+GQ
d0fhcOoJ+bFRaJNso1oee/BzQhCXZMe6Gm7hOiUJsiXcOIJYAPQiPzpGfXmlUwtLCpkfaCf3YYY5
37oNCoqelQ1br7kNXf3QePBBajntW7uQK1gF2Imn/G0EeozEOt2FpXe2tUkYn4tn4c07s6PWfTSd
XTWY963kQ4ZB8GqPMBkE/gxntn5Z5pdjdWojSn2ZkmezzfchtIZWUbGjXyrbtY7LGDaR8ME4AK7q
STy1weK5wsOB+JFPWDbmo9+Rc+2Kc0zp8lq35Y07XWy3/5Vw0259EL+N5JpY7gN0YZm+5fiHNGGP
1svPcc8AujhP0UNTDxuy+Kib71OfPTUhgUO6wDPqyKWpb3EyVavSo7SOKCpeHjyXVA79jKx5xzj3
hTv+Q0B0UiAhaphE09Rd+9NjOUPni+Vdq6o13SVHkoWHwR4uU2l++pl8iybrM2le/fnQGmhkxBb8
vDk65bNi+yZISV3TTYM5q7ehc6G4LefH28nVBy8N7gKd/4pCEoQ1JcL4TyyLp7zfzEJe97Pu3pVo
Pv2mRMFYvoxuV0QmLlONE8egWR6gzcmbkrcIpcH3eEmIpP4iFPJFxarGcKt9CrZYJtiyozk5CyPb
9k3I5D6/9TmccfG8G3uj3uWSIOycmgUu+/FBJeGbL9N5E9apujEmGy4Jc4KopOt4CqdpM3lGuBuj
7GbEv7CxdPM08R41I2uDmR3AT62K4m2utrGUr2lQHGowriwiD3H3aQXYZrt8JpSGoa6KPtByriM1
rcSg+3XUz/Eqzbi0xljo8OUSWsx6Od6zjpIqVtOVVfBaC8v9OaBOeiUhMiXOIlP1A/ypqxii95EF
3dnX0xNMFCCGQt/WoXqFo1evdOk8pEqsYATHW6cj4OtlDRJt0D5MHA9R+8QdYsFNXaX72ez/jbIz
W44bybbsv/Q7rgGO0c26+yHmOYIzxRcYRVIAHPM8fH0vVNa1m5KqMrveUpYiQ0AA7sfP2XvtJcWV
d/CwP2ycoJh2fsWQANwh9vKQV9NtmV4w6nuLRX0EAEAH1796Xa4hQjh5uTU+2qn+UiXjLVbqqFz7
YmC4AbfcasGENDf6akLtntIOxrJ0vhBHcZiLwSfUowp3chQUoImnDpWFqTW1UaHSRv1mNhJ7hxN6
8XK0KbDoSQMC4eS8cci2dEfeJkvzT4SPVJeIVi80j6BeFFZyot1c7vxm7D3W1Ky5NKUVwY72BY2E
lhah6VA5ad1eeOBo9ALPTxGke+Xrzh4xsvOgVXaLDIwzu63p1N6+/9q0BDs5zhA9V03Rb+wxpAcz
jmpdN0F0grs7HANwRaugtvKdk9TYCbyiXCeBViKJDdF6jo7Prgg0pTSms1uhqJgqvjwNIhg9jcDU
lixrH7bet2A4cPi2CD0fAs8v14hVPQy0Rb43JhrnENgKXH2GpmFf0PLNKO7rKDdPPtm5K1FhIqxY
sW4VQwIE+dLJLsyKmo0ZNt33UINkNiUWR9sR7TBqFmgRrS2yi9t7BD9PXXllQtGuR+dRs4diPygE
S9nYVgw5ftC9R2cq3qwMe1HoCRrDyMRjlNLbxFtxk3H2AL4EoxHH+8bNEPVxwlqFY/ytGejMQz5j
mIQPMAno/xN3TccTYMmMq4vH7Gy5Kv5o9AwWhdargx9PHh0G21uWaig43tDptUrpcWcS7LBljh8q
jSgLHOZSSpVYTA0eWIdsCy2vb6ghu7WdJf7SImFvbRdps0nL+bdhC4CQWaXXLBPvJnHPWxutMfaS
cJeWNAFMcbV1uKBmbpenVqdQcJ+FKyW9oRHdooK+qOXjdwz7LavEEB09u/dpOHrjjvmc2NZ81XS+
zyMS7IliafqB9htmwTxASJzqBT/PZ+cEd7HNtDP0YM2EIjkD8XhierqvAzrzqXE3ae4Gi8SusdtH
MdPHGdTTAfsY3Pgt56jJuHNbcdujKNnSu9g64BWiYeNbp2GAxcfYReb2IaoxJeCMDxnZK4PeYurT
ZQ8PE5gjyEvtNvE9NqrynNvxQQ7pNUA1nPTXsrZ3WUZiGtgW33TWWkfTxadwwyu61nBPzTLPC/ee
CuJBs5Q8FEnmfgOo3h052wXBUoY8/6HeGVeMCXSd0p5mYOoy/iV9V+pLBPf+3kUwtwUliF0v68DR
4y4z6TRZWbRuyok4w6mXyRr5RVEChezsXeDieyYqGfsp8GR5oInqHimSne+xRgEZ6n7OoM+JSQBq
9G1eTOGdY7jsjKHIk03dobXXwO1snQBor0gtdueusddmLRjNTWxMmSynYxda2r0RSrVt+8netWFs
nLoqV29jNJX3eV7n61CbqJLqaPIfSj/PYBbR80Q4q0xrmZVYB2wBMr0sbH2nkqF8qawB/ERvYpzU
u6hbAuLOdoVejI9qGo1zJe12RrvaP5hewe5q+uZO6tq7jaSdag4N28Vr3HIxBDn1TFrq2kWBut+0
XhY96m2v700unXm67t7RpXFXCsjUPjHcAhR1CYpe6yqwLAJXvBmaK6dnMtYbfcqpW8zNtnL29wMv
MXcmOQJD4tBSlbhT6nqwNkaj2y9GgqZ+6gyAwW6rbtIZkP0i46Rh5YRw4lXh+U9O18q9xZCHL5Up
QlD5lCljRusmrbVjRldsMakZbaxS/xXxa3IwzZ7g4hRo1TYqRnw4HYWxVhrBvDjV7bbHPXseMk29
VjLx9oNh05AUfSqpMJOi+5ySwqKFqFlLLWzebKfRWRBNNM1aa51F7t1H0t7aQ05jFrFuRRpCWYlV
S9+zDDri5KMBzH8aagsz0M5+ll+8aoCZN6z6sb+IIbd4lLphOFK+I0zusgmUF06uNvbfTGaECe13
1LDZKdKNk8QJgNMv2ett/uj16ZOZTNjsCjalgeUpf2RfPZi1R6u/a1ZDNSRrO1DftNYwFo4GWChy
i3UJqXvdq/qGFShgYkNTybZxzLBeAjv1z4nIz+BO9rJ+5xnMl0ncF2vpBM85jfIi9a90KgUFoI6A
IQ/DA2nXaMlFl6LhRFWbBtbL1Oti3XaCm+8CzRDedzk4mF/sEPnkGEFnHa3ikUEZ5NFhsh6nJEIP
gOeQ2TInP0sZYpPDt4EBXD1NySTvUQs25INNZPclziF15aqN3GDj+0l+LWfBcBHz4HsB2XS66xfr
odCAKlgIJuT9aLzlkb2kVb20u2rr69D2m2Htonm3sow7o/DkSCg7rTZshzFe9jF3rxPtxs6J1SiZ
aAWZtrXSOrhIo/tsa4bgHhU2qQs66CLEt0vD1jWaqDiRuUIumDNAHx/1qe3QeqDt1924XbXUoewT
WnrMmoA2lbgEGH4Pmd7eCrTL8xjb2ybSbBZRHW4LrVrZNULeGnQOlK2sHtZJh3NmkVRutmF3cLHU
2tRXIoh2dmSaL3rFkoABCtqMEdfOxsJUfEmajFzrOimBVkTdGr95tEr9wDtylOMlMHDQbUSAMDPX
E2uHhiw8zFbip0HT5NoiQ/GWQDRdNqHpvphEy24dvaq2jV9E2mKYBvlSktp9czqne1LOmDy4ditw
e3fNpoXJHC09Qhpe0AMn57ArgaBnmnzIwJAty5xsBcRehsNxpi/3oHTSl74Yq8c5Jfh9cBMgO9QX
kOdbROzw22ALlEbzJGmwXts4Uwct9JI3J4gHUi7irttasMDGhS1TeYE81Lw2tvAf4koF90YbsREx
uqLOFX6UPrbmaL7R5Aph/zqukS0GHAUrUxbDrlUxTjORuY92VYqNl8Ugb+xCP05GxBHM5cF03NR4
8EWpYY+stHNmBYBaK7e8zPh/wKtOwVKvEpPpSDOVzolFfzpOlsWpzbOr7KWJ2ScNGurLDnbcA1HP
4esgUdauTEy3Ly2mPgHlaBDPNBAGZgLKWntpnINkU/sJsfR+CKKqIT6tEveDoaEyyChqVyIbY25N
x8bsMTgWXhQ+J8qy1qWTBTcpuvAH9DW0QXVgwa1DrNLyaLkkV0xYiQlkEMZmal1Ohi4axCNKXfYE
GXuHeuj8xQAhJStrc6367BTy1EaSodwc7YaKBm16vYoHmhJW40ADqW7ss/WC5Oxq6aMPUK31oKch
R5gYcbrfRztUPylCAw2USDYZn9A/CASofOwZJrahQaVfI0bBS5eofeSjvsg4oK9b21gEvuatY4lU
whfJzHFEgGLB4mfNduPoTtlAQkKvp+yKv2U5My9tFK9Vml4KGw41kRHBo2cRg6zbWLC6DAxfSu96
WWQTApCeY2X4Y6JXAoqTAYL+0ob+XrYJmgyDNmzddRh6p4MHbmPVJOZhyMp4EfUgT9KkP+Ui2XRY
gBeSA5hZYI3ASMX58c5zY+Ltpr7bOX4rVwTEOdOTsidE0LMBhkLNiiH4ho961NAcMPN8RYW6x/a4
syvA221vBBz4jOIsii+8whN2yN6G/0yqwYWuh7tEEm4vw4G4Xa2nk+GWxcIBFyiPUblBUJPwDjFz
qfXgSxFnpFL3qxii5ClLNTDsWIvdkgGuTH1rZ4iaKltwnopVceUktedWfjKtZvbf+hqun2YTB8O7
I5wbixxrPIJ6rvYTJuNaL159bRqXDu0SBSkehBsngaacD2XMPFkQYnvrTDr/fJKf2Zi05wbdXJ2W
nElnLlZFbIMeAxeBG7OtfUfC1gqgEcVpt4pTmoS2z3cHmtzyTmYC5Vt9QzV7DeLiQwtlvwJUqsOI
iEHt4YtdpXDMtuw63qJKshhQUtpuQtAfFA4Fsd15Wu5KXqFlKvL6LpgMFP21x9KSLgqjfozz4eS3
HlVlnD8DMV3Jwnu3LNktmyyLtoYen7t4J1u6Eg1zXxFPZ6PSFyGMjlDJc+DrJuLXJt5BwGc2hOFn
XZuEI9Ry/M604tRK37mwZvfrIKuPFtNYRM0MEzMpoD5aMP/t8KTTB1o7gaXegwmhwQKM08uUDz+M
Hvz7NB88yVVQ68ATF7QzBwiRK5oZ70kU6ScrcE5trWU0zgzj2maOPGMcHq5xXSEhyIuVCMdjXvjr
NmoFuxJ58k7GJgPGxOE5WLjug6yK/JmIDHdtJfRvobT13AaGIgMIQrhEhbdoSLI5aXScHkxmBsug
RD3U1M2liqetw4AHwyeveQcBiLP2upzkxQRRwJw8nXRaMnVM4Z9t0o5QlDx4isFebWXWOkeHmPsF
xLp9jdbB83lKq3C4GYCNHlPai5FnapsgnaYlAE53m+eluxH5SHpUhvCNOt6708L4o+yDm5jAk0TB
M3viWQNYkLreuwT8tAtGzAgLxd7oBxFhxxYJAVa0HOAcr+Hc3kpf0l60MS14qJHhF2J7zHD+I1E5
SiqeMhvGNzYrolZktO5oBaEyQSImBcLBnmn2rYuM4kppcDZgezrze9H1ZH9hvrqbSYMEnAZfRhfG
686ZPhwbf5djBN7DkEy89nF+h9KSRRLLxgb5W37nxGVM7ZGDjMuNztvU8SQOgDJtAPfMZUgUwWpo
yGgT9UwB9THDH4t8k43rljh+sYwKB+t6DPGJvBHhFsWNjWebMbreGZNnXxsbe1zGGuza6mo46YMH
gmPszE9UUP/YlfhGGBiSisV8mhznmOiv8sl2ceAGFivq2Gx0hkepQg3Vls+m84a4wL4Gg25ew5bI
mXzlirsuTNaJ/o5nTH/wcnsGZXglaMoJHEFlWA+jGOMt0qHuMfNroFze0F5VRqaUkcf7yp/0s43q
cx0p71vrlRSGUfVc0hKjzc7C24KXWpiALhag9jDmjyFXOhQnpQ/xSvr8z1aE8ZHx1wpbJYyP4QBf
FkQLWBjwWmvRaTRKy7XOGJi4UF4IdBhg44BkUqjQlMUVE0t/rxsaASC4n0zAw4g4RPRE0SuITxA7
7LdqbSNVVBMHYtquL5gZauDCoDOs1LWXNaoMIDQdc2VrFyusPb5FCIngtG+mqCZpihTIxerXGC7n
wi5z+5jldbvyo9baZZac1SSUXXlT12e2Sxse28g+qIofiGRWQx7DNfX0kEHJpDaOaGH3JyE8HT1m
MoHLVd/UTfohAvcYl9lpgHG5j9v4tRoD/diREHeI436fpkGxU1jXFq0/ISFMi2TFzALLflsbX4Aj
GWWL9oTXgQy0lLfErMtDFyEQxo237kgzEl31Hbgg6WnMNP1lZvcn4i2YQvrugTFNtcHo2q3MSoAf
NOqPFs3bo/KdrzCzGfVah5lq34eZtunakB0pkP2yRSnCM9roaKnjtP5eevZ7XJRyGcvOfCy8/pHH
4EYUVLQqzOCL6gcmimwOZu/YR6BcyK5VSiwGLWDJsH8NBpWE48Ff60msrwxlLcJW6/cokTLiKThA
5ql5jtVww3pydYLgBa4ULQcr3dpToEg3EYc0AIhcldQCSRqeyCs6IHrsZwsw1AtK2wWdTpR9RKFa
ic2IVyGt6OXCVOcQkH+K8/cxi89NUV05pq7w3W380XXY+51k45YN6yKp2K7mLspZZphy+qVnuPGK
6ozk74rX/67V6GeGVbxuqgmLhS2vpgsZbQKBhyrjSyN4LuXBz/VcYwKdxss8qnem3tyGRj3YTYqo
oO2vBraQqs/HJdb7SxszNioBIOGepVs+68mjJlgq/sLVbYN+EWNJX042bI7EHFeJ+6ZX+g9K7Z07
g7ZB3Wy00XuQpTplY3RFYv+ZWZF58mpLIlhKi7UI7P46asERJDdQBHd6aQIbCE6Rs3FfUi25g0cH
MoNla5IHzRx3WUNMHXmGW0S3h17WcsXth/ZKolJdjnedp18L9rxefyph13YZeUZpv01j0Mk2Wpa0
qh/4WpFXMkjyO4qk2pe3MZ5fYMnKbPDGpTjErXw6tmRu4UE+BQENsWxi13D98FOEwdnIOPUKHckf
vMF9YMsXl20TuSidTqy6XnBz5v68ob20NlQKfVTXLlfTygNhv0BTMV3hA7tw1nJ/Fbeuvaen8gqD
4S7vuJZhkPusZRgVbMsJ20E4aNvUlt8AgC1anmmiB5l5tp8dVlO31FcVmD/nImWKpybcSFecS2Ji
nDLcgF9aFy3vvfGN5DMw0c73PvTfAvY2h3DEKVsLYTyO1dnJwMYN7YF58NLTtV3buVdUkEfgrCVb
sVKUgCTeoA9fg7HqH7BBNlsrh60ZliXtN4ejcqJPD5LB7mNZ4yYugBYtNTMwHk2CQAEa24GP1s/W
8yOH5YOVoZWDn5ai/OR8N1p2j6HeuFOcP+hQgwwXJZR4YyKkDHjBrjS8L7LwODYxvEW+NCUrNPhs
3MA2F4p0MSdOiZSzxkUH/5o4YA5BRZuRmk7coezaa4yCFongKKkDYWP6uQbQtjrg9birFKpEz7qG
GumTpPkhRgYKbsnmKAAkHqSFrXrwgpe4CK9jFe+NoEpWRTK4KKNsF+9j3S5VjdUz1YcjujT3SeXl
D12npToi0IOiwgdovXxwWQFx6zc0ubLE2mqmVRwJANspK1nl3XSfYmzxOKncdbWl7sImZIAmNa6p
iCimhNROuIs3adxcp1IswhENaTRtm/Gj8curbt9DS97hZF3aacI5rmIiDF1O1GJroU2Du7YQDQ7O
+BMp3oayftegKFwiWoqA3qlN1nZbXL+biHZbGZRMuQn/nE2cBp7SAn2LfYJZC0Pp2GTFKrQenRgg
JMt5EJaXSGiroeEEZvZYP5D0fiPyCk1xHVvLpo3Fs9Y4kMCcgLMMyCTfXU4tV4enaBM5j2EwQjx6
thIoWTaxqxZG72oPTjYZTrYbEgLzITmGt6B3SqoBUtsY1Qg0/T8EQScdMSgyJospRrfVDBuz+Qit
jW4Wr4mq3v1Ru+n9rC0wwTwCloWuVMDBrZoTCiXYyO+A15cFx03FMlw2G+XUWIHZ6mjKJM435Dgs
F120oqBfUgMeXJtvH9nciqQI/5E8SgjcBp272DLcpdMm+n7yOGrDk3f0e5VAYkO+Wt6ylIZgMRGP
VFea3CLlEEthVtF3gILWNmt5okGDmUgfatjETOpJkytpLTB/jHQPHogPYCcbudQxHM9F0dYH38x6
WPl2sc7TzHrOIsHhbahZ6pWgnygrVKpDWFwtlRnfbGRzS7vAcIgIMfhRW8jI9JglWll6/tIaZBBR
r4bDulJecT8kvrOcEnVNAsNbxJGCWYNwGM+OC4NGifoWUw48DhT1yyAjd8sAWdvaryVhim6aP6hK
e3JnEjqt1G+QCtcF8RB4llhEoR3f1brlsVk9MzDPt/lIKBOZxP4i5ZiA02rpeFDP6E37ByG9chX7
yYdQ5IF58bPorD2pfj965PENovBFUyW0BTnJt85943kH6dPXLQb7Kl16ubpvXvWIt6WWRJYXTL4K
/5VVHghHDm+sMFeITBYYsuhS+z3+SJ23pQ93mBUOlsh79OTN3dgPM2YovVV9s5ukeUEMfy1t900T
9r3ZawdlNqcpqbbKhtMIIifmq5y0XRCrW5I7LnVh8DAAOkzN5tVid12MFeDQxgrtXZEgUh4gxUmL
2NjBvKV6uPI0utLkLSz7gXljy5jGiM++D0UpctvvdvyjMlrc2RT3S06pKElo8ZrxUC84if5oQvpZ
Plb0BbRw1AvFCp9dAneZ4hQm4CLUwgtC0DuvAefrT/7WHOK3VoJAK4Lii1DF76aeU1478KoHkW3N
TNv5gd0s+nDArII3BuWrOwUH6TD28e2ciXZwVL58pjC8mAaADFVFtwHOchKOWBK8xYiHDWtFelIm
22luQsprqoAewbwmQ8p3/HDlY75fZDUdkrzkQmM/fi0md+uFOMysYR4o4nOCwqoTTb8tbI4sfvM2
FulV+TV7vxc+6OFs9i895pL+fYs/BKPUW2aNe6vB7JKpTUCvwg+LH8LS9E0g5GOUo52oyw1BE+sK
+/LKaoF8Zx4Qd/i4yI4HE8yHkEgQyVnuE+syUCk2qXnr0nrvKMSJHCbfjZDhjO5ob0Y7WrQZITMb
JNnhDZ6n3jSRvfYWDsbVR0Un9OCq9f7KqZtXodXXrKs2mjveu/K7bDdRol8YFyLma+K1jZeYA4xc
Jb29bDj7xHq3S1T0BTeuhDxVAnNWehcsRUepYZwTBtRWTYslFXtFc20wkvuxffDc/RgJROjp3ZA+
iFhbNY0zSwHsgDGZXS05pHJs8+M9Kr9jObrxOuzRSQ8hKEaVkX061cm6NPyrinJOQgZdq4kcRSgM
ERB1g+JWb+phU5TuFvwpkccxJ3fSRcAHQDcPwBhpU3pC+vFgt9EaXWe6yNuO6FC6dU1tMpBRI7gI
+uYde9rSCJrXpBgPOHU+g6o5ONK4Z7RGSqKHI1McOK6OzMOYa3K+xChYEbfTAZU1y3HlZvl2LOxt
K2t8CKoy0HO2AmKVoMGudVDKXSaQlGGEHeTdqfX0T0u1C88yn8oi/e676XGU3VeblJ8aClu99YOV
g4xgKdrqo/HUnWZb9KLa6t7DvR12zj4qepRWGEZVzRgqgQ+mmOj9ADTarS33q469p2qAQ2aMc8cr
FZcqKU9N01zDHjNaWnUoGIDHYcmkEpryYx7SgswHJC6FSl4pcvd6Wb3jo3vta99kDuEeh954Hrvy
R8YgdyFo4NH+1h51Xm2DBtR2Gr8mGzEpNiRy4IS3bD3nnfZxiRoJK1gUljf2Ygwn483zQnIGre2s
ynATA9R82q+sNBy5RFAQHt+oPYoTnLwrLTt3GcYoYGVfnOAvN/wJriEJMz+ilrkVtClmq+SJJzqT
2QRTVUBUSFUXGDLpmC1qMmwZbUQpQlU6ePmo7b2yQ1KOQoZHeThEQZpD96NzizbF2BSOvIIp0E8E
tYUzXTB9qp1kmQvt+9Q0CKLCR/iZWwjB/MYOCa0Ze+ExCkduX8FULBBmzvNoHDMGD8uqDPJlU5GY
7fOusj1o2wJtz7ZyOmsJTueHreTDCNBylShB3y7dyqB7a5x25VknoC40aitudKiildtVb1k1nCzO
CeGmgAK1sAokGY79PMOdGJLadDnqbj12gFHGLHzXKvVkEwZyzAYpVrFI7O+mpv9wSDzpQ+O97zln
pUXxTUTqFIFNZhoRzAOp700tvuU6jiUmpzgQlkR2G6iJSla41wlI46pPKKJMkZ78oUTIEO0tT9z4
uo54zvJ5pHRTibWCE74oBDOJBM1D4heLMby29VmGl6F5jlxlrRrH2StRHIKp2pVldw88FX9cwatl
G/6j3TiII1pEMOPM2pT9wTGHV1uVzkUfhLtigvtAks4ikOnRGLpLE7mPpeAWmmLjhtXGoiO26FNH
2zZYfbTA/Obnd2DmQHBJaM1A85lEMs9Kw/uS3jQtObwQ8s5A19gEw0vgJG9o4DH19uqh1uKPDsGh
736ZlA2Emxx6G0wX9b5otlq/LWIoTcWclq4hgTrPr4XKN1hMl4F6apnryfY+oh/Qr2NrNVaca3WG
HAWuBzoi5ojUECoca3wkDpndIijv41MIeVfz9PVTKJfG1Z4n7IjRgviuDMn0jMrQv690LhRJqn4Q
YxN9uXE27XA+aV84iOJ1EnbZw4T88YcZeuwwAj94zE6U9lF4iVK7H1fCNixGrWPzgtG6v6CiTSGV
6iOKglYdR63x9uNUmhuP5M0TvoDwlNow1fwMUHgIvG6B0wBdOOPMTerr5H9AhFj0zERfeyd49yVa
Flu9uyWzJGK1SQeoGgY9YJTWyAGLUxdO1TlRYXxxzVTHbNU91xm3Ea6alq9NLXt2i9hmOC5aE8u3
FzDQjD+roFqy5q7DAJ6uYa2G1lmFmXHN6/Bl9LBr685zHaEwNaKsnA9RNzfD16vh9CSGKSkeS+Vo
d62k8Wm+5xQWyyLCHNbqZ1XEtxJITND6O40GxI4+kjab40FZW5O5i7rmVkbufRV60T2upxUcAfRS
GAkO4D7Eanae4wVpL7ljvEZRc8zFhyK1KOo4gTCZIea2b5jHk90Yj5CMmVH5evTq6Wc8AlA/Twa0
KQByi8C55W5HQjinIgo71/jSemaLobZTLSlhZvlmqu+TlPSQn3lvl/SDJWKh6U2LunHTanT7gpq8
VDEnlHjj9G66/rHBbbEgMNlZ+gzYqRbdQ+wGUMbVJVDF3hYMcQkwmNO1Xirpkx2kzJJVJVhNql6T
FcQXnSHH0m65x4mBhQ/crSX2eZreIHF2G4/8CjPR/VcctOnGzCmsCSoYeuhT+AZfwmzbFdExj0Ys
IjSTBpXhYtPAEowwKJnqYYWtuoeklSe/88CyNTJbTV407MWkMIOqHj12GNOTQjd783XNe6YzGG7M
SVL3gzwj+0XfdNk8B0C3FhcxUlDLdFcEHK6NeK5ZKtLnS4+tNRkcdwHvHLNTeCY1ddMNxsvUVMe6
QZubwS8aA8TKSn5KwRJJe0X7BjPAIAEIU79ySlrz2nTU8n7bAWmPNagMWKExkamho84C55/NtFdX
+p+hYALYoHPVZHcu2/DkNl9RrSPMsSiRLFikS4wr72y5vDo96rd8eM2mfJ3jqCCXucMGy8mwl3mx
6EoKs9T4cNVHVZB7TKvv3LvU/y1/sJGMLmyK7KSoGnIaajqu2HhZSHpvHZlFSEIy9LOEfTF1IU6S
+bAOZPA4NuRKexgkv9KqyFY6/bZVYBQHxv/nKtKfmXBjVbSSHsU13mQiSuqUfwVj2v/cgXEtvrKH
pvr6as7vxf+eiUsfOfP3iODgf4RI/s+f/i1M5acfqv/vP35J8JWv3pv3n/5AHhthmHdQicb7r7pN
/viAf/7N/9//+c9Izcex+Po//+sjb7Nm/m0BNemfLRMSY8S/91hsv6r0PfuZi8QP/NNjYf+XjqVG
kuLsATXxZsDbHx4LKCeO7QjJ8Ia2DnIPfua/PRb8kDOncuo4lCgzdTg4/+2xcP9LuLbruaZt2sCk
/zMs0s+IH6Rsupgx4XyIg1LEng0gf+btTK6fFmZDPBaK0sBFcOhkHD0ay2cOFVmDTZNP2sMH8UL1
/k+36F+gfmbe0k9QFl1wVwQMGNuGDmX9QkFy+zoG+xZGJI2lcO/cUNe/l07ju+vAJOUEHSesuD0J
F/FXnbZp/sezyvPGA/AvPt6YrSM/fz7cPYwlphRYj3TzF2tJY9VFXTiKeG4XsyNlf8K8i1kLnYV6
kE8NoMwv2tkZ+048YXVqCiPfNrQg/mCN/dt/yK8WF4OnQxieI5hv4a6d01v//A10ep6USG45/qrJ
PupmHL5yzu4PLQ3c6G8umkft12smhRXWjgVxh0jWX+550ReoaTXCzZCSWN0jSGj628APtXNjipnI
i637D1fWv7283x8wLo/cUYl3wgA0+ssDhkhgaFqsB8uGkNFoUdDljfdJQ2VOOh3iqQq0XHHhsKh/
/+vn61/dVwvqkKFDEpJQE3++r3XmuKMocFRrGSXOxcEDqw7mMOORsbDGf3Nnf3+aLV23TRpLHg+T
9du3OEZpO8Q0lWIy1o91Wn8qiy1jMw2EmHeQWbSRIaVKiLD5m/foX9xgVhDeXPhcXKj9y/NTtI3p
MYnA2jQwp+rUEK+DzsD8G6jPtDLkPp6fq7++t/OX9su7I12J0N+aTVmW+8u7MyDPd/CHQy/Xbf37
HxmyipXqbz7m96/Q0l3WThvAEEun+0tsbYYC1hMFQq2edi4ZmjGjC5+e5yepl2n1N9+gMT/8P18U
t4+PwdPG2uv9uiC4GhGJpRCcJpWlnt0upfWcGnq7pVnR1sgDHcQ29Azn+QElOkQjDuTecnQhnZQo
YDmNhRkt47++1b/fAxc+NhQ8g4XCQ0Xw82Mce3qQMznPl22IHvao++m4zBqI3+cIgPl/vBax4Ris
iDo7ArCsXz5sGvFWD0HCmlj09rEp9WhrB2bIHMbqi29/fWG/P0Pz5gZ3yGNlAEHMDvfndc9hBVK8
I/myJ/F3a6qe1Y7jLKlyf/05v7+ZrsEqzxnX4FvV7V+uqfGNIY8yzvGQuLszQtlkO/UgdRMS7WCK
oNH40LUhfUx9rVN/89m/r7dQ8/hIT7K1stn8sgY1WR002Anod7iC3a2NMDOBz45oYgol4nNbCLae
v77ef3FfXWFZiP/h8f/+0jDyCpzMd5ASiWm4aVOSPLPyequ//pTfVh18oR5LgJyXPcF//vzt/Y/d
N6sM7eZZiID90rMO8Wz1HSyveDB4ef+GR/hLmjTVCmsr7ERUE7yofOp8v/9EB8wrrdPMbqAXl8hQ
Hn0z8HZJOhQIIsLJA1E9jcEWdkvSr7O8nfsoiMY/yUPIdrXeTXKvUJ7g7yZGcfqbr/qXBHD+bXzR
DqxEQCSC4PRf6xkzj2VD72Zksl3kWw8hT7dVjh0QYCU6xL2Zq45k34Y3Pw3kclQTKYEI4nmNp/gr
colABDGDXmPtAV/7u/f6t5fA1T1P100h5jXOsX65cd2MmlMmMbSNobyXqoFqMUlvZtePSXQ34aXV
z1Gi8WBSJ1IGGsTciPU4CRe1VWG+2G7//5g7k93IkbTLvkqj9ywYZ3LR/8LdSR8lucaQYkNIoQjO
k3Ey8un7MKvQnanKzsRfqwYKBSQyI+Sik0az+917bnUwBnfkLBZj0qY/eZoCSw5uvOsKqeZdszQs
yTln0HUWNIywCPzJotGKi6V2c1Pln7XkZtqORj4u4ayg6oZTVaJaU6TABtBq5g60GI6fm8lR3s+x
1Ct1wMrHkFGBtZnCxvD474wZlGBgiLw4xYCG0jBeny0psphRRKL4EP7QP0BLSa/CjDA9l2lOORAz
kR+uXsxbMU0Irp4CgYdr3ORvROJV1zpf4GMlyvTOMP6xfI7NyI4Ij6KXv2X4vW9TYao++OvH6Ov3
wqrOPp7jqwfjFCbp1xcpIJmEmR3xkduCZlba6kmW7Gpn+JtFYX1b8Gz87vVG8Tt/P1Efh7mNbnvW
l3UwU4PsfXSPjWGlDuqiofkSK/1MoN8Qa6ZxkWgfIy21wSLof0IDN69RKimyFdEInrqX5sVRsX2L
LZhTZuz4yXXplrDIk4upDA2Cs4MdY5oya8s7LXrAfLm0O5MHj/aocqGBpiqx3k4lGcAoWmQ49en3
BdeUtoEW36xkJgdc2lQEdOqI96mbD7Vqs1dBCYmkBSafHlNrhKbHhodYC1dzZREwxuhm+sN3DhVY
65KYhm2NN4ppcXOl2dYbL3QVZtvGQ/Tf0xQTqU3vkdldRSJyhDn6QlJZTIMjcjzLlnK9SdA76bn3
UyPtm5yRBOMP4YRDogm5i3ytXWujG2efJFSq4PiV9UYf9OWbyUy8sRpzeedLp5y0owaEIkNEJab2
pkU0hzcPg5uiHJ9YT3zmaEO37Rr8Y0M/Z/f6iD4NJqla5kBvAaUc/MXDxg5lapfZRXcfibl5aC03
fzSMpPxpdUNXbnwgELgfwGDRit3QHR4N8d0ALR1aa7HO70XX+b9kg0WUR02zX6MRtWlb49uDkW8q
lynRmpiRrhqulP6297o9FkeH++RStZF90nozdCQzfmkq88zFF7fVbNFFZ2nZPvVQLraabvcSN2pr
9Qco1D+TaP6uZQkSWT9M/isEvewBFxn532HA7US7T00BkG6+9aIFFeJ7IDGL6IWKNeNKPRaD+sX4
1LOY7jDoThjgFw2CUT2jjfmygMUZW65xM5dOdi5L235ofB0NZRliyDtjhtOFHyZ/qdmtAcRobE33
gJP0/BYZ+wcNW49pxqRnkMZEPR9VBVT7EhkpgK/rL5RWVfE+ig0jbLJG3BsZRqVM2AoJuoGumS4/
5DSyH7PxcXZjCvsak9aDWzQ9/SV+u4/oAM53HN9qvC64ShxuxH7HqgXzJB+4gplGTUqnaf1J972+
DCrc7dE2TaX7pFPFnRgRUQ8OLcUxlySj8DSl3Z4SEDsLln4uvnWqX7iSuV2wYsQxrxENYoDC3Hkt
F03sqRMTu0G3KLsaHHXimO3wcKdvI+WTG4qGHyOzgFKHF7cdzDARy4vM7JeMkyP2dUZ4UgMjoCKF
ed1rqNTD+m8k6I0OQP2waAedFgMqhD6NzKeBoax7ug+ItKu7pu5w/C/4MjZq9eNj01oCKKIgBHIl
g9GKrXtkOu3OkMkVL1DDDIWgPXyv58q29aPrx49N27f3w9ymn8zJymNVF5es78Cm28zUSiK30n5v
1PKOXX6Ft2DZ+c5u59O3eLkpbfyQqrVewW253M+WBSwJvymQ5AeFyxV+XXUWraV9y6LlzlbutM3j
9E1fPmWVPnux/0mkRm0XDAszbXEsUpi3hhFmV4enSsfH7bRVoDrrDWDNiMvauANmkG57uwmzank2
3R63FHae2FE3FWW7vE3r51jTTQZi+S+MKLvGM0h3Nx8iSZ99e7I3zirnlgNm1A5zvPDJsW3yZv7B
/g4U/PLkYbwMtQ79w9A1zE8NvcF1RZw66+JLwz1WQCpEnX5oyecQ4R7bC77DjdSJtRojXeVEBGPY
SvodCVu+oWUkkZjFF7aflKgVNTJP4xi05c3aLRgjPK7lRBSIUmp+grBPyknEzvDgypZljcWxYlge
01tW6RAdXIiPG/h/TLl786BVuYYHOHuKJ2fPVmdhg2C3geI5IR5L4xe1OYbJMwQcYuXGbf1+Apxp
pD8plLWO7N4YUZOeIQHCuPgzZ+PRbLJSU5898M5Xu9erE81rzQWbXUMOC9xpk/LRleZT9DniTseR
P2qGerQ09FO9rJ7FTPST0W8g/fWQEZMZM2wSiw3ceMO7WTrMqX6LXLdgeCjWREhhlOdR716rPDp1
soj2qcLIqzECxUJYbxFzYCvaCleQTJOgGb3utnCLZxdFsdxauuCLKZljLQte4G54zno91Oz4nhla
RjGLqTbUDN9jo/oByZrwjJXSkdri92205EdHKosQGStiVRHKh5KFVK519g7TNJp10/wwEnlqE7I1
fo/3UBXVL0wfK8atTH9xPEzwiUYCqFidfFLmU50lRRuhZ/nFo0Wa6nmJWr4UI2FU0WgLqYuK6etA
fDKP8xACwZ5d876ZDPwujvHTKH2CTzqixtDNa1i98o6ymR8SHcPQND6WVXPph+YBmTl7Vaq9T2My
cxo8ga3ReD/0Geck+ELzuGC7Qs8ime6kUU65oAyiQjGA6lM4jpnzIBke0jiC/31Se8fBR1qrG7Nt
Cbs31nOdc7jwcAl7bXzN8uTUavZlUeO9keBjHIbx1rDy29xtnjAbs+NEtYDaNf6qF6pKEacvSUz+
QVKSREBvnW6tQKZ1ktr5jB8ZN9IbbQI2sA36XevO2YCQw2VFMAc64Z6aqIo56Ogeo07dmxV3f6hz
IWnR4Qsv+zc3HjsouTjzWHDaDeb0/FbEtG+bwoE0WFXPPo5pTjbkk3FpMV806mEnEf64FxfqTGJ3
vm27+dRDsQrMwX9jAYe+ki7fIzgm3QbnYLMxnYx9CrNxQNYC1yV4MibCtDIvw/1EuHGLdFFuZoou
NgkoHEabGCclsS/aMTERVFEWEp4lyZnvE+b3pjXz3/TpQ27gvWjsSWwlcL5J891tvlSftOISy2We
GnoQDjyrIqlkMTPsRvOuYh+9xY735FTtxSkyRBmD/pfSb97jST/TXE5SJMqHgx1bWCnwdu+0Wfs2
Nk56AwnaBZkc3VLrHgU6AkNR5kdBa6EbHzDzkBloAqvVz6lIbtwkC4QneRtXtMVNkUZNOi2puz4y
gxGzRTomPxw3xYHCtU2c5ckWZCnnxYIpbUviISWpmrZEhpNGoVOghGmrXZx9k6TMfIkv2tK4klbc
2OKxta0oVC0OYVN7iTi1TRlFu4Z1ZacRCh8ssJU3OxSNTwAlJ+AG50Voe+w/jMgGfL2dTagkn8PR
9a6oys+ijD6zygohgQUoR4GFiaWu3cfJLu+WDhvIUuZvrgTCYE7PtUfR88Abtqv1wBotC+KpzEPT
A+bJwSVUw1gHRmlOgAIKas0rWjf1ga+DPoYd5tnuNoPQkfWQFquE9R1s/8FX3AUpUOvEHhmyT/Kx
pVJTaloTeuhpG3tlOHpa/SJ6CnNcBfZREw8Y+2+tErnJUdqZgmcI4SLHTTObZJtHC5dEEZ81i66O
2l64QL1WlRsMBt9T1J4gyuHv8CoAROnP13nOzotXXXKH6f5Y1T/c2da27pRll9pjR85u+ptXtleX
Up27YXGSgw3+mtY9Xt0lkAJDo750jrTnlFPJU+z5H87QIBe5x1G0D56jPdGrhJ0PgVA51q/U9bDF
LNi0RxdPub+az2Fpbya3JRJjAsL1DJz5vATYYo9vyOvvA2WTGwLQTeBU3pMz6fhj1xwxNMY9OdXs
5JXmU06sJkk0CK9We8/85p4SifpWGHiglnr5buHkkz2G0oTOxl1hurgg6ZpyuygKiEFcoSkS/Yjw
Z2SOe2STBrTa7nDvSaCSCa5QRPO7NBrdbQe+PGTccl+3GfSiwaFMKbnDuMZ+q6cleON17S9QOVBS
8HEpdCTsY81LJ4xySy7tszane1jp1rHxZvNZ03tq/wh7bYsIo+ygd+o0gmTsXbvfaUY8huS88We2
M55yek7fGeleYKeCoCvdU7tAasJu4ux4X6X0MLJwEEVPlzPdTG99VThYgGfWObYjeBuNi+vDEt2V
4GsPUVL/0HrIt33v91s3Se/aPrpjFnqCMjNsmjLz983qZ85nVws0i2JQXWKIAvhp0OhLmE4YiySb
CQyZgnt942flS7t0B9dTLGesLBvRusFcwhMsbAgO6B5Yj6pnEJaYmFrvKuIuuRFeO59qlzRumfI1
K9gxkMan+MYc21DQSI9fbc9gSHvD729sqQXe+yUoSOqhoz1p42vmkZXo5pd47F9qP+220xwfXVfu
Wc12oocK1SnzQpIGuoEBA6VpL+YSBb6Nywl2CP1xDZuc1Z8y+O5TnSlray/y2gr7da78OxiS+K6F
foRxSM2e56ldMUxBFnfP1qI962krzq1XU8EcY3CpH8qBVGi+pG9ibLFX8tyRobjAzlXbujNW/8Jp
WVTgtc2NEpJjCScYXtUhncTrGN/FUCPh/6oAHeMIfFLnxdJVt55dGzre2Wq+GNIeg3b0j3Bp7nWr
It5CQAvFhCxrgx+gnGjuKr0dtN9A6RxqVQ6kfNJ/9SSgeXYb6k7BXgRu4TbYOHUGa2vrmODMWo+m
xxnVyGuSF9PkhNC+5bDN7cl/5sDYP64geGDQQsvLnQaaiFUFsgBoGVMXy61dsIF+cMjDQZPs/aI7
0DCY3LT4eu7BT7S/upq2ko0myUnCOkoBkZF6Q81Ke0s7RQrNZxvXtvGJkmO/aGOpDppIptseb3m/
1ylWe6FevbmDJUzGVOipVoQpofRr1DBl30kdXtaRgGEREA/PPbLIMQ5j0dHK3Qz6Uz0mg34Z7N59
cpo+uRqoyjvApneLET353nyvo/B/KKWsHY2frHcNxIYPUy53E70NoNsMShLimYSBnmRZEVKk078p
LhB3GL4AP8JxGlvJeG8bBFHp+9sAFnkXWXITafGTsnTq7fncShUP9NFuimW4GrF/jxBcbWc5wTf2
7TuQUUgftBLcGEojrY7bLPqwkyy/S+gYrDMXTFgtttECBGlurY9W0gVWGtF0LBgSs7bXE8TtaAH4
r3HvwjrhLSOn+LSYmDugNdV3dSUJgY3f8hS/fdeK4Um6xhvUoRfXJR9INzxSOBjrjwwrHWeOCK98
nC3n1Md6l7nJtwT+DOqjxLJaspZsis5+KaBXPJZN/GrQ48k919Q2kPpha2m1iTe8Nzfs+losenXV
YwYlcL8lewNQJBnltCtjmhK68aiZ7UM6mHf9QuUOttHozHj9o86zeh/jnntMYCxg7VRD9c65LP5o
K+ldiybHf5R6xUOMEw72sdqmc6/ZzBKmBwTK3Rx7p4Qe8Ksa8fJpMp739QDpRYdrQ2QnyS6iiu1H
HvD3Tqprym7+rvIlsTbPp/CPrmLtmYMwimvEYOdxJoV15LVIxywv1qem5IxXLEt2dd1hPrmL/20B
RUTg1r3GZvaNtu/hXFurk8r1lxfNwdkJwiYhGN154rmoOdHDiUno1ujLZ39BQHCwjT0CMuFXoNQd
+osJv6THlKJsZ7o2i5/8oArI+WGP9vhCza65KXrrpdXJElChXdxRO8Y+3FZAGbxoZCvBFB3LjCBN
o9aQgXH2JCgx1dgkC6cuoCyRIX6nfmRuR0U0IdR+ku9MtoudtJt7iEnTe5OgPvHEhCVYGLQ2LI+M
R6qAyrLyOFb9cAQ1VuLdippD3djjMwS8CHOm77waOnV9LZvoLVspPbT8UsdKYAwk/UtY274fpEhD
IJpm42BW0IJHBfttOzD3FvPy6IxpgjfUzE+L6LANFcyFwaCPG9dmIyO97hXiyq/MrMLZM6OgYK+4
LQbDwA5LbUpRz122x1Pr1DCfBRif0nAkcbwFxcqE5Pdsralzw2iAUMV+9oZIMiOoOAKqpGPruK+U
2MNWRT/T/ulMvs4mO+nCdorjCLtt19sCQEEr1RiOoukOuJTdnSJjIlneC+1Yz052K0unwQdL4GhT
J3Qk0Z8Wb2cvjh9dkds3VTbgvAWK7Zh28VbQsvpWdRnWer0DfVMSSnkn1ipDH+H4J3UGOkMCU4Fe
gRbx7vt0aV+yLrIC5ugEJjLZ6T+aVWnmvNRmu5rqCIcQJ6HLrTKSjBtytgFi4Qyf2S6quXHMsAFq
goDkuTTjsKRZGkAgkVY0dw4WN+QBQyVKhYZqzfM92cM27jP/fRFUd3M4WRKfHbcXN9FJTwCBHseo
TypUarTdk97rqfWzhwTO00sne7RxSnKz3+mIlNOr6UveBXrem/GHb1Spuoild9LjVA5dHAjGCi9d
2f82lXBY7YZuJX1lhtdQdzeye6NTAJQYe22h79s2Mm1Mbq5TcwRy4vSRCnrnIy7x+rUc+OOD+9s4
QbZ5lx3Zns4WG4qqOwwibagToDF0PAEBcM0w6rt8OtR92X+rnYKbqgJFM4EMovwP155iyo8Q4mrZ
KTHUDClrHkwz2XaGonmVmoyivDVbS12LeSAKaw7CPCTjSEkPZjhCUgO6I3q2LGfxUbYlhvFSeDUA
CK2z7ubRsWjXs0sLln9ui3jXxhN1r1LVA4Q6+q/HrUocoQUML0sCiyT7UHrGxs9PZhr1dDegqu6k
Zuw4bu9Jbd3PFjQcXogfuNL2pjHtMXs/qCmfXusM+dnXf8BOQyjs7mTehKMEWr2BWHfl0WwPIxLz
/YLcuvPoTTzzbb8l7GqTcfjp9WIJcnda3joANJaHGjl3ULHzBe2OExd6Q0CJ0bRby1p2c4bgsh7i
k9CqG5ej5neZTARGyFgwNoo7PeQUH5Xkrpd8G8vP1PcOlJ9+JzrgYPjEVZ77KozHmFico1mPSOb5
k+kP9ovQG/z5tvrweotXd7K4h5bddsARKoG/3Bruqeazbmim8PiKkSmDTpKAyTf0IPvF3hJ97dxj
u/aAYPnUHMVKUm7SWaNHdKmZFY+I05bmZaAL9CO2prjd5tAFrFPbTaWJ1rDSlcFDEhE+ZF3Kgd6y
c+ntqgSIwqZ2TY4nnBuHAXWn8GEaeLN1SdtsroO28WyiKLJJq8CcWsc9k5XqsNJXhABCbhivC81x
VAIIbqfZd1SPEiE26pR0iwUbg8P3Yuc3+hgL5zw1wqyPfL3pctBHw1h2kSLYcnFdcAkbPCNMYXFz
xFNYt72R37NjVvFTX8yFecmVYClwRo3/x+zMJEqI2u93ZgNehA1MdJGUG/ehqvwuCRPbIj1IkjT2
YMIBd7iU+jKbj7k5Sf3s93aHTTgtlom+JpsY9+afy8ToZUP5fXScNr1aHUivm7xlrLMDYdjh1iay
DXbGd0qh3fhOA/SAvxk8ZiST4qz3eJ97U7Z3sSU5YQFLm092XfJKpPmJ/E0G/VuOZq8FJkaF6WXw
Kz8wpaLH29eS7lBqHAOLAnnjmotGHvCRTevM56XtO/JwUUPuWE5ML2P2nbdLXOG8T51fPgFmXqkc
stiAn1tpzncs3j0wVocYglccysR39tgVVucHYdbKtPs95JEFrChctk6T1lansWevVdZ0TLqV+7AO
32fFXAtG1mB+Dl6mhczMo9eoMjp9ldWSV+pgaFPpJkxJnPKlzA5I0OwtR9nPl4q6ETZ16Ron78z2
XLgmQlBSOP5tCRD+YKwk9WXwM3jINjbgqM7nbMe9zM4dimf3tI5VwsHnJa1kDneVBo/qRwthJRik
fYmjPP+gNGa+13QfsEOXTrT2eXB/XCB2x0WIx8Go8PzYgooiVToIOVRMoXl10XZu/S7UYtAjKUtE
e1IcyPagyX6Ctsx2IBbaR0OSUYZ+bJHDkPMCdqSW3+ltnx4TxiffaY2e6KDwu11fWRWNOXahb8i4
c03nlPqRakbeWqSwDktnpqdKj9TV5aR6dbnvtr5hfrOqhdA1k1rjo0BFYHDm9hRsxdb8nDNofSG5
X9/nuvtqTgg7ZHi8oISHdB9FQ6OCnBhNKWH+kaIkbWdUzY0npYtY33t3AEEnUDrI2YA4CrAdVZeP
R+n3xd5zcv9jwgq7b8a18nmquluCEMPGRaHk9G2DAUnW1a5NXnRSjGe3GT4k2ZEAq9/RTSN1ofXB
gTVnQtftXejUMTiXkm/7nV6LFDpza2AQltWqkWbmWIdME82gsNso3dmuaX0MWhIPW82vWj3ochKk
23xy5vfWzTMy1ZFmcOzP0iutDd5rYs39KxhVXhOmuNf4m25MfXHuBgLApNIp5TkRBdEgGzEyu53Y
ioSdVo2flt1299WSdFdNDqdMd9GNdGdyDwgKqFa2NBGK9My24FTUi/mWtERU+tlrA7Oeq9vOisVB
ktlCucRcSek1eK59mQmAOBh1yHeKJfmeRID3tKQW0aZnrs0ItmlYV71hjdUodOIEMqGWG+clQTPU
fYeYdVLCfJrIo6PuT7HOo+J5O8P03EdTVBwHcFTuGUj6DPWSyKAvhvwMWKxCwJeulnCxRHtDEYH8
IOduUg1CaIwChZaz0nLkTBOTk4Z/tjNLTRyrslbH1mEjauc+fX8pWhYIE3tvtRMcNQqSrHtyNNNb
0zWGTz1YO98YviDQHU/sPGRTBMtSebcIOGRxCXmP9nLg/JaGnRjAJgj1gCdEe5oh09xLpmJsX1PM
62mDPcIXWdgWqfmt01eyC3kOE2IBd+KG8jH3IUpxAHh1Vhx9OfqHJiNvQQ0fCl3q7zJP1Cce2WNe
JcsbbjpU7RjtUWSOvNesqCP+X08rpCTL4TJP+utkG/EtQWzs/qaRoOM4xp2h/JfcWfVVHfDFHoZX
SooTbwF2PPJnbPA523XGIU8Xcx8l+XBdmgHoXFlE3P9g1s0p6j7LvPpZZMAeZTsM72NmuLdtbbUw
eQccqG438HOY6THsVlvBSHzrTQapUtzAp9ntQq/QyfDodmi12kFF1Xi0HdIdriI3ZEztlnqRhhTe
/NYZWRZgJHkuy/yH3WMzqbVyo8+NtbErcaltv7XYLuAXjAwib6J1SM7qBvxXrVz3NwCX6e2o6O1D
p7vknMa7zaKSB6Tw6qxE8TCycx69MnV2dcdxAj4j1gpst6daCW5Wm/LYQ1xqc3LuZJuG/jjGZ3we
PV8Ea6I/+byASzSsYoQGDyR6l7OIBiM3MWjVDiuV8IN4sJ5ckX3AJPNC29PjHQPBgL2X/kyU+IDU
ThjZn6m+1DvyBgWhFmD329ScACA55vy8eM2kb5p0wjJYgi4tob/CQiDI6X+LyqhEsHRnOrBSHc6P
RRo228FnanYDNGKCMnalnQuNY3U9TtqT6pr+ZAwTfZe8njcyGWBmoaYhwqvurms9BCW3oLTTKZOz
l8NgpQFkgF5AT46F7AxrSezRFDmEcOyC1QAfavFHsaVnvXlKhYZdiUU1IFVkhzVvQeB5RhbMWunu
GrSXG9C9aMGCtp0q1clpdq4PxACCXmLH9oOI3PlCmRUUo4hDbIlSSVmfdpxn7VTPgzB2tJvXF1Ts
rejl93Swy+sw2FQPZ2V6MnRbX2E/3XPkWfpZtsK70AjZfiIei3OqtfFZ16txE5kplPg4E3c4vLQo
YD1j6sCYjKFPDCq0Bz/QwELf+N66Z6wByCll5sEMpSo0DM0GSZHb/XWA1XHrpYwtYg7+T41GSUKE
4xRCOVqYES8AhEewJA/CaN49s6suXcHrMOzmsT64Te0EqUXKtoc9/wEsHqr7mhvjcMfyXBpnR3H0
upmRuR/iCUYt04241bcjUu9JG5Ea1y0jE6AaYBYB5F0kXLiZZJ5P7lQQc4r4DSqJASubUDZDAird
yYFo0mwoKvFOdU7onCF3/X1mpVEHnmr/UdY5MNKsgc+duB1ZmX6gLmxWOmtACkpoxq52KN25D/Am
8LRRCiS/RWsuCu3D8yHYizGnmmrQxVlJzTrFaCrG1hxa99mKDfEr8Wb/0Ev2ZOOcWOK5sZ3ufrIs
7bkCe3YjK1eeln75lrVeeaM4Yt2bmS1PZeTUD0RdYcaC8DaPjtsOEhndWMrtxHBsZ1Zw6Xuh4DEU
NrhVDoZiMyLj18eCNpuVkB3TtSJiOVo7rScs54CQHba13VQ/ZrNKaGY0lug5afv8l5lHPjMVjXeB
5zFp6IFV44jyRzoNaGshTt8AJn4ympn4I6444CuUxNnsgXVq87ou37OgsWcr7AUPGOfGCcuvq0N5
Wlz0hAUjJw1y6NlDfdXIdntPJZxeBkI447bRWkbX/tZLZy261F8sPBVsnjKSwl5VRVtO5I55MCqE
BtGUkARVUjPysNTapZeMjT5vdWuIf4o+ozjUcLFpEQM7GWalf5jd1J566IfNzjYVUwxzgcfEDDCm
5+KmXvv9jGX5SFTlMZFn9p1TBAgjMr3kObUFphJ56DYaZJHEWU/JVv1JTPjYiyYijZrd1O7wlnKT
oyaq1NhS0EPdd2p7QatotN9FTQOPD9dVdWfjmIoDTGiseuy2D3oEQT01UpSlwczabWxE9V6Py5by
1rkEg6Q7Gl2Mmkes33F/IOOloaQhrbPtKUigthOZBH0s4UYxviKigCUb/LuOuyWTth/SYlEeDQ4N
W1N5P3w3xuSAmXJfQjL9lml6fPR/64gs+lYekKNaHiCMEBx2tc3cqvjK9cZHhB/vnKtM4T2d6jFc
COKE+Zp01ha+JNDEzY5qn1Q7+2Ipn0baMKudU06ezr+sbhZLX66e3wCBaOdYW06sq8xoXabH7KAQ
vZiPWgyDIJ5olheotM/ghNOOtv47EXQs0gyQoUKjmGFR4UASH0bHNCHUiolIHMaSEPkPDHc1WQ8T
Y8aQCAXzIdfChKXs75Qc27B82AWBA7bdAyes/nWp0umgm03BxsEDTFXR+vBqDjYD1aa23Fdpa3gF
XTmXN1QgZ+eJstRuw6YvYubFeTkexLjTxu4+MZE0aWlFAx2qeoEWijLw1+ZOY80n/NFyiUvHEYKs
lsfZ1/ti/66BXlsguv9lp188OdPYVzo0qSHMY+qx2CKwZq2nzt6NjnQD9O8M610GwX0nCcj4nIIP
cG+oEmtVhcGV1VBdfSaS7MYyVeWbpTcHA6wQydKfZQ/uGzJUDbrqt99kDdr937QUSTv++f/k8778
43891SX/+88Sfb//e/9r/7O+fS9/dl//qv8PY38utvb/d+wvTKuvpejrH/hn7M/U/2EDASb35zrr
2cAj3/DP2J8h/mHb9NsLgWWcZMDqxP1X7M8VtC4Zwse+r5v8aZ0/9K/Yn+3/wyWMQL7IEqZpENP4
71QrfU2VkPojWONYvueSvSAOxp37OyO9SVl24ld2EtAeMXDAoPHxBN4hefZrsz/+7qJg05vBu/+P
aiivxCj67n/9z68eZ0G+zrMNCuJti+vwm6n/dz8rs+MiBxqTBsL1OD4OJQ6bgsK53VTqLnxtjaHQ
stAKwk65yG/+gx/uOM5qeNZZXb64noWFklzxNiX+raVnFDkKCvzWZPMJUVKCed32XlSenIll8q9/
8r/liX77vT3XcC3Ds/gE3Bp/uMbdqFGFYWISM1NKmDSM1bNEqMiwON8qDrvjxlE053QMq/ZziY0r
ph7laNS5s8WEN/9dkkj/shyJ3z4QAQoyn1wOPtkfP5DGWC2HEZowdopGKgRrCJOZjWGX3UQYLW39
q/QNuRYGDB2M6jwPDU6e9x5pqcvfXJv1sv9uZVw/CqkcG+3Y4PYjSPbHj7JEusTUXNOoQPLxJqsg
zNIH2PpHRyQgStEYyqs2gecJ4cPWb34xLL96M40dTLsxYpILfebiJORm0VNzr/q77+6LWf63z+eR
bdEtMkM8cV99+VjoaczAsNZ6U/pgiVHB1lr5xNKzA8SRbl90szybhazCrqVVClBId/s3F+lPvi+X
1JLOcrDmA76m7Lx1uxVF9BQmuNPv2rShnZqiwFvSaNrRLVp3N9sxG4c5lvkl5wTM3t+pxneXOvXd
X3+Wf18vXNc316yGueZ+rC9hLbrj0Dq7OA+YHBmfsrDykBaWfs/mNPrnu+YPr5rfLxfrV//11vjd
j7K/XPomoreztdM8MERLRxAWkQHDXxR9J7k+XwdcBeFf/25/ci+uV5el2nEJ8Ojr+vW79SnFyKoV
TZcFZkIFCFpndbasyvybVXB92r/8Wjwo5Bldsmgs7V9+SmWXhiZ6wR01wY/tc0qzl8UGkAKwiMOb
/e7mlvs335r+J18bP5ToLTlr7mTzy7XM0EVTWmEZ++LbCAeaIK9Zx2JYFlr/3YJkENqNwuRiCR/e
zwLqbYp5mCDLuNe8rI293rOV3xiw5Z8xDjPU/+tL/++fjwVgjch5Nltc4Xy5KKxTRZsOdRF0dQ9v
iVHFThXpBJTJiv7mR/37beWRsWfhI2dB/5bzZcWhuprBc22t37I9brUmhWLGB3uK22LcLWSe/iar
9me/moW+jG5C2MX9Gv0rVY3Lz6EbNbfgJlatY5PLEOroNAgt//2raBMA5nfjRcvG4Y838IDePGt1
TNH8yGzBQvjbmVmCa3Ai2/HXP0r/99uYCKWHK4ANigld+ctLLbc6F2dmy9PJrMzelpaGx2rkRLjx
ae3ZZhPR/Y2H0Hur13IGam01CJ54vTCb+L/aUh++ASL2gbDM02vRGRhPtF45gQX15vTXn/XPPqqD
d4hkPQlaFq8/XhZ3MnRMRVEeRCT3yRrBC9HXfnGWN3MnOFGHfYWa+5/8UC6Q6duCr/7LQknkKdJr
ChUCHDBQC82SInnsJN5Bakv1C0pvcpubpvbx1z/1z242R/xvzs5sR25j2dpPRIBJJqfbKtbQrZZa
tmQNviEsb5nzPPPpz5faP/7TxeYpon0jGBagqExmRsawYq3/b3U9Rla7xiJ0irqnyOvkO6UckNGp
uWrL5O5co9fOEodiWPgSVwBX91ZnzbXnVAT8QaE9kTyCnnxPfdfdGfzecFy3ZlbbOMIb2wgXWuI0
QIMgqsm3Q4CbVxHCJeuaSd8da6dE6srtta+VFUAuF09TrpJH8OF6lNa/aVMR+CXNlyd4kpyP9zd8
y5vYasaWG0fyqK8m0wcUGuchAsEzENxezX6CJRIY7ac+8sqv42gE1/v2Xk2XgmXQIQuxTFg6TKhc
Voe51KvOXgqRnsA3Oj86tFt/zgNNHwAtnWUjn+WN37ohKkj9LReSRtlPD5RDYYHNvJRpIYaKmKgb
Fvpodiytduel2doPD6eg7g7z3HJ1LMbQ46hFQ36y+m78RL+NmT6rrLUvONv0XWEjWHx/QzYuN2Gs
A4UFG8JgqzqnLx7tHpCxMzoTQIZQwMqdgwO6xDRsv3a04S6gR6bmmAyF99t9s+rc3b7irqAqyhi+
YJlCJXUvzaaREOOcM7OVcuhAT88B1SKjPOuNWz7ToYA+0AAcL8yQrjxltJ1jsHHPMU8u8cutyXUQ
YSCKljMKlJ8Mt4h8RgoaiEiR94RHe9pxZFumDMmZgw/A4sCt3kurJC7OOmYxW6fUfOCVLXrnzBnm
1diFO05l62Oa0uE5YXQaNMLqY8LsZyvUXHbyAmArbiFcKsDSgrDbEHCABdOl75mIuP8pNxZokfk6
TOXDvIIq5e2nHNCfAcAWh6eo6aPf28AJfARZ5nfQlzfn+6bU6V+dGht6H9J3h5l1W668RepaIdCN
MDwFfWIiF8aUVZAZvW9FUQfE0Y38GBTFA7qW/7zdMOQ6v+Ieg5H518d1DHDlmm/Y4fQNoBFzTZER
XQATWYe2741T4rrpHyr63UuhNjwCkYIOMQmeS8LwcLu9mZQNoue00jU0B56zOvxnaWNmaOcQMlCF
nbm/0i1zWKOogTcglF9tMWk2OUogNLDJHnxgYna+pstSfamjIvtdBIGxs7Ob9lDM1oUgw+etv10e
w7m1aWij5ldT1wIxAN7RSqLLUA0763m3kwu+PkEe3xFOEoyp76l+zgt3lzgWJNT9EJ2WgD4g2W/3
2KXwqy4Z/CRa1HxMI/1TETFtd39bjU3DjsUwsmHAG6Sbt4ZjOi1Tz3jNqaVlBy9alkOKDhXKdHGS
yfutNJmOO00ht5qBbLRTjmmrzem7yrGnBychBDy2lg7PnD6FjGAhn/ufrAya0h/NxPsCXs577kNF
AulYEnagOeyg843qQodINrX0jzNc/YAlBQpgfhya+p8CmDZymdEMIVzlhXLHE20EHqiy2LqJi0UM
kbL77Xob2SM8uqDuUHcodmTVVJ2EI5kNnCaQJS5CuzRxkZVCatcf6OHz/yjiaqXMzkZGxwv4+vxO
ESueGLBvdlzWRgWH38YZtwyeHjzm6tcZ8ZjEoxfFJ8BOBmOni/F7CTaR+riwmLuOYHI0qC53mYcg
zTgyatJPmgIXejtltdfOk/6QhEcVvgsIJdaJZW4KwJ2M5J5sMTpHhNWLY4fw3UM+VHLnzdv6JDYQ
ClJmxeJETeb2k7TgXjoxiPBEL1IDIT+bzePAzKkPXsWis2h08KS2iji6Rj7xb02LUMMbJyhPbHtx
H20GiqEwzXVGsyznjPpyuUer9fr9osBLNRUCJmmRzq4uyYACblR1YXSCCZMJltpI4XONm6fKqtyT
AcnZAXnRvVhg06jaFaJxCF/MldGwdQddjkF46ifuJiWzKrqmuge5drMU6TfUUiirMhi48+WV3759
y1Qx+3/Nrvy6renM2ypMOfp7yUPmmlAXNrBe3/c7W4szYbQCZMCLSaJ2+81DSNQjYIHRKS5N+8Fa
wIX1jHSe3CACuZ4grD5NerV3+ZXTXq/NZFgJxjcyHHd9+Q2APpkoZXQSBRxIWRGmRzPsM9+2tOV3
D30aJucI7dMCMRE0vtBpJkHeO+7qu73+EZTnTUULyIzo7dK9KiBxUT+ijHPzWcqJnhsSTh/srAOm
sxTDV6cZo0cLT/PQwX78UGZW+QRpgQa/rmG8pxUKSuf+53gd9no8Orp0CLgZi1i/rsImw2wcCkcE
4tWpnZoCqmBnPIPucGCcrroncAj5pYvhqewpy/r3zW+U0rHPoA8+TzHkrdOLXkzhoAXYb+26PcOX
Mp9zqNCe4DMZj4tmTIDOxwmQlciSH61rm+8RXnEafwkiSYGhMnee4y33J3kU+UECBqs1MZnwunqo
myY6IbQ9A4TtkfoI3S9uiCjq/aVv7rxn06uhMmnyLt2eBjK83Jz1iYuQphY4eSmhcfD0S+XNLTwm
ao4HpV3zKgoRfQiGyfh+3/7G+0+XCCogmJ4sAWby1r4w48pGUATXJqn+zXXwE3xG/3liqAhYSJQ8
GKj8HMemCf+6b3jLz1jwkJFSuhAR2eoTvIh48iUCSrCwxZleKW5vL3uHSKvcOVlq+9aXjV6ci++m
S+caxq0Vu6Rd5YoWiUil3BbrAMWi1mp8r3TCz2YDJfb9VW35NUvdJArp8JHp6u9frEpbWsU8jr0l
NsAWgzCFhDqodaiLajhwiW0Y/soTOArfbtdmF01bh20T2tFbu8BfYGCJtBghtDm+DIbzI9Jm/dke
439MLQaJZJv/3Le4dXB4JaRL9shi7ZUHZ14W6DYh/6mReuxDFNIRo84OHJN0g74ipcEUTp55H5nR
3r00W9eTOVnFKmqZLqjU29UyCFykjpfGJxdScx/uUNMvyya6wt0gdzzB1gF6aWr1HBZFNuVDnyNQ
4ObDwbUb6ziYwjt2edGdW+HYOwd26wBB4UVbmeoT7eX1h3T5iExNxBAoEAc3i+u+rwIGiPoJua84
Bcuaz9n/a///ny2Zrf3ElPJA5HMUGm/3U7ZtOyL5CzEUmrWKs58JO2jQzuTo485B3br2uFV8qiK+
dddsfTCzpRDdVDQGKbGdjZDO5FyFyen+4fzV01nfe8dVtWFmwCjgrU5n2qGOJ9nCk5PHzeNsNMGZ
zrViNo/r6gpP+dOgJ8134SBq40h0Bby66v5B/r2/GG1dXwkCUZ4a0AJNNUF/CnlgXzIfe3IMa48o
ceuT0wekUw9PLHXs1Wl2IApIO9TWTwuScEetRuEOXirz1Ogx82wwuiDvYJufdnZoIxYCGgBdHPTA
gnu0SnDnySmLtGliJkC94gn+9q9mFy9fGMdfjtrMCRd9nV0bAWm3u3QPg22MO03ijXXTqgY0IE0g
DzRCb0+d1nZZ2BX0z424YK5FnxZwY0189UxN+kI68UVHz3TnvdtKsSjSGFTYACsgVrry0K1ZQtnX
kG1A7dJcIjSfSn9wIjSalgJ99GyAKEXI/L3ouuGDJhSybanj5BzTqjV3LsPGveO3WJ5JVRVfts58
emnkE9roarg21M8S3/3sDKHpm+Y87LSr1IFfXQh6VEwdwpNp6tDY3m52GGaGl81peBJdKiQYxi76
buYMlJ4Ac4lLEUbpz8R02ksUIhl3HIumebh/4rY+NyVAPhwhHnMZa88mq7Cb+jI6KRLUd0Vfmg+j
3ccPSEn9A+GLiczL0J/v29zw3lTFWDaJPtSIa4iGmEiPES+gWyPi9MIYM3PCcc+ghG5n175Koy/3
7W08ih6vv850JC+ju66mOJMMqsJCUDgGv3AKAdSc7Q7SIqTd/u4rCfCb+d6dF2PjEPFWcIEoixFE
e6sD7VkaEMCCVgqP8Xys5WhdMpOhGhMi5t/uL+/VdpKw6Dz4dLgtxyCNuj1ENX22hSyeuWbFl0SG
1l4YsayvhdQ0Xwv0emdpry8rR5WHSRAgeugArMM3RFWNvM7QJopk3z5Qi7BOgYZAL8MNaf0pTsUM
3NMB2G4P4pyC8/uMHBtSEKiz7dyfjaXTyDaggKYtRMNx5aza0UKVpqNKVeqKm0pvi1OdnZFkc8sm
P9/f5ldvpFo1iEePx5hS0BpWmNR4rZBBVT+HmFE/CDuf7eNcKe7A+4Y2FwV+6ZchhljU37+IVkMU
50nKoBBKUo2J3hB9SK2wAKULdAoitDeP9+29fpbJcDiqHFLGjB3KjbcGS110/aw00qGqqC5W41bM
yzXxe5Bx0c+6pYObQMfHPMQ0fQc31j1DVyy/53plncN2QDam8CZA1zHKj7VbfK9BaDNLoZU/h6Hp
dw77q7usfisBEe1wOkHG2l954ZR5QRVrKOtOxaOhmdGPZdD77yINwwVGpab5zixSdUKaUdvZp1dX
WpkGnwq9r8dIl27cbpOV18NYuDQs9K6bHyA/MD63CHOdGy/Zew83zhpoQyIyg5lj+nurIzAtXmqP
Ei6YklHOR+ZrpiNV9vjL/Q+/ZYVu1q9enqMyhtsFLcEIi4GZaEyDAIInWejf9VW115vfsEKTiQaM
AfU9p2sV9CUiMEsKzAED9NJ8V9eMnxsDwOI3r0X+qlqRtcMGt65VxB4IGtdBqw0NWvda1Fpydoei
2ck7No4AqRX5sUd2znJWO6b1iL9YqCXQs4rzB8Q3zPNguZAqQEey4wVemaIcDn5RdTlgGyAbv/04
duXAgmShxxLOkDhO0oy/ptFSUIbLw7/v7536p26iEFilqfnhRkk1aJmtTI2M/LZZCDl32CTisREy
ODWpFRGQC/vYIoL9jCYgAwhMWt43vLFGywKjTairkC1y9XI1iI12CbBIf0zd+DkrkMyRVc+oO/yx
O3HOhimm1iDmYlspNa7hZlWoh27YCg8Y/ARgphuYv7TIjN8xS8tw7P11bWwo/T0af0D3XAuvcfvt
1Bw0U3uj57sTwidofbnTuyYAw3PQ2tb5i1GE6quF4KRShwmzt7opG6gIqZxLhEjnaB1TpgiNVrlI
A7/p3D/jgKJlHuYzdxx8ytuXiaIFhT0eYftV7AgBDfqY4wwYdDLgTm4ZU/Ip0jE+1y+wYiIQKh9l
7hVfw6BKvt+3vfU9ycgBgVAMJFlRf//ikYytQWOk31ayPiQAeeM4J3PoLN8U0R6e75UDY0MBk3k2
nX368p55ayoAeGpCk+v5iICLh0lfhsdes9udBb169VWLCdipSYVBmpa9suJOAvJCwB4+gX7xaIP/
Pk5MHX0ArWVcw6m1335MHIJ+UMQ6CT8c0berskAUNGXDcEYeI8zqRCAx6ZZrVw+ul513ZmtpIO5B
ydElfo2US8fYiHStd32NWvNjVzI8l9CshQzBIGb35dgN8fX+8XjFWa+znUj40DylTuTy37fL6wuK
Ywok6Dsd5aDDMJdw20GIIE7lHA6/w3I0ojWXzQukS6bboDSouY+ah+RMaqby5NmlebIRm/rj/u/a
OLb8LA/oEkkBzc6Vqx20xmxZv8vDHhV/6jzxgx+Gw3yZ3Wn5+GZbYADUvlNLNrB5uwVWKYOZ8RWP
jh3cTW0J43ZeQLwemblxvm9qw+EBlCJ4JAPhkzElcXMbm8gJwrwL4Cdph/wcJRB/4sNFiT55kUKM
2Axf3H75rfXy8ud9yxsbimVeLcRufvnaW8t9aSTw7rHIBc7XQz0E9bUC9Mvw9lDvnSm1Yat30mWq
CCQA9ogDVquEPlYyMW1zRXNAlrVsIZGTTP2koxQPtlvn59kcgkstAWMyVDefQ0/u6c5srZe0WWEg
8EruGuCaLCKi6SngCpuBPQ3LKB+zQgjfgiby2/2t3fqowGeo05Hn2YC1b7c2ZPitm+OaSXvpaM9D
PKNOSvf5jIJI6OtJAj8iEn7wFaTpmxHKVDstkGYu4ytck/WgTGN0AM08mFagQPuZMxJ5CU0s02hZ
dspdW/tJLE+VFaAQ0FHl/F+8I7X0GLPrO5fAA8qnxabROKTlD3scvZ0I5LUXBAUgVDUXdwuAcRUU
jADzEPmF5S3JARCWMfQo1thIuBJK+wkNi2zH3uuVYQ/mcOVqCHjWqLXehhqkUsKd3dj+bAIITYY+
foane7rcPydbhiisgLIHw8FYycrVluR7VseUri9Awlz1EJ9agNTwa2fvIdm0RO7167LrdBpuP1Yx
eyaqiMIGECPgDI0t6xrWOdN9DDH/i0XxZpHyO4SL3rr3mkA9hBRZg0ImOoUP9BpS4I2o18YdmsRv
3z8CUvUg8B5TxLldFUNZqi5a2b4ZJLBzttBrTJrWAmYw7NObTTFUQDZmEAzTDlNX/sVpr7SasvOS
2b5V00849H0grpUBLzgk6eOP+7Y2zrsqutHRV8sCknZrq4e8AkHlwkYz2fkGdHZ6Zr669xdtKGho
m9aOd34dpYEOBevHulTr0lqdjcwpwroQEFJ5cMCekNr2YMzK4rcWnHD8fKr/IrO4WatFeaSwMyVo
m/IDTcu8DRTmpGkfgqQrr4xB0Mu4v4sqBbp9c24NrpbFSAzad5JzKFJGiIXU3BNFDviuu0V+iEcz
PrVeUe3spbqxa6NAIBymc3hbGY28/XQIcAYTbAcQ1hS5/d7zkNrq5Jxd3SmKz4g5FMd6mZwHppDk
Qw5pz5f7a946OQxqUvcglNCNNcqYNLBHHlnaMJIuSog7RUladvkZKpnhCuZX7IBr1Ed7tVxXSeWB
Y2RIZe2Zy4GbZ85cQL2xvidBh3KDVo8WPMQu7Oj3F7dpDDEgIFyq0b4uI9YkqKnZsrgJuuOjNoaw
wjrlfAVGmby17c1h5U449NBgVmDA9fYzFk4/5tEC79Coxx3TR6ahAoYWBia3+Z0HPPmY1eW/eObU
+I16eHh3KJfeGu3g2WndhBtSz216pVfU+d4UtvzRwEzRJfrbvSfZH1USGoqUZdZRrnTxzUbMIqsu
h+UO2gewj1J78PQy2sl3Xxe+1YaqwSkKwFRn1j6mMNFDamIOig0H6HQcRJ8hdjsswaME0vwBOjbt
j6khMNKBbVwn0XSnJrblZSbD2Fn2lrvj8PBzAL+5BBW320y+mgbDYLLsak7o2FqjXzqRuRMdbXkf
RE9/4R5JW7zVzdDqNgItMSDb5oSuT0YFtV5kQspezMPZDqzBb+PC2Xl6X8edCuNId5hWDcHnGsMg
a7cB5m+Ty1dTfpEJNFowr9jnJaFn083V6IfpMDx4UbrnbLccj8okHJB2oBLXPd8ZrrusqeFRt6Cc
ek4ThHXIHGPqNnSZB1SoqTLuSVhufUhSVJq+5Go2B+z2Q5YS5pvWRKMExFF4no0Srvas03emsra8
zksrq3crAJkdN/FCia/Qe8h22uHQDd5yjEPITt7u4CjPAyQg0DDo790uaDQh1VliYVEmh3Vi0YPl
GNEbOBWVFZ/um1qra6nogvvIgA79LbzcGtizTFkWwkVn+Y0d9bo/TanhHkIrcL8hhFMkD8hWGJe8
F152DCTV4MAeQW5A7T3tLHrrK9IIY95eEQUQItwuOi7MvhSCEqplMjIxQCzxPsrd5ev99W69yypE
pHkKTJrQ9NZKkyON4+khZFRdZchDNtjBO8bsRmQTulFDhqSO+h9TUWfFMVmC9hEmH2K7+79hyyUQ
F6ihfkbsvfWMNu8i9MxLCkO9pxV+0U3L2XaGsfEBXlWX1hDxP5ZdmHusHltXE5zQfykNwCOvNhiK
n7JDiwCJA2RQ8bmwmIvIQ6rEGcwJjbpA22MS2LIINA1csc77CQTkdrOL0phiO+5tvyh1+2OrQ4Ez
lvjxUPbBCRHdcm8eZ+sMKVgxU2QWzufXYX8RnGvaEPRN3Nk+aW4CBW5YfhiRk/jz/vfb8gRIzyDR
CxUBz4f6FS+s1FkondnkvQTUaB4zGbqIekC546Kk+Pm+qa0dpGIJ2SRkkiA2VwUE00ASaRhx5HYU
MJFraQZzuLDauhUI/mZCUvW+vdeAVdzBS4Or56o0IjEzfWb5XZ0O74QLwbbZS8SOehc6nbr2jtIb
07MuWvd9XaV/umODFqMXIAza7ao/bv0a3mcK8SBpqEbaq9tqN1pTeDbJ1lIX9Z8xKNkGrnKokY6x
ZuU/y9FcslNkhykjV6nINU5xnD9BW6FRiCg0yP3npWvfjG6hwQO6h6hexaBCrveoNXvh/iLuZbTx
NHXUQrvGhp+ydHa888Z5vrG0ukB1Io3AbsgihCa+Vk1aIO6BuN79b75xnDFCiKLawSxo9dqIGW5G
M5tIyBoru8pmJtzMgtFvodHeOV6bpsA3GgwZk0Ubq5sD32qJkAbaHEsBXXRKl+URovrPizlVO2HX
xsXBwdNaga4Dj7DOv8bEK5mcpyLgNLI7Z6OBFg6wt6vrFvJkWii53N/EDZ8OHIcWB36O1rpcfak+
0dzKzPE8o8PQTdw65nEWhX6NEreGer1M0z8cHWW9nVRoc5lMjkHURGrMgOetKxIjVKiQBFKNKBf3
CXjLjCyQILlMl+CDbKzlcn+ZG88n7UZa96qi49Iju7WX1HNTyHAh9RLJSI0F2lmr6SHi4UYURxey
nQtSAu57eBWRuIT9ZMf+5ja/sK8O2AvXmww9JPU4RB82u+WKumUKy6PhokAFqN8ES360ZmSd7i96
I5qmrctUBdEJbYd1zICQ9VTIKYMBu2yra+Q4BnyFUOEHtReh89pmD6ZIq2PZF8bO/d9aLjERcTyu
hgdA/f2L5c5J1WQObsVnODy68BIFB7OPTbQcyubDkkJ73uf1m3FXuDfCEwpm9D/52Cv3BoAj5ZHm
kiYuhUGShRzx8CJ5wpHuMZhs+QNKJAyMcIQN0vnb9eVzk5nDTN1zsWHLXgarO87w95wH3dV3tnLr
prw0tfJykMeLwcocAr+FrXTrRFwzgYwHRKfmwSIQOt8/NK+nvxQMgM369ZxSBV1VgJww0lpqd6SX
QaD9rEdbPnpp452QHqQaE0BdWB31pnX6YzIPw7vS1Jj7Suc4hH5zbE5aLJuvaWhZ8Domyydz1Jxv
93/hxuPCsdIRdFUFG+YUbzffNec6g37B8cM86J+IjP+Gvb1+uG9k4wvzrPCE/6pCUbO/NQJtcF85
Y+/4wch8X2AhvDql1QDVqrM3rPyaaoBC6Utbq7oJAieT1wewC0E97MBd1yyO8DW7QJMy8tqfcT11
4pmhASc/gbFPv9sjfMvHCm0P7ZhGNkgxh/YC0jFTDylzpdnNm19axUNEM4g6NQ/g2pE4cED2AagY
307QUB21BnLIJhanaKzdnWz19cclu+BFYuSJqg4x/+2+az2iiG6SWf6gWcaHMbHRjfSW7s2ekSoz
UYPK9lWgsgpPNbszI3QQSVQJ0s4uCjcPRGPUddJsmhl7rIrP7TiaPiJ29ltxRKRPZHCEX7RmaSWu
rlfTMadCJ8/yg46XoBVGBTdRPUHQD/H4W88wpmiW4f7J2kgubvcyqIPMTLLa8h2vyN6nUaJfl6DP
j2QwX/6FJTIKNbLkKqO3lhQee4J/ha/mafD72r0iXGoJaydh7oRir58W/n3iI2IGIpZXgwR6WQIj
zwLpO0GRXMM2/o4/687OlCRE/OmIOES6N73w2gff2JSrb1bPGpweKLL4o6UNvu6GMRzIRn1ENTs6
xylSV/e3c+sSvFjj+nguEzqt9HKwB5/daXGM+hxGprdzqzdXxSutKu3knWt2uqVxkO4LLKD9A4Jw
o4ciblYNiHGmC2Jdthte7q9q0x61GmbbiGuZsLs9JOOY2QO0TNKP9ASKAIRFzq4Bj1GdU8EMLYS1
79tTLvq2ts9Xoy1JTYYYEzT2rb2+y7OYOiknJXXzs261EFChH/7MjDkC40bvIgJkI4/emMnO47G1
UjW+ScxFB+xVZmI3bTK2iSd9K+3Ca5NM5KFaV1ybSW8exKx9v7/QjVoYs6u0zHmy8SgkQ7crrZvB
qIGYW76BFMEDcJvyMbA61FGSUakdZv0pgPMQLvtI++GaxTeR6nulv60lA1pVAzO2Yj9b+W1e0rkR
sLT7XeWkp9pKUNiKXc16aCGgeJjRZNw5va8faNYsAIA5dNRJEFZr7itvjOhoW37fcvNRVkfH3a7m
UxOUf93f3s2lYYxqkKIfWqdIkPLbfV1Ry4BYrDrpQ6z0LiH66u0pe1cKI9w5PRu9BqyRp7tUNg0L
vovbz2kazTSW0KjgtxU0Kxz0c47wOrXU3kDfNq4eMi20j2Ie5TOEZ+0l9yL9aKJUsfOAKEPrG8RL
RceYWSgAWspPvQjjDcChHd1Gi4jaCUhBQ/7odOEPtQL41Ex1X5ne0bods9vnWRV3XRBTBKOrw5Sl
fZaGRs+3bTpow5emNX4fLTN76CiT/G32mvYfa4ZnAX0S+dFwgv4yjdqwV5TbPGGgG9RoHIwL60lc
O4ZReQkrJa2KtG5eptH3IOs/hRm6Z/dP2KYlVV4ASOUyzbD64EyoUg0ICEfyzjV/D+bee+ql1j4s
FDh29nbLFEG9uqGUG+mW337SWkf1UNMxZcxyvsbQCRwRQG8Qocj2XupNU8r7AhIlUF/P1YeVJluU
TDk9ZGHHiMnqb0uaJn6ACNzf9zdQHcT1QVUAFGIPgC9Q/d6uKkMQplksIX1mpZq/DMTPfxcy2hsF
3XAE0OqAdgUOqjBKq71D764TPT15Pxmj5mT3jfPdnZrhSbON3zvEJ3cWtbF/0EEpJC8DaVRsV+aQ
w54GoUnpZ3PFQFhqOz7X0P1LK3uYW+5v4KYtxZgNMpLkeX3TGTgdZV7EHAvmQJhZRl+rs+QP01vS
P+5b2niVeY9J30jQFTJx9am6gv6h4xBLodpkynOPOsxvtghTIJr90phwFLsxsEUP0UUqiDunf8uz
SODZqirLZ6SZe3tQWis1qnYmJhh1JzmPiWzetyiW+pqrdZ+zNINSwUnaBPFAYT0WCdLYDKanX+9v
wdZmq0vBKYI3CZKV2x8xlUgDIf7GW6nJTkdHPK4eE5chE1AIVbvjW7YOreJa/W91jzrprTEa08ao
BzmpTuoRZiX0Fg6jNaKr1Q9D6ltLrc3/4jC9NKmOwItnY4rmwe3m1vI9OXQPLXoXp05E7nMg4j16
zM3TxIQf/LUOwd4al2lOpR5lNeniVBaQqZJu1ZeJOaWTlboO3Pydnf4RTE6DVOcodsKuLdswGbiq
QaQe7NUy6XCMZY3D8Ms8Fk+epzj2DZEfPbsxkWSwx1Mf5n/FYZXtfNKt88Ph4Wmiz0p1zVvtLxIY
A/VZ6ReNo1/QeUWoJjPlpZzm5fT2o8pgOaNhv0aS7ZUPKiSsJ4tNOdouu/8UTmp9zO2svTD4Yu0s
auucSkFxnVDdgzh2lWNp1LZhwCttP8e5+kM7yI8DIiEI2euKccf5cX9hW0EWCBka/cx507pdF3gm
oMNJphAybh1Ef2W4vYeoTqx3U2AUPzyKtZ9npvR8DVk+P9ZG67ccZT1IaOJ2p6u6Uf5h+hZ3qEr+
avErdxB7g9HbDfGlS7Zw0BptfqpK4OtLI75X1YKWmWPH72rZhA9FAKjT0xGYpMuHVmaVwhAWZjRE
LXMPm6gcw+pNxUUyjcAQEuC69SBaUFpWH4w836kG24rHCKGv66F5aNFCOKLqGj5CQblHwb3xkN8Y
XXmrKoP2MKDGq2Z1hmPpGO0lAHm+8wxsnTWF4jEF8BbwQ+pXvHBQeeAF8TjGth9Xxpfeia3LgsT1
0dKTJxHoxW/3j5q6juuNpF6hKuEYpLxza23WjJEROWH7elCKgx6HBkKh9vghFkN+DXXE6cJk1A9m
RO1vRLLp433zW97CsjgAYIaY9ViDgS0vGRzwM6CyYigsgzZuD31jhEdUxorLvzEFDALIOHHLOopY
YPpqpQLpVmU0XSFTL05k/PVzIuRecL75CZkqoeLk/ZrLvN1UK0iVqj3Nv2aMaegUofFc96PwIeqD
Pqoq97A6m7v4wt7qYELfWLUjDPW+V6FUvjB9ciSFW06e5u61bTaXRudc0S7RcVxnP647x1NLQc8P
IQF5R50CwdGkrrLwkBX18N6S8ZupR+E6oJjGJB5uiJEZtfgX98HOKdhFHSV/ZrudY97HxqEObGQ7
k+DNo9QrU2rxL0zVrYeSU++CdFhG+xCLvvfbuhh2qshbV44CE913qshURVYXvG0H0SRcKN/U0FyD
qtLtD2kgvMfMCPWLFREAZpUXvCvjpfrL8KZ22QmBNn+AAkOqOi9MpKvXrA2CuYXc3vYhEkGbOkkB
XJjD4P3MS6khB8F9t81BO2tamPnCjfeIAbaOKxIcNMN4SuHkWb0ppYQXmQBPebi+mA8e0kojYoqu
+Wla4iQ43r/3m6tVk0bsNmwWa3Ako6NZgWST7aN0Oh2cYOyfF6g1/aiDtMqO4xyqRi18ciphv1+s
aa9XsxWI0Smg1E3fioLQ6kzRDhRFb+HOhRflyUEfi++9nmifhIW4rTHycdOhQoMsb9sdh7eZTyi6
fypfJE/gz2+P8+S0vd5MIIU80S9/D3LqzhTiy6tbItJYw6L25Ghlc1ClDrCpjHxQTan2uhlbj6YS
OeBL883t9WCQibiwF8w0l6lhPddZAD9mGOzLmWz5JVqecL4qUgvGS2/XmiVwhSQ6eHRLb/+RGerO
UYXC75TJDt1LfW/mfnNVvx4S4JH0atZHuMhcxK9BR7aySY7LROfJXua90svW0VURALU2BrsJBm8X
pYWtl049iW9thBOy8F0zv0cmjImjGTK0+NC2RliduOjwrZIio9DYO9n0L9CMPM/g3WnSQAEEpcft
z4AUGNkTQaUtEEv4TeelOQzjWDxqpZP5ZYj49mT31RlRcfMg86y8mlUf7GDht77vy9+wdpp6Usdp
C3oznuk0a0vUPIk2R++zF+lBBxB/ve81tj4wHgrBLsAnHKnV1tv9JG0npGQsyxJtdqszrh4iBZ/u
W9nyhJQa4PJlzAY7qxs6RlQtaTha/ojaxt9BV8v84OZowx+8IUCA7761LVfkSlWLZ8oGVqPVHore
6eYCyVhfM5OGKVPLMx5R58yiIyJuyDB1AtW7Q2F3CYLsEEjvVWw3V0vcAD0pzgAOw9tzJJtxyLS2
obSABu0ZHbz5iiRtwjjDNO7kLWrj1mEtx1KNE8GLAaLs1lQ6ImO70LvxF0vPw4NIO2QRtRmhRbCc
pxhmVj9Vkoz3N3jT6q/OsEF/5dWhqQtIi9BXJSuxs/KhtNPPJVNnFx1ShnfaCH1gEXJT79vc2lSK
cBSCfwFM1u3vUpKM/iqOReXUv29CfflDDHF3ZeJ0VzNq61KogJayuymow60/oMGYW+jAOJY1SXku
odV5P4oy3Ll6W8dUZWxgoRS57HpFQ9bIHkJhy49Kw/zHKlrEuRvI5y9zXEifucL4sYN7DbhQNu5M
pmxuJizwRMc8JBShb48N2pNGZDH45k99NDy0CDYfAnbjMWzCPfqRbVOMMBABwbG1JpvyBPq2ZUgZ
GC65/DQ73V/tFAwniBG6nQBowxL5JLJRcPfzEq+dTDNOaEql4D2dHmFeuGKCx2F0kUiUdm9e3nwa
4V2n+80kMMXDtYtpQzFMaIHYfjeHsd9JoUHS6s7vo5Ts8r6pjRcBU2CcOCL02dazuLZkIAq5TTKR
std+IuWcHkzDiP7sm9oBVJvvAVQ3HmPaXcp/wnlLWLV6ERwxprFu41JE6Rba84go9+cqgCbtgGJy
NT4mKGW758ltJFOLi5MdtGmcv91f88YF/CWNRCUcdAgZ2O35dLPQJFim8tNLO/lj8Prl1DKm+fO+
la0DQ2Gf8U4KK7QUVu99s5C9woFIcCMCVPK6Mf67RpjyEBCG7ORCW6aYE6LuQK6MD1ttalZ6LeKD
k/RdL2quplvbH4uQyMbWd9ndNk3xIriw59LFWleyZp3q8sSAmO8M1XIKvSB6SHtGuXsnjHeClY3P
pPoUHpTxXATQU7efybabnnFSdIUGM57OUZw5l9ihqnH/M21cAIIxXD8dLMX6s0rjZO8CKVGvDSly
d0IutvrqDmP+t6e1P1wj7n7cN7exf4qTA78PFz6LWn2qxnWyoKS0CrNJWz2jlQQPr9ePJ0OMe4HK
1v5BOaJaWWhmiTUMicens8RCcyluDHF166E/1WEqd/Zv24pkMtcjJiEfvf1KQZ12FS1cSSRQFldC
EuPJZXLu+i+2ja4fEA9GDkgDb62kXofaWk0/JURl7azFw0J2P+jvByf56+2WGHzByfM8Q46/Wk+h
N2UH6wyV91bKD3oxG9dpjuJjatPhvG9qwxfC5cMULn1hxg7XWoR5UdDLaYkkC5GJgxlW5gEV5AhR
XuebqWWRPKCnol+bfoJe2GqJZ+/b3zqLsAsyYIkvVq3p200lxmLwqiA6Zw5YvzDC+UcpS0qXkbnM
X+6b2jol2ECClUEhqoerAqkeFGmeQxngy7ppFdn8DLVE7RnZzpK2tvSlHeN2SWlljDWDcNzmue2/
O8hbPiyzWzPhmGTn2lm6y5BX1inSyuAwje2etMfmjqpcB4Qydee1M+mSyh67Fp+/jEX2ZKBj8cnR
l/lgBf/D2ZntSI10W/iJLHkebu10Zk0UBc3QcGM1De15CM/2058vkP4j0mWlBajFDVLvjHDEjj2s
tbb24faG7llihKYMI+GevJKrm9eVrkmq04Ab8vyOUbje+6QjS0c01z7Y0514nPUgE0IsKaF/8tv+
Us+bvdmtmR1PPL40xXdvMNUHq1fzf2IADQ+om5XP1myMf3DhaUrQv/VoUFjbBlgHTKLIkNM8LVlu
+ElPU2Ssov7OA2lwur2V0uVushz5vsjKCsKPHNHN+gytaVcDpqToZ5KZPBr6S1rXxWNiONG57a3m
BcV45T9PzY/KOnuPD68bjSFAVVCPN6ZbXW9GJUnobeY6VMaahk/lrLnPG2GEnVq1B4Hl3lIJ86hl
SBIa7OLrpSqp3S82wTmgfd26H1H28fU5ak+VEXeyt6j7dV+1YZr0Q3h7k/ccAORGuiBSpw393WvL
I3wEsXL1TtgTgTfPSemrXiUOvPeeGWJZWauj4PZKzUuUZpaWjey756X5T818hUtTaMtBZLJ3IwgZ
pCYr3QlWdL2YNoFIEkfoka2meKnL3Lo0XalcnEapQGtbTZBFSn1wIXZXxnPEOUWs59Vorb4xOt1M
WRldweI06bDPx9X7fvsr7S2Mxwi9NzTeqcdtv1KtJB6dJFRldJWWSz31PiKdXUB83vlpUTb+UKfD
gX/ZWZl8/CTaF+L9KwFfhK/VWl0U6A/WMIy+k6nNYzun8wEqe9+MhBMT8oMo3KwtTWJGRxfU65lN
oPxoFqv4qDXOUTd91wpdY3DfuBMwC9dHIykNmhI5zH2nsZU7O1aWzBfDYB6cwJ13Dh1vOa2Pqhpw
ss1izHKs1WygDWc5mflcacq3CC1fZOuNhwJE1tu+Hb+qM/Md9NE9qs/sPD1oOtJLkrL1SBFulqg1
gCLKKJbia7H3WHUCRVkzt2e/1WbTOTgcu8aQ45W8Lt6gbWdVoFbdmqls85SL96JGvRPqVkm7WB2a
eg5vH/9dY+wmXw+mLhHg9ccbuzhewFg6p1o0P3CO4i9mjzLsYE2P2EV7xwQ2K+shoAUotLFkdkqF
NEJEP6MU7RlNkmn1F2Z2HfU0d5TygNBSZJJEXRzHlmxRTCq1O8HHUlsUK5tFT57GpurCdHHGu6KG
v3cqptU4CTtlxuI8xvrLiED/OaU2HwftVAjIkDYq3qfbW717gMESU0hh1Aslheut1lD8V9YBho/O
0/o1b5PhgRS5GXwxD9GZ/XA9pGnQovOFoeZpYOdlIw7i773PTYkRlI2s5EJ3v/4NdSagu+ctcAsS
gTdQ+4enrLXnczvph7H2jmcFh49uCrhM6mLbWFtLrWgwKGhQtU3c+7qvlctiDW1gc+Q+oxY4B3qc
dn9wnsnRJQiNSP6V1oaa2Z2jlIAK885ePukTk2s9rRi+liQ0f3BPqUdTgXOZ3QZU6novW0DOBerR
OAUddW4/0iPnv1wvyuoyiFY1z7dPz971QaAXQqscoAMY4drayMiMLI45PQng7PylcBvUqk3hLH9A
0yDhRIsBABEHZOsRBuRfFDIoOGJr89ZpNfdfgbzPf7dXI3/tJgBlyhk8JbQHZf15s5q4t702ivBx
KrXgR6TstZcIOmCQpPrA4PA5PcqS9g6+SV1R1h+o1Wx1rpjfHHuABhE/8Fr7bJTA6LK8H85DFR3J
j++aooRDYE0DlPrA9ZeiNT1qTNKAwa0wdKzrjfyuHcUY1m5yhGbacyk0qP/f1OY6G63p1K3wEHUz
4Cf0Nn0Ke+6/9EzTRNF59vxp1dYwMdveLzOnOeiV7B1JwHpooYEHxOFukum6zyzdot11MjvTepfD
ODmXU9kfRIF720kuRqhE6ZJPKN3Mr7lYQQ49ZWAr8iVu75ZoYew6EMUn5MSn8+1Tuft0QCqWJLqf
Ke3m02VxDWZexKCKhBZZ921BFhvo6th6voIoJ7KrIsY/zzHl42d7jZmcwmiNWvj2YmtfQPTPF70S
0/epN5X64Mft7TacdsAA8JrIoDbfuoPEVGiGrPubZfNxqcF4APL9A9AMAzwooQF1kvmhcb3bcdJE
bq7BnB9aLQods/unVoVyF2vrn7hPSYkkcASBRHn82hIR+WxNOtBI9IcZZWGXLQIHhaoxmDSnhnSg
CLB7iijVaRrCWmRl8t9/OUX6WM2NlkvZOUskXz3KhHdZoeof8qiwD0rTe++elDuhcoAAAdKq16ZU
eBVJX0qUDEzSUCfjPVXuRH1aX2J/cqb5QbET5ePtoyv/p1uHKmWemAgih/1ta5LaUiUmRBruYtsn
T7PVOD6utal84XXqqenGI1TcrkGiERKnnxCRzYZGDFhwy3pG045h6giAaN434UDsGTsj+ZzUxlGD
aHdXfyofczKk3etdRSBH8RaVDlvMAMPnwuitj5pSDudxNQo0T0SqBj2id0fR5O6t+8XsxiNYMFt7
ZjbhYSdVD9q0aGiENUekvv3N5G0C7kJTY1v3Lw1b0RMp5FCRaJBxWhrzay00pgOoLYw4IzdE//z2
idm7EVItW/uZs+FRrjc0b/NuBOVDyzIx7eduKY0wnkznTe666UHUubeJYEGhBRAo0ZvdmIpVBozM
tJ9O1pDmiV+q4Lh8tBIO87S9Q0Jdi6FLxK+QgTaGFrpNlVbCb+/Gmikftd2v50ibRBPOesWg9cJz
Q28Q/d+3t3LvGXbAwBLSAJgiQ73eygFMT5yTW50SqCyXzO37f9Y2A4uRpMajZSj22QY3EaAp38J7
Nb0Dh7OH+qbrjG+Dl0m95FUGXhfatILAocMokLWDYFO/WAmj+nymrGvtqV3H6ak3G6aim8ME8HIC
Gj/5zeCayIS4oj7qUe99B0DouCMZ5DFm7npDUMrm4xYy2qoL4wk8d3wmZc5PXq9Wmb86QjuhClQf
7MOuVbAb/MEDAjK9tgrLfpyGnqAyM1RZUayNH1k+Z48IOK7PdUr5DXrlkbTo7ubzrkipO1USGzcf
n04UU6XQ1DslIL7OqLR1QVe1yQvqL06QgB3+4oHRe6p47JgDodrEClH62e2Q37p9CvdumaQfcRKA
XJnbAEF3Entkyg6bPibRhVwBiTrVOMog961AvUdDmHLqlumkzAXQ3YE03p7W7N7Qp+LJzizlwDlJ
t7p9zqSgDWeIhjmYjutPOWeKYbQyP/CmoqPqYtuXbM7ny5Tp630/OLVfR0jf21mjXm7v4o7KlWyR
Q6IiNwGit01bnUFDibbJXazmw4vuKmoQFeXyCT34aQgV2N7DJc8NvfFHy52emGyao+EmP3g5Wy+m
0LIj2O3uZtDxQORMRRpzK0BYRwJZh85xiF2i5Zsxq3oK2MtlQoveIG37YGoxGjitYT4hSXqkMbT3
NJEHUhqlik1vf3OVmRSsGfEqZx1E5ZA9K01XnJJKV97GZi7GL2oSm0fr3bvHMqvQVSo4clzk9ccn
tkqtbmK9UxR51hu9d5x3OvMK1Xf6LPSXfOnbsLOEcZDO7KwUgD8OC9CtJOjKk/9LiIh7XDI4ZSin
O1r2ttC5vtpalt+7Vvm8WmN1YG7n0WCaAeko8zE0qQx8bW7J61xQgOKcDYb9UiwtA4Ugln61o8pY
gmX0zEcUa7QPXiVnxK/Kkb703nIpzfwkGnDMtzqdS9HGil6YrmzFRo2vjMgW+DkF1K9rO3gypHLX
7wd3S2aEm2tN9o3EhZQ3s17drbZcEFxpe+c0d03yqROjfnGmPH6BfWN/T/Oh9Be7b2o/tZRvxmL0
J6T59QM3uXOb+A2AcRDzBd297XZ3dsZ0hXmh4ulU66W1G7QF4KPdRatT+rYN9Q42ulOe87bMDrza
TshF+kZPH94MSdZWAWMoLRugNKaXMl3ei75xP8Fcde+11XP/O9hqeVpfbTXYaToasl+zBciUBiWP
BHGT0+g12TNhgPfDYfbqHHiJzojZKNP0mmggb5+dKVYaf1ErVT+nMb/Pr9Ssq8OUphKCil2Z4Opa
vTn6EPu/kJNA6YCHc9s5tpUhKYc8RYY3cpaCkTd9+UT12Li7vRN7ZiiXSUQI/zGr4PqeCasu1Trl
zGlRktSnJa1By4liLf66bWfvPrHbILxAF5BmbqIPa6iz3jPQJQPulceBNmTig9rpkd+TrKDrEr+/
bW93XVBbUHBgrDX+8npdmpFXi+sSVKfuUv0N2kD97tjDEdZld1US+ATYmDVt1a+7pjLVxUHFqVzX
6dmsM3oeSHCfhOL075CrOLoiO74fbQKTe0mZA9jExvfXLj2/LJudUzMNShGoaG5UZ8NK+jhI1qGM
L7UGeD1kGHTy+fZ+7lqmTk0+68i/Ng+d3bjW4nXkDq6SZx8WM4o/8FZwMPXG5t0vNSqGtbKcblvd
ewXo80jpGPqAr4qFoyAIVzKC9mb0jAFg1Nq9aXI9fguBD9atlhmKOKepkfxI2tRLAlqvyx9UYpCl
BnYgZXjBt2323F61CqFvauZmpwmaTWoVf/Gq3Ft8cxZHrJq9A0UZCwgQSFmGKGyuSedZA0Ec4VVf
JPmZeZu5H9mLeKri6NtKQn+wv3tfFXUvCs2ETnSfNq+sa0yTTlPXheNqPK2R0d5Vg/rWWipx8RZA
6+0gjvCe+ybJdZEDIB/YEleiQrFLCoTMDkJeDHzTJGDD9+6CSuPqfa3trHxkQpJ1gEDesypVgYBU
sK3c1Wt3oBcuY98Sle6SQXmiVBIlVKy4v4/XzPtmM80kYC7UoajL3tf8xeo2WLaRFEbMjK6EsnTq
i4cC2Hku1eXrUpmNGhD6TLo/DDp1DDu1nxV9MM8C3caT1k+rjTATKEc7UY2PbGP3V5zVyzNDBPqX
23dsz1OirSUnHTEOkDf/emsMZYm7mibEKZnj9VJ7VfTcDXNzuW1l73FHt1teZpenZpsYtUuk5hY9
oBMTEEAwl5UZqLmtnojh+vPvm4KNQYWR9hp1cflVfolUNZUpTV5PpKp5I8Oklcz0MypgF8Sn0oP7
s7d3QBQk0hFB01eTM0qbIK3KXSC9WZGfGUelnAvdGQ8O797eSQLWT+AmCAL5K35Z0JzlDMQ2ZJWt
XH4AyIvv9Hb9Si34CFKyZ4h0kqhKlyOGt1P2GlUbmkKAVlNaGmdRbkyBWaHnlMdE+7/9kRhSBBuB
lh1p07bFVa15VowS6lhDCn1EET8PdXDnAVTF9iCk3VkVMR7hDVtI5rLVMzD13ITDDnh+TdMIXfoh
P9eU1r+t6Mf/gSkycjBxNCFoE2y+VDyiGjBB5CXKcZoLhf0kdFJUDbpMO6r47nVjyP8kD0diVxDC
uT4V5EGJlmeNcyoytb5oulCClPGS4TLGg19RYw7m3BFh546LHy0xdLpSE5dknSs/UYflvqus4gBR
s+PvaHgxxVRKgNP83Twni1sVrV6xfHVIxam3RxhYtUZ8rNtpYE3DkeTsrj00QOiR2pCjt8ErTzYD
0gTwjGRSFPCjmrWGSzsbnxYjMu6ipNUPoti9o+RRYzCZZg5LezsgY+gMZA9HoiBlaqYfWVbH9xOR
QDiVnjgA9Pzs8GxSFIpIpiwKazIT3mxmPhURoD2eLEWrRzuoe7b2WdHaDhUueuvvGBdt/5fqXTuc
FNxp5K9E1qi9oFkl4Atm8+gvFgnjiXkpUI+nzmneEwtrTpisban6neWtL80ExjFoVn38mMGCqPw1
LmC4w9dJWr8glk+C0lSq56yQiiOqOvS6H8eMCflea7Nq+Uy0H+xzQlAfQ7gVIzU9Idp3xdoMP/S5
LRS/b2xkzJalUkWgtn29BEYi8nfTWg/NBSk9Qw2zptOVk92W7V9Zplv/rqK23ydl7L1vk6hdTx1y
Y0c9hdeRpezhaeSq4CH4WwYMv/hUc0B8xNJG4Amu3vzdiYWJOanVX4RlVRfPQZez8Yhu+yzSeA7V
D7e93+uDK63zOhECSaGVzRM1MPIoanJ5d7sofsPchr7zSUetN7Y1dmYwJbr7/Q8sgixiCBjqxbzA
1+vNF86N5kBadnHIzzYokGCxjfpFc5Im7JrePfCErwMu6qwkKqjHslKKGtf2as9K9GWkzdcz3w0N
k6Q/G7rbBzWzAcigteWcwZs62NbX1xOjdIhQGIfeC0zj2qiXZ3Fp4PVOdmcXn/o11alFjtZzBHL4
4E2Wnvz6dmIK/R8KjxSTQX5em4qzQZmWiPwy4TIGZapEb+NMtQ5q9nvn5Fcr8lf8ckrTxZjTyqZ6
3qyK81CIanhycqMIklG1Mt9A/+hPPhs9KOB8EG14Nq8NRq5WKBMengy278NaX4sAYPl8KbIWvCcs
1/uMSZS/HQuwlxKEKcFvskd0bRT2pmFB6aEv1Sfde9tMI3+IxvJlEofklL0TghQYHAskSalGbJK5
Wgx9p1hc+8GsUCsxRxGgJWn7qMMcqRrv3QAmJUthFJSUeKqvV0VmIYUvAHjFPTOTq9HyAppy0Uck
2ps39jpZvu2WR9T2vQPzk1VO1ZTuwDasSldhtKvOVqaAB6fLrKXtu7Fw9RCtANEHwqjQI7jtWXbX
KVVEeBVR5HI3nlRFz6PvXACFQqT6PRNgxxNcRfFULpB+DAZwXNAlqC9/YpSUXBJ0qZVurp/Zuyka
SMBeukKtIe/3XwePuDtRlD5QlnwK8ko7Wuh2b2E9S2IMoR1Mb9z25uwgMgNDMc/XkEpsderymPHl
UZUETdnMJ7301oPS3PaJ+mmPoBUqAP6T2PX6AEV556nLmK7hlPftO9lzumT5NHzNo0U8gB10L00W
q+88UUeBrgk0fm7v8d56WTKvo1TceeVNnWagk2HPrNdJvjpZO79LoZX7tjndl0Yy/bhtbW+1FHmY
h4n/Bky82d2G1HRNaC6FcaQz62gRyUPWVGp1brpF/KUqDVw8bWm/RMNcPPWzq3+9bX93tfSI4ddC
jSOCv95tRv8pY9uNa0iBwkV6wspPZtIXb+xB03xlGY4omq9kROTnRRAQPTIKebTl5Q/6xbdPjFkc
IxPOZN5X2t06rc53mZRduqHXQnMpp5PSKHo4LEJ9NLU8+SsBs3YQFWzdIb+Bu+MACEDmFhjq5sGc
6Wp0fOQ1NAtvOU3AKILMyoogg6MU3t7fXVOcJPIDEFrU7a+Xu05xqdc0TUK0UYZnMynUc1+pzcdx
ro54jjumuC5cUvJLOs5bNOPap5bbdYz7ANZov7eNktRgyrPHMlcO9m/r+9g/KiYoUvGWgCvajo0d
40wBvhGroV7YyUlRV/T/5kX5FhPWP2dITRp+ZZbdQVSwtz6bJJ3QlD88m9dbaVAB1SvGjYVOpzpB
hAqNH9EFvRfZ4dzBvVMKooh7AXoCTuJ2hVHPEi1NWcPRk2yP2ZkXCgOZfVfS+PiyGHnx7+ouDmK8
ln7W1sZVEcNBkfHAF+1stNRDlbRcMDKvuBpM/hjctlfUsM+nT0psKg8WNTREWavlnKwjDZoeztaB
0Z19Jn6VRSSEEOGjyH//5YaupVXoahFrIemJdtHiWDkn1py+n8l8D96zHe9HMkUfAcgAtd8tpa6s
qLxrdq6FkSbc0OWvi6shOp2W+hIKoxmePBeJRAZxVKd6mPODxP31SqWwBqxBJppLP7C5nIZSz6pi
VVrYMtvkNJdx8nfsFe1pidf1/rYfeO1nJduZpEtOlaBusXF7adlmLTNEtLAEjhQ4ZTE8DKq+PjSN
1/hG2/Ufb9t7vbOayoACMOH4A8lRuf6IrtvCJkQoPZzhgfmtOo13ndP/awxN/mJpdfOodJ72oPKl
/bWpitNt6zsbK+UtiTbh4lPu3rxqelREcW2OU4gyfPWopMl/pSXiF6fL1fNtSzvrJDpBjYoqByO/
tqpUiz0s7uLiiuZWn8Pa0/P3iO8v97FVUfBe+u6xjplsqehZfTKzyTsoV/zkZ/yaENEAw9cizsJJ
BbO6xaQMgs58V41LaOd6YlwMO8pVn4xPR7TcjpM3HcUIL2BMl/6v22jddJYtwSxI1T57V5A6lW9b
pnFmfqLHXhP0Vso8H8k2WR57YvXmcbDLnhoWYlXpfdFlUesL4VLpyp0huhTlVDUHn+61y6E5QYeY
NhZro1txfXDojgst7mtuf+TWF7N151BrVLl51E2KuEnxhlFt/7j9GfetcgN1Kaf4aqBR2RZoWqtY
TctBv8Cymy79MszP3lL1/7UzaXs5Vsk/t43unFKwxq7U/ERJm8LE9VLtSam8hWkKoVVEvc9ADePe
sao5nDvXPjimu6YcWmkusoMqlctrU+D7jNbuHTVMu8a8NCCgA3ywEqAjWR58QOm0tieS6JmcBDtg
czamEFouqzrJ1bC03Tww0my52JGb+qri2m+9yFNCO20fqd+34e9vJ/Ec0R04O9AFm6hqYora0oD7
C9UZOqGt8zW1xGGom2bFB9du533mtvFAyyeK/s12BkODRwc8kxGBQKq5B173ZVm99lxW9DpydRZ3
fdu3D7MBKt6v2kwE4C37g/XuuHRuPNk7mHjyoq2LTZ3YhkbZcnxUZlxnQzk8pGOW/NsCCXuqBeIu
Bw/zjkGpoiKFfAEIAZK/PkSGG8e6IcQSDuZcf4jrjAp3HFf3KZPgQoUU9MDe60spmY00lIhc6JVu
Z23kNvU4Ou9q6Npp/KhU7gCczYiQY0js7lwX8/hh6Rz9w+1j9Pr8EuzIYXkOcQ+dS+nxfwk/zKE3
3KRmWwcAR4EsbDGBXqk+JVVbPUIq+VbVEnhmKQcNwddXFF9Al4nN5XOSfl7bNXKCuqXlxdStznuX
9zkN2jwtHtK8SA6u6M7GXpnaXNF4Hswsr/EGnpuVANpQqSxiy32rtsZ0XqOmCTRj7Q8ikN31ATNS
YWtLQbENNEStmYeaNHxNrTazv0Fel98di/dkSkrv4Ga8NkU+iZOTunBwmbfR89TYsdV3SxsOxH3B
QqHozaon783GUX7br4KP4LiA7OYaomx4/dEQ0Ejtrl2B/kVtEZQoc57rzjV9J1WU97fP5etIQ0Ix
8DXceSlrsXktmhRJRHhrmHL04b6Zxt5XnLY8a3NGMYTz6C8Vw/HQzIH8vvz+oFW0hlQTzVoqP8Bg
YONdL3UayrVmpHUXqmsq7vtqtj8lo2P4FIu051rvq4AgqburimZ4xyO6nnuIlKcRuEERxDMdjwPv
sPeRwbZrMq6VsO6NN3IRdm4jFNLDslknBFtK9SPNEbpemns0lO31fXE13k1SWpwCJdPN0bWZAF0a
a1SFsWVUAUKW3ye78R6yse/CejTW98nSH6HVX7shaZPIUsavMr683m61cCJRENyFuRLFcgy07tvK
uLxZ8mI4pXISoFgW/ex1ydFE2dduHh0MZPb52lDbaOBeW17BOMZlpddhXSQWkaum3TeZO1+UgVmI
K4HSu9sHe293SS/x9YQMEud6ba/IqqjuNbMOrXJyw1R18gApsDR01868y9r8M9XMo5b73hopKkIu
l5KYON5rmzlBOyGfWodRPetB5ogEnFHCZVLnLIhr1/5t58fN+cXexk9MltN5darV4Ww2qa+LxnlT
L311Ud3GPohNdpdGkYsZDTyc5AbXS6uVvGuibqpDU5ijj+gnRYSqUd7miGWgTuz9fgWPpZH+IMpL
IAJd6NreUndFQo7CVs55fOfm9Y8xr5lC3CJN2Q6Wd7CTe/fiJ6qAURDEzVuP2+l2a+TuUIUInVmf
Yjr+geek6alm9tepE5rzxuraPMgzozx4VeRCrgNbmnRo9LMYBN5oLVwv1ITnXBRQdsIkSrq3cNOX
J7sc84Mq0yuAAX72FzMgQq7NxE1jLNpiVSFt/RQ15z4+GWbbPblR/C5iNPFD4pRJmACSDtoYXlaS
sdvmNExPzJHrCetn84CmuHei6A8R+tF7Q1p/84VbtyHX7h0U5tdlCkXWi3DtGGauinU6u0l/VLPc
tecRIkCMlqXSzQnuBptRppBywlZ38++lOjp/N7o+qcG4dGXuJ2k9/nvbBe1bJGnhBZeFxY0LsrOu
J03n086iM/2W2l44pJE4a+YSA0V3j+jsO28XIkOWLKshG0Kae/2N+8UE/2ubVaiVrn5iCLIbuKtX
3TeN6A/O0553lWVSHhOaRfCtrk25Qz0jROLy8dzEe2NOy3QSVe38FXXl9IT8Fz5vGQC/3d7QHavo
btGWQllVijltNnSkGOnMo1GHqOR29/U8KnflCFy2JuAPhtrWgoxu1YFReQE3F1TqWKBT+LNDtVV6
zEDnZqtXiLDXnJGKhhm9ySvzuzUaw4kxKtNDYunxz0E1j92kFQe3ZGfJCDlRcOI1IaPfqll2qBGt
k4GUmTZFQ1AJeAOTFyOIro/5B8dutSA19aNBj6+IXrzSqBBRBDKkhu2rja4qKmu20bgngMKNHdJJ
WZEFFqP1jdjYvI97I1rCktFxb8sZ3PDjkvXR314dp81pthXl4O3Z7oH8NdI7Ii8FBJBBbteHbTFp
d5a57soZk8t91g1DuLYiC62+7einoWIa1eURLWvrlzFK7M1EVCo3QAK28iGowSpWkhfRyUmS6hO7
XX1e2kNm+PZw/bQCAAnELiXUVyA9LfKogY1lhABOaTzpimJ+KT2vO0VGPNzP7VicO6Ox/D5N68dq
dA8c1NZhSOtUNGWN2JS6A3Ljf0lKjWGwGA1veqd4aNanpDIejFgdH5qJYvXtm7tniYiIug1ABEmI
ubY0t7UxIUoB9pusZ/KtipKUDx1TfFGrtTqAc+waA4sjydM/SU4bY8KzpnXVgbdba94FZmS3wURn
NAsMfV0+3F7Z3jmR9Nv/Gdu83523DosygChv+6YB8uy2FweYzOUPrMhskOYIYdG2pVDZi6FFo0Tc
wqw562ln3SVu77y/bWV34wCE0KHmneD8X2+cMzXMVwU3f0LmsHwXTfFH8HDDeWEi78F6XpW65NGT
4phge0hAX7WiULpw9KwxILCCUqUgahRfhVl5AY/I8Ni0iRaICNVsZGi7i9GO7guB0u+i13/+hp94
DrBN1Ew3EcHUiDJ1O/D56EWmD7Oea76qCfseYevlpMXK+qD05nTwcm6DAowSfUH4AMCOS98SqHs7
MxM1zXBmdjOcSrXtpiCr8KRRpLcXhZT24KPuGSSEls1FCqeoNFx/VGgtUZqj+kQHOoLvJKCWst36
yV1t5UHLDmeO7hwirAGjQgiUUGsrzzDGRZMNpodocK/Vd05Tjg+Judhnh6j9YC93TfFCUf3BtTB5
83ppVTQWXjW57inSp+qkGY3qC8rRZ2HC8vvtq0E9VAp2S54ZUM1rU91skwUUI6vKxHSfNPG3BjLA
O60jEbptaedJgNiM0g1qUqgFbYOcPlNGjdkvKAi0hf1uGfX2M/3gFDKbVX0gjbUfq2iNAzWeImre
U3xgfm9PGfHMewSkETT3xgdE7SKAbYNULamsnbWuFZfJzbtTu8zfbi90x3NSTKMES90JDfstSCRh
NpEzz/g0r4TfLEzF+6LnXnPwGOwdf6Bo3DkovRJddP3hGruyrRZJllPfTuVffVsm92mcjYHZDe6d
RusuuL2qvc8HClR2KeBVo95xbW9gwKizWjRei24cLksTK9/LxS7eqVplZkzwSbqLPbrVm8gexOfK
6eKjsSuvUj3pYaQ+puS7cgFflZrTybMp9HonKPhqfJ6sNgoiMRTfgJarH9ukqc6ZFk/dqW9sc2ag
TdeHDDv0/qKdWzL9x0udT6kXj39wsBxSawYHyHzolVBCRIOvr1YPzdfVOMOfWXzXQHlI0BE8uKw7
AaMU9YJZJ3W/X4GdzFh1M1QpvNMq0B7A0zXeuyUZXM23Ymt4brLOCAdhHR3o3Z0H7gTOWbb+QXRc
f3v8rOF2kK5PRZ2kHzOhJ3eIVjVvRRLbFzKjevKNWZez0hs19mPVqj6mPdPaQf2PK+Vddai/qVYZ
HWFodvaDi0ZRE3wQr8+2ulHEZjEMkfBObqvVfs++3a0dBpOFQmej9XXqt0x1Pd++CTueBN/MhBFZ
4JRVnOvdsBqRxznd/BOsypVswejDybJGBgnP6+m2qZ1LR/EEdIfNnBjOv/wpvwSykwVaXSt546ZU
aUPGbIN7sLsGcnXeBz1pwr1dVB9NURZhuaJledv6jiPjmEGjxI+RmG47WHXc9ZntJd4JwKJx1zLD
nVxxSg4cy952MsQTsQ+pLkNecL1Gc7RXI8p5V6HO/1NZVfwx5gw+Mib1iAi14zIBXEmYoNTAJVC7
tiRSEc9VyR6OINeCWqBgU6OuGjhrJ2d5i+zu9v7t2YMozwNOqgkddfO2qqkoW9XoPLAqfQlXPf/Q
Me3+ooi6CpqiOGol/+zw/ZrRc0AY9yo7gMj0U3jarK8b45yP1HqnoUqqc5qkI5LMThcIXW8elk5Z
7xLhjn7LOElfjvn1U0Rz3xQGx9abOvtusOzvCOzpwWxTRGf23nSwIXufGvfhcHf4AvRlrj+APoBN
9bzCg1aZGhzn2H7XlmbhA1yMwtt7f2RqsxcFr2ZXVpiaCrW8zzSnpGlnpC8WUhQHl3TnmhDrE/JC
G6Tfu/VCSZwM2YTyx0mYeXwx14qW76rUB9dk5zCRI6EcifwAal1bRY0YyG/fMCAUlVeF71qtbuw7
caeFjTnBW+pd+7/bO7gtHUt3A/7hZ8FNBQqxSQDpvK6RbaNZFTFp96PmUo9youKN0qTL3wvlv2fE
Fnq/WtPiYKU7n44ojTLfT4QOtKLNKantUvcmi5XKCQYuWge+RzP92YxFeVCF2l2j1FvCoBwQKDf9
F/+aLAulUz2OTiOiOz8gYKC2lihqJVCRFtnfixXrz06rRPet6Nvz7f3dXSYDhSU1DpTJluwih9sY
DhohBPmZ/kks4IwW14oK36vHIyLRni38ngRfoH0Mlvd6nXXmGIs923gGt9R9JqG6D1meP7gr9Kbf
XxWFF5kJ0lMmVLu2xGCGmVyziZBBS4USUu4BmjiMZT0EST6my8ETtZdvA3qQc0JQ/JEKTtf2VCtl
ELGbRKdprClXeqXVf7H1bGDil6v6yppD6YnsT2svCoaxlGZQVV1zcGB3HAC/QUIuoKjLQvz1b0ii
2IQIVrFmZuZ8RvlZfBTkFwdL3Ql2qO7THqZ495Pbd22Fh1Op7dqhcDeWaha6ZVLDrINhIwbtZCIu
ZJ0VrdN+dy4qboCiCWeUkgYR51Z1UdXrPE9NNTqtWmt9sdTJ/pBN8YffPjVXRjZf0cuSam00jMxG
F0E54bLpdRKfSzFN/902tRfMYktybFFuR/hw417yroxyxxgiRMiX8iGPZ6/1B6cvPup6vv6jKXb6
sChzfhGTkX2K9WwOgNg1yUPntnXp9ypg+HFc6qNDJJe4ebwJFKieUAgGE75tcihTYgzmqkWnIdGy
CyXc+cyQPDl4KRJ+IY4kVfZOk1QYI0eVnfpt1uIu2mgxYgBzepxEud9CORp8ymTreE/HzH2ZR6pV
z0AouqM4ZccZAeAjcOe+ULl51U2uzNmDqaGc3MgEmIT0/V+pKARDs/LF/P2I42efHAlxiTvZVv4U
xSmmyeiZ1l5oddDlQqUcnIpw0sr0/vbB2vuAsiX/P1MbL6BBrnfrblKQ1iqNUzF7wxl50vHsKUMf
VCRpB/b2ttFC4QycCeIY4A+v/YHmiWgS1qIghyPolEea+V1P58+lNtj/x9mVNcfJo91fRBWL2G6h
6cVrbGe/oeLEkQCBEFoQ/Prv8H43SbvLrkxN1cxFMlGDxKNnOcvnt5/s4ieztdIhqotr/xXG3KaM
6iDEji25WH6sEfRBi8iffhgJaWIXJuHTVrZD05ezAsIZ6QmaJ6SQPtCxCp0k9CGJ3L39my697Q3w
il5cBJrquXl4VGuPp57v7VSag8IF5qG9l3BnKwboO5xA2zX/6s2+BcJ0w/Sg2kS9fw70WPgoPX8R
HhrinUYmnapnYuxYwQ3rbs3j/n8Iieh2QIUITVx0k862tzE1BgpBi3eeDf2x7Q38ZDLwX5rN//rt
d3npJKVg+eCbBIr41dATKXnXzS0iIkjj9Sfeiq8AsOT7IKX/y5kFBhPkCEzhkG+dxd4gb9e+SZy3
W12Yfl0se5jINO+aJnyPvLz9S+fhFOgKgOmBCgL2dHvmPzK7JWXduOQ4H50L1W7siCpqz7335i6d
QrSCQU3Ci8te6cejxFzR5cE3SJJlOmRqnr8AHlgXHtfdnnYgTL+9UxefCj1hUDAAGk7PK3LPT80y
b1KNphP+zqWtfDBLC0D628u8PhAoZIAmAKQJZK5XfRV/hVrhAEmjKmaJ+MInAIjLcVjEQ8fWUb2T
PV1YDFkTiFC4jPA/52fC6dDBdlPQag36tYx0nh/8uE5Lm4bzO+n+lnz+fSggUQb3BYAzNr31c7DI
CLkBMDAIvqk5Sp/BXqOHYZx9VcA30pwYcLzHQMYmLtaY5K6oo2V+56t+vYH4BRt5BhyW/1htfx9L
WJ6EbJa5twvczK+d7oOrdoBo/tv79/pYbqtsFNuN2/6K1x5Zvah24hTYGwoBKq/pv0FWlLcVk6P3
0QuGJty9veLFTUReCvnjDRNy3qiqlxG2TJ2maENN+aldmxpaEJJUDDOOf77S8XB/LLU9/B9ftlno
LHIy0WoSHd/peNA3Y42yKaRJ/fj2U13crQSS9Tg0IfKIsyYCLAbCrGWGVsplMJ4OlHryad7/Dw+E
ydIW67emyDmvyUiSDwmD1KtopvzA4vEn7andNykMod9+nku7hAYyxqxb7vsKdDHV0RpFrqbgazb0
lAS1/ziMTS8Kv0EL99/XAtJ/o+Ti1sQd9vc2BVnT+k573k4mvtkxgOqOalGuSoDs++dxGZRVtqIT
ewQ5gHM5SNJHI1s8zbZWSH9caUSPUyBhNxW790Azl04ELmSAev9rUJwbwPjJTANhQlaBkqorrVyw
qdnJ/b+/u03eYOvzAzB9TkMldEhJ3UhWzVOXgvaf6CKBp8EpkvS96HshVGwwUrSY0WPemKJ/b5N1
OZsx4W8qjPvpjYarzj7y5rSSfc8PQCUlH95+tAsvEEQQdLIwBAQX4xyoCwB6FyQyZgC5kPkeNjr0
Dl7O0TsB8HV1s3GTYGkBKt0G5DprNBLPozKa8qYSQR2VZopsmQA0DMJ9630IW9pUDdLnd26XC6/y
r0XPogXtekktS5sqmYQAuGCwHzrXTddpv87P2ej0O3zIC68S+srgXeA6wzj63LvDzKEKQ4qo3isV
ldjJ/ARxx/csjy50WDbVvc26A6p0OPZnJ6QVm+wENLir1V+9qs4zVbp0qiuBaFImrRee7DDQgwY7
9AobDtfssJurt0/NhcAF8jdqjxS6q5u/6d+nNP9/ezzaVUs8sh1fhT1k2qsxcRzyr/++FKprxGLc
z4AznO0iVxi/gR/QVrXfT6fReU2xBuNaqinL3jmlGX71WTqyWXah1wmWKSaH25//cZOB1Bf2gnEY
Z9hsucIxmR5gRNIdNG7Te+lvrQcreIM8r4d6wtuPeeGwYm2Ag/AfGB+d7yrEc9OAxn1XedRLqmh1
ooCsfFBGEpd4OM7viYJe2sE/19u+2D+eVdK6X2KC9UAYVmXWzqLMKJmuQxPxdwrjCx8/ujsbDAXQ
RqRz4d9LZXOvfR7lbRWuzP/hegz5HeHtg2xIOhQcncDvqO76w9sv9OIDokDEWBBB5xWJ1uCbj1tI
b1QyBnYSf48fARgJrnJp2DsPeGkphM9NswgTZ5RRfz+gr7ZiRObYu7mZdzVtm8+hBzzDBPnld5a6
9C6R+4B1jeY4cFpbDPpj28TU80lh2ljB6GEAU1aKPfVhicIWS+7XuROHBGSFd9KuS2fzz0W35/9j
0VTHkQdHEHwXqT9eJZoG5dhwcSWMaa4yq/9VBAdf+obn2eopEOhB3f97PcIg6dPVjFcg6t32/Yw7
3bAD0q/kUIOjXIo8ey+PuPRecT1hnL5dGajm/l7ShoufyHxuqgVoY9hpoBqDkWtc78DDjlkhEIIO
zZT9+6wVQs3gAAFIsXn2nH/1SedTLw+XptKDMpWdYOrg5am+0Sb+9e+fA0CYGzdw02w+d4n2WgFc
Yu03FWjz8bGFkHXZuMiUo/DU//DlQd0eQDBAQ15jMENTTzaVqqn41ND7mA78BCz5clxs9N7o//WV
i/oRsFLkZBuGKTnbNtNmmImvaVsBkDZ8APRV3BAt37P2fX3+8dYidPUApiMb3uLvwwF9CVubjUAV
wfMWYgBmn2QGtHThP8uliXZv79SWiP99C2FgDCV1lCBoPUPH++/VVLAOeTMCiZ0OrD/IlWd7gHvu
Y9PJImV2Pqpcc2jo6foQEffeAOf1hwBEGJrwUAncSJbn3Xhm5t4EDsywrq5jiPnZ5QpeFOKJ5EZD
VVgqICfz6eHtR34dQKFJGaLlBXwylK/OB+VZ16ZkyHJVoQSyZdcpdYBNslfCTe5fLeAxbwMZBEUQ
1gO+/1xgy9U5s15u+wqkSNjEtoZCTpyqIRdFmKTtO4jy1xkFVvuPC7IpAiBen+1ljkCWTB30NetI
Xs2Ane1WaDuUYQrQUJ8Nj30dRScAVY5vv9BL6wL8vLkCgAQHf66/1x0mcDl1CBRK1PbprfV5ez8n
8EKis/fE+lAfhhZS9eGCo/z2whd2EsirjfsCkS0Mc84Wbnz44uDF8opO03wKbLeewtQYANIy7r/n
znLxKTM0VkCkhF77uQScjpxMjHK8UuBNYFphAlWkqvf3nVnuOznLj0PeL2Vnk/ewb5ceE5OS/3dS
wUV1tq/E2RDtd6+rxthHPtjb6CDr1Z2Gye/fOUIXlwIxA8QQxC98In9vJQwBEUUbtb3RLMIkDNyx
2JvoPZHj8M5neOl9AlwEIjBgksAZnEce2ea89QSvugxcSdAI1WH0rAA7OAw+22gMD0sYmx0oIe/5
tG/VJp7j77CHS38jxKJThlzqXK9Y2VnRrnawLoC3kI0K1B4BvN1GuMkVigU9xNpqv2ZlHbkFQQin
Qe4MlYLsPNeGOwovLFdEenVJIVtPPgWYR9TQcI6kKOZ5Jqce6HlZDuCljkUKJs/vycP9Ww0Loc9L
Co5RmeYu7wslcilBWYVHSTGSVMOGFI6Wc7k0C26WsGcN1mmYm48gMwwj8ksdfbe8k/3J2Tqbd6E2
kS7NiL+JhTpozLIeSOVinsbu6Mddr8p+pOHXBrLd005rttxBU4K2B0ON9z1e4vw4JLRTReCaJjtQ
PHUVmgaMOS2cCUt0o5iqyBZbdjkcN3ej1yqQI9UUADKEV3jylaB9AaUTiCLOOTRTCgXVsFvVMPK7
herqVOoW1g0g39lR4tCGASsy6XltwRt/vbYN8yKo7LStf/KApQHew6LiKxaB1uWhXjL+ZGkAFcSG
0vTQEQ2/T5WN+S8SeuonQFbd1gzU/Mq0OiXXo8waVsxhYueyJp49dWMkg7tsSfybLvHn6Jq5lX5G
NRA+2LWZfwx9w79Bsnr6ASjNaAtPZX6OaUvU3eQCM62qVjEgW3XsJT+CFEVFOaXZTPf+hPpCBf5y
j2tmGg+4nJsHX4GBXHa1lUcCHSqIU+sm4aUNbS93VkKpuvAhicCKtZ+8n9IbWlMwPdYhMH7zepJj
xKcih7TBWHrGDz/oCNii47rWfC41N1FauSgdMAGAoSbsDIgD7E9BOygroKSjPwdM1XfB0ulmN41E
f22Z5zbsa5fSMnOW30rUKS9hiyywaEawBI4W8M5n38ysK6VwUXQbGtrCeotyCHfGWTeYXdCI/gsc
NGtRLvlqryZF9biDJoE42WhISOH5NYi642qGT9xSCGspWTtd1lpiJyiXcCoDcIK8oLPFgRkCl3gq
EkPdl6SWXX3VY7Gf4NFEfQl/CACNUCsjGwDyZnmeIe903Q0y+QV5LdxiXV6vY9X3UBmsOqgmdVWU
GvFB5ZGXFsrPJ7+giWZ7hTZ3WrR1bH6H6Hr+Yn4+X81x3fGD763hR532sFzyxJAovJPaR2YKK7U9
DjHUZVpCm6VMR55TaN97jdpTZt20m/s+aPaLbwcByeGw60tInInlYW3aNan4TJMecl8iuZn4bLIC
fSj/B539AfN1wGtPcxR2uAbHrvtpJTw6i6XvvWsWWfoMpZflKdYheiqkdUtQcrT2b5QCBKAEg7ch
P/20ydMPSwf1vxE9eLsjqdSg8pPRyXKt16gddq4TI9svLZSRsRsoucuBWkBgjEngFQ2gTP6NjF5A
HurQRbABURoowUKn88xPNgxG6Pd5SjJdgK0S/+gNbJv2Y5pw8RuQIUB7Jwhd+NWI3P7eBK3xh5Jw
VpMSP6IWVxTCz13RpJrNd7QLVlsAFTPfpFPnEUgsC0AMZ2+a2q+xRwCwcMEwzPiUvPQEXZ3JFibw
lSpTXtfqo3UkWg5ioqYrZm+NX+D3SW+hyJewCOLOwfKBdkiBSjkrjxbZODuKdJX33Y8cpLKpgJ60
ae81jDCyqRAyZcFjl6EVUK5J23waTeDlRUoa28HhL7BAPkBZCHpGozcDIKmcFjtGeRQV2cKW5pBH
1nyJY1onRdrRLDy61UMGhzs/Zft+aVywX1eoa+wX6N2HNwt0fPoXuwa0foomNqhHUQvytAKeDmOH
nGhxF7dh2NzqDFqZv7hXB8M1BA5ydpf6jodfIWgXZreZHbtghw6b9ziObOQICJQkAHYqqOtGiQuj
kixd2xyUn3QvOU/NTTx3sz7KAOFmn47QkD3mqZBI6xvDJKSqpFjLIWkTbGLjKThbJLM+RKye233c
jVCg6OvUvLCg8aPbOen7364R8QqKTaIlgtpgwtu2X/mn0XO6vkoouM67MWmyx9T4QV9hltZP+4UY
8Tsx6ZAAgMWWT542lpcGyWBzw3Tjkn2O3xPtVpPDf44swUiv/KS2WeG49Joj9wjk9k0GxR5ILil1
HZEmpj8WbUW7m4Z4XXeE83EsfK268FHJZmAfcABlVyY64p4sex/H7S5FJgbR+SYF1YQvPMwPydgl
smgnEmnwlmmaPgLX4PmyTJTp673Qjed2FkqwECFT3bSoPcfDyNtRUSBi/cZ0ui+hYzFHRTOZ5Brt
Utsfc7um+b7x+wVh03MGXbQaDnukyqhs9K8mWuk3HcWtKukgs7QSJo4+8dSfp5uWhlkDyB8MnJ4A
8U7a3UASWMVAxthE4C9kITOrg1xRrlZkJxnDbXpr07H3QDWA53ZOIcbHXP47iDjz7zkPfPslqD3K
qpav4GQ7jBvjaJ8M/ZrtJ5XMfAOnJlMFaVaIZChNAa7Yz32wyK8+hcCnVzBAkbq9pzwLSa+BwG7+
oNu2GwsCvH37gqQR2qe4n9HVljDUkwcMo2f9MfH8aSnVKBmiIiRDg92cDgIoebZ2uPOixeT45AMR
7dvMpBJQvWkaCwE81lykazr63/Mma0Wx6VVFUBd3Y44+IWjmJaLXMBc0i9xYOvghoAENv6m09MMO
EUD78OTaWih6uQENBhI9i63ZvbFJv1TM1Au7Dd0orieP83bXTJLfBHnn9cce2t5+GcycPtsWewiZ
t6zjwNYDEFW2jQzRJuHa5AUAoPGyY6bP3ZUmCHLFGtJ5LR136usCSZN7Oyw5ENNT6urSDI3xixo8
ppOjdCYQ4W00gpsN9RdjWW5gJ5LQqGidXu4Hq2MPxacf0nJBSP2czxP8meCrw++heo6Q2wMfxXYB
QkFXxIaEzYfG1yhtAtL1fdFR3eQ7UCRMLBHDdEjKiYRrv9fKF91Oe/MQ7peao5juoCHGd1G0LPfK
DVNUBminNYVgiSMQO9fclug5JyEO42rpHQVVhv1SfasdL4WtO2DW0ZUbyphnSIiDFtqaBT6IrN1z
4eLlZsxiRU6KsCg88sE17hirQI8H6tUavx3Qkn6BdcbU58lHOS6J7JACGVXnAKnLlBakjYf8VhLB
9e3YMmLw20bQW4swXReSFQtJPfkV6aocv6RyFPV93ecUMdBHHj/Twos7M17bOVzRyg6d1segTvo7
CugG3aWyY/pE6kzRaYf/8pqXidE+Rud7UHZnISk5VIkHB8aibTNkZwgOPSnoFGCADlEQ1RRL3kPJ
z1mTiSMaM6O3g/Z+ND/CQpl8CvCvrYcV2AxaOC+cpqrHdzDuQ3/JfohkHesCjtwiPUpF4VGAUrJR
VZTXtb2eSa4+pivanBVJ5xQsmoHC+aCNlZ7uR809v3BJ+h9aX8OLJkWAYEXLY4VI5EG1+9YhfYYk
Ia4WuwumuvkZuzRb8L208fdwrmNZzmlOHxRyknAHFAY5eokPNbKF5xi8obxhGq4jQR3C5oyoG5y/
2jtELVisRY4Bxb2KcuEOg8KfDRkj3a4DZvo3vFHgYTliVvrYkNl903Pf3kkeoU3cdODO33QjJ8g/
ZE1j9DNnI4/MVxRkEgFmaliz2u6SoItYBVUywqt8tMGnuGPpVGiyANEGkvhwD6sO8Eg9Tqa8BIEh
/CAdGA4FmFa5PqAEk7/WVffXucmy8eh6Pn+FSmB+2y45DHWMBYYd2UOA/0di80Udmy7dqy7y7gcy
GIRgFmUnAz/SXx0cXYeHbDbhPQ5mNKFwoN4T8A4pQ4rHuytAHupPpPd6VXSoJh7rrqb+jjST+IjH
Iuw6ZQPFMk3m3ztvyYNy8AJ9myfOD5HwqrW+ToQjX5SPLBaPUi/62C6JiHYqiiHWgept/QLHDHzx
UW4WclAT7CRPMpM8LVyP/dllop7u20VOadGZlkI1QVi8bR933bU/h/7PgdAO9yz0GJ/hyRX+8gSF
KOSi8/bWaYmbLTPWbwpuEX4qfArka8ulHioJcnxW9jqOedmg4omLpWnB8SOZXouANsEpm8KtizRn
FIJnEVdl7nwblhHRJq26yAY3osEZhex2XPdFq/jal2jK1sMxnwkZoDUA5ewqDlvvCvWER/eJmJKf
zHjA+ax26hvU0yvvcMOMuEPWaMjVHTIxMxR0UHGwV7gBwLHHEOJFL8LBadBCCOnQxV39rFfTolYw
bRRXwOsnSSFCQJUi1LkUTB8WbuWUlyxPkcoC5JsQ27geQ4V/G6g3n0P7eBiSslsXflhNPbtiaPqo
fTQ28H/ClDExJZVpN+z72OH7n1BKt/h+IWSGeyEJfnZpzulOxAGS/K5OhgAFfQw0hUDf0pU64SHf
tXDU7ooA5Lm5YG6wpOQCOGM0jyyarMk8A6DuDQQ0HKmSH5aZyVW4tqnCxcxlUAS5L8lBtHHYVYOT
ra1MnEL/pBE6L73B1gs2GG2WI2sT0RbBNJmsTAhl052r+XjXQx9LF9DKybPbGsXu0fI++gJQVm0K
MSuh4KiSR08tA7oZ3Z5m3TG+3Q2RCeFj6vsT0vqwRV+sdCY1jwlRIStMwkh7NUgMGAuQv8lHuDKq
5ajGNv8Com100040+O4rPvCbtYH6GO7UVY7lPPDoIRzgl/6hHZLxR0s8PuxXZLUvbsVlXHL8xN8C
hBpEkmVNb+ceE6cCWaJujksoDN5n5DWiAKg51FDvEE1eqGyTKggbgoxlWJPv4+AsveJqgI1jMmfE
luDZxRiWkbhPoevkFI4pTL9xhSWK53dmmJcU7Ry0W+4h39qZAlQD9RDSvl73s+/ES9+5xZZZ7HJk
U66O0RMKCHveKhJcbojY8x7lrv2FiyBoIHg4NJCY4wYvJMlcs4+lg6M4+gHrrqfCy6+JZuE9wM/B
0zDmPit9u5gTJpoMVVOatg8DiRdbjCFkzIoEutGkyGKuPgU1aZ7DaCIv2ukcs+l6FAenoUFWomRD
KU5Q/cb4BHN51WWrVYUeMihqNmLkNeJ5sLwg9mcCZsNm/h4J3+N494Zi6Ku77L7ftCUBpWL9T0Fm
PR9Inyu5wzuFI0pCk/CxXkUYFM6tUV94Arrvh4gjFyjwjqcfo98OpmhtYlwBWIb4mGZC38QgDIhi
wEm4n0TLvzSQYntpWFwfkcl6MxRq+xa5h0pO3bzKr7MFUaQYZY4mwRDJHv1yOKFicptqr0fC2AVX
uuFNc4j6kKK3NqHFXcDc0UFGK6cIc+08zc0pgXv5WGIuBByN0D4qAb8X4Z3u0wWGP8zYCQ9OgiNe
xkBh3xORscK/YZ/gZocRXNtHstvRZRY49TmbHNIAPT6j4ZL6yEWoe2yRvA+wFYI6UdHOif8rxmib
FmxseQbGElfPPRhhSTFOE2pWN7nsbpomAS3Zvg2eIs8PvueczUHp9BT+1DwXDy0O/FrGMrRX2ULH
tPQ0MpBTYqBIjN5kLK7gUZdnpddqsmcL6lqYvvrpXHRB5pIqHevZQ4I29wuC09h8hYIP/yLzoPuq
Wh+tB+UvNN7repyflWXiMW8F+pcqT1S4i8c4+VYzx/HS0GxaMViO/OeGdNHNDBjcXPrMg03Wmlr6
K5sF8kGD2glxIIz9b0nERrS0qKVInWapbhLIt3ko1Lv1Bi7MKyttvgKXFeYi+RiolpzCznZfhxii
XBVTcfKCdGvB1+jJ5EmlUCbcMX/pvqCF2z4HPF4M2GDC/gjAcg3RVliRAyXwo2cgZBigvOBkLp6X
AAjtQuvcfQaAs9cltFkSnFL4CIUVHUWA7KnuUbuNytlDX8NLF6p9MTnKtKF+wTuxoCeSGY/tunra
Ija8dO8lDxxFryzOfjom1YsFM0wVQ5bB9yXSaJaXKZSKHkFiTXm5KCl/+gpRt8Kxil8WhOXPgImL
z02sQnQfmhgZRO0JBFDO5TiVadN5c7VGAdyjRNriV3eT8jM0ITCtg55gbr2dyxO5XYXZeBrtjFAw
m6i5zz0KLcsk1fOus1COLC1pcAnNKIheAo0kCqzOIT71pofvL8oc8lm3AO7cxR0KwxIXtk7xeege
CuqacQfxVihUnvymceGHgaQ4Q6uF4WTJ5jm+x9gTWlSRYU12nNDtRXUnEsKuIjQZeaVZy6/GyFm7
731P50XQ+7ErTWLHoMzgi4HJhSOJLUKVpD8AvpiwLUttQrRsBsjgBWgxH/I2mKOSYq4BIZ2Oddcc
BmnebdSiyt/ZKPfGItMR+jY5jQnQDl0UICu3mUBPXLXyabZ+1+yMIE4Xus8Nu0fvnn7XIdS6waDp
9AfdxwGgdOuQ3PfDyOmJ45Z/FIJZsBUYkv8K1HZhCgUWmwKb3SFdHQJBphL2AcFBK9PySi62f5p0
ilLVuBTJfI2sYwJSJ8lvBRSwoSeq9XwHQh/6RDn4xmsRmgT3WszjVCJ5jtau6NUsxyJAt/EpHGaP
HXPVtt+QD6EO9OoxhaB4jqYMGJ69QkDCTPqBDpH41mSk/mQWNydbFxnC8BpziaycW1Q05apUfJUO
3WjLnkoMxXIoZovCIUHrD66PM3cS6NR9g08SeaBe2jWlxG2fFxTfPt/5cxAY+EnX5pZGLoX6FZov
QQHNEXTYhiz2vjmUF/dsjfVHaZfug+hGJFdDJrKP+KywSWNWd9dirlHdgyGVhY9+7nnNCV64EfC5
ehy2uiKx+DuevVYU85Yl4JBqUJqgJiQoIlqLLG6JUVXu6swCsQeX4LEtMSeKD4TaECZPQ0cErshE
PCB6DB/EwF2LWwEEqt1Ux0EVxXKI0MeywS3SN4tPCYSqOLuZRvRIbybUbNAEhKTXMZ6dfYjnYPlu
BqObq1wrhEFqVHhUfcLSct6sT0pRx9mLJ+PgniLU4BMeqe4qnrr8E4R2AvRhmyH9ttQSIMM51xkO
WG3Sp05NQwsXigQMvaGfxrRocujVFFk3puzQzKEJ9n6GfgBuN0kBuBx4X6OfF9OuiKbUqC2NzQ5c
oH23c60MPhpC+KeYGnIHO9oFzlqTj86voG45AJdAMIeKhnaEGqiXQ1krZ+zrpE2tjsDDUrji5Pzn
0oAUUcg1RUEELoHf77Op5n6VDHl8P2iDj4O5FkOchBKHxiZyTX9nEzY+pBiL/SahtC0UiJEIIbKj
z1pktAcwga80fuZEt88wspMUFgWtOVJ4OHY3YjCoNENcAShdktRdofUGpe2Jpqp5GKKN4BYPk3gH
ZPoaQJEDqrjRopD0Ygx+BpCqfTlJSHpjHG0IUq+c+fvRVwHMJVn8saXKfXp7Cn0BI4kFCQwcsk1m
E9pjfw9NFdcQHYANB4w0h+UuqpUrO4XQSRVcteqgQzsNRcWp52reMc/me9O374krXxC3w48ANnID
rG/Ca2fgFBx2DX4/64HurqfrFWfkyeS6+9WsY6or6Kojk2QUKtmFXRnuH/C9JN3FEOC7gqIKOrRv
v5TXWBkMWAGogo8ZOoLg5/79TnQYiJ5JeH2CXz3coIQXH2XUN++Abl+PcTEWAmw+2zgk0JU+f/ML
UZiLrH3lU0jJYWo5IwAk8TUdVnb41wcC8gcsfwJwDrLg81PFMByVnOZDlXObF4aN8zWmHP478/cL
gJiNlQp9AoBxYL24ne0/wG+i12uUuR4PpCbEgD7lL2KV08e4TsBEXeFrN3nSPb39aJfeIgYccQCQ
7+ZFsP35H4uiHz0DN5X11crkXIrMRUeSi3qvmBjeQRRe/FYAt9uI6EBuvCIheDBEW4GgHyrC6OfR
AMobWatKTPKGGxhx1McQgol7iF6qzyJap5LzULynKPr6bOJQ/vEbzs4mDT0azTrH8zqIByGd4sMN
83j47wCHzYsdas0AGkBE5SwO+SkskRf0QiqshbaE8ttn9IlhOrta8oxhDNKBtrPsGzA170koXwqB
eMGbgh+MnyFE+/eOghS5Ih61QzVwYm6aVAJDubAJqAKo+WkPA+S3T9DF9SDDkwA3DXmVcMN6/HGC
mhHcfI9PUKH1+VKhUz+XsdclextjGGc2Wd6317vAScUWQpNm80ZNEXq3Lf5jQTA0qb/EfKjqno/s
1C1YqRRhXN8sc9LeTS7Sj0phPDfA2wa+zTOmxlHnrUkREptVVPTxVW+68Mvbv+viyYK6GWQ9IUae
nMvgmSGOmho6kxUMlrvvngGl3IPUc/H2KhffNky2gd4GcAY1+d8Pz4zTqABDoMpW9ACa3BP3XTBj
Mo0q73ZCVvFOLL8QlOD0gkALkSc0iM9B8SyRMrYoCSqYouan0Bi9x1gzRtcMmC+/1vHDmk7C/utT
br4HUPeDXg90lMNzqdJVdgFB1jpUahjrlzRuu88gRS13Y+DW00JAyH3nMV/Hpv9WBKcabkgABp6z
RlkPMYBmYaJKY91CiDcmHwnP0TrL1rRsgPEuB47jvSwabbsgBYSiBx7m7b19hYrafgMUUxOgZ4GL
PIdc68mStl08HGw/TSBltWZXHdmYbhb99oHTcJ/5Y1a2kpt/lZTDymBo4JVD5wE/4OxUYYwW6bpV
0CaH6/bRaEkrAFFUMS4zvKEseU8i/NUp3tYDYQu29IhTr7Im3KALXdZewPsmbH9kLBn5LkUZ9bxC
b1WW4Tq956rx6hxjxY16vFmkAM91LrLg+hxDQKC8QWOx8KNLE3VvGcApDWx4rgFtSO+An0jfCQmv
LtdtUcDgU+gyAWd77sfdGDtkEIMTlRmzocjzFdxITC6BE+TvpSiXnm+7vrHKhld4LbruhQRTkqFq
Up/LIvZ62R8hGxZkxf9xdl7NcSNpuv4rHX2PWXhzYmcuYKpoRCORlCjdICiKggcSSPhffx6oZ8+o
igzW6b1phZpiZSGR5jOvMVa135M4FN9qJnf//pr9tTEO0HQ8I5LCQOjZqMgGHS2dZgRIAhxIRAqU
sU89aSw1MQ9H8DKfDETS0Kv9TK0vj1qRuF/AI9d0m8Y4+ZCCxaIlAbArSsFz3KWpFrt+qdPw/F+c
JlClthiRNsQr8i+xpzGmdtxErmjqM4ViWgTuWOxdj9pPui7jzftz8tbqpp4K1p5wbruGD8/oxGv7
yiTLj8TULoG1lOluVlLzEs26Au2r/BQv9tfiPX4H3IYb4Q1CA38cDijsik5o1YsonkzKzmq83hJc
JPNljIHVjbPYax91S2p87RXduc7Vurq19bGL/apbzY9CAnr/+1OO0ibHNzeVh3DNtlx/u6PHXrSj
rGMR4YJbRZ5sxBl1lzRCmEvbOaAdTpzfb+w0DfkNTCowBILVdBRvUa0w6kSdmPLcyM6Grv9uLXYS
uSjm7N5/ua+uecI5ePGkWQi7QQU4Gmk149RMdLolOcGy9G01M15QyjslcPj6LtjWDypcvNIN3nyU
3SQTvi14f7VRUQt1B8IHcWnDUC7ctURy0QKf0caOcU7GcEqd6nU2udFEAOdykkAPQ/bz8N3hgO41
zmS0kUEnkvS5AJPhOGnYo2c1RmIw7fO+mYZIT4lzzN4TN2k7yEcypFOmu6/fKuaIBoB2zdLYScca
28VEGqmCx0AgwI3PlHmaf3owdm6n3mqHEyv2zbGIK0niKfij8Hj41PQcXfDPjOW2au+Xs4Horpav
/rwsRfT+EnprKEiVHmbiGhDkY321erBEs7pWG6mLNEOWWHmux9VDobX5idP59WLddiHUS7SEEaw8
PololRjgXD1e5Vys0qcqDCQ0lYlITszeKyoJawZNeY3pww2M++Bw9mCLtZM55DhJdctn2dv3CuyH
cB1zGVk2/tOrQfnJ2bAHrdIWJ7bkW/PJI1L62DR4uHAPB5eNaizpylNOSuntOjo054CRsrOiW8WJ
oV5fs79cAXEuZ/8TSxw9J6wDTYCO6SInt/pdKVT7diFyilQnFuBqyJEsWm1ed6LW8eaedOib/c+4
RzQA3W5TtcBiFQQZZ8LUjsl5VbnaTq+F3NW4UYYIHXbnVe553DB9d7eanftU41l96mR/Y7JJ9KgQ
ERNSDDlm0KxmguBwUXdYgAx2ACJdvXAqqLlt552iyr2xelmyLF90m21e7dFkV5gjpOTnXbTQVA2p
NvWXDeXtb397N27qCxtxlIGouxyuHjRINe7Htovw7Kr3YlzSCOc63Z9rbT5xS70ODCAXk9GQvcEg
44g9HKpBOS9xW51d0pZd5JZ4dCbSqF9mNpXvzijknNiWbw6IBbTKM+gQjo+u4dSdNfAgTkeXCTnH
CTZ1WBbWD9AEsA+sojyxO95aGxyeqIohHwOs+ehuxI05xQOmkWgkJEaQ1ZbqI2uoBguTemJHvLU2
LGxcYRpyO6ABfDiVwKWdufRwy+iY7Y/ahANY6Nk5pK73V8db4xBVkzeg2mKjJXY4Dv5wIi2KBAne
3nUjL+6vIYKc8k17a95+uWSyrRwIhkeDDCS0ShJPXTSlHnKxNAt2iTOsoVWzz99/njcOMKy8Ns8K
Qgse7OggkZrVj90scIMzjc32F6m9OJNgXMZsvkJ73g6GbPzb0pAse3hF1Be3Cqxz7FyG1VYqxnyS
kVaRuXvd1J1BU7kVi9ROXHhvzCTngOpuVsrET8dyARqswnryahm5ObYfU4HFXQ5tOJhcmm7vz+Qb
K4NpRBnI2bQJIBQergy5Ub6Jn2RUYuZySxfK8c3eGk+s8zd2MNeaRmBC1dSzjr097RrRr3k1Wedl
sUR52qRnNb03vBZo+1FK/l+EQRBCKQejKstheMxA1WNpaOUy9FGTwvgesIj125owMK/S+a+iw389
z/8neWlu/0pQ5L/+m78/N2KhH572R3/911X23DWy+dn/9/Zr/++fHf7Sv27ES33Xdy8v/dWTOP6X
B7/I5/97/PCpfzr4S1T3Wb98HF665dOLpPD4axC+6fYv/39/+MfLr0+5X8TLP/98boa63z6NBkP9
579/dP7jn39uVbL/+v3j//2z66eKXwtf6uqpK45/4eVJ9v/8U7P+geA2eQySpvQcEPn484/pZfuJ
+w9CODoDhDkIrHrU4/78o266Pv3nn5bzD5jJ/AxUIjVf/vjzD9kMv35k/oOPwzWdaGXLxNjw//PF
Dt7Qf97YH/VQ3TZZ3Us+mDX9n0QTPXAyAlo6UPQ55CEjHtV6m7qAApetUzA14GW91svCmFQv2oQI
z36bk38P/ftQhxHlr6GowlFyhJi/3c9HB3yROfFqwrkMdAOoCcPpu2yRxYfZGanYq4nYT0gUPOSi
c/ciG08pLfxiOx49Kt0ekncus63UenwmT+kSgzbpcaMqkvRW01M30mc3c3e5MdatT1sP7IDXLilG
iAjbOEEK/uvOMUbnOcmd+BYYG5YXXbmoFEQKq/VQE+mcdheDQCdwW/Oq3jtaPv2EPuqA/rfTNg1a
lykFr16lQY6sLaDBrq1/YuS9gnzUc0fzk6lN71k/bgLeu42/JygJfxlHS3+Af1ZfeSN6SBFIu/Th
/fdBOfD1y4fST9hn/tKrOs6QFqHGnY0vVjBlwNb8gfP3qR4tCBOLsMCBKbltfsGpXnsqNwRLSEIC
6lE0mzMAURaA3WrSdT9PY/Rq0zKxQ5kl4lkC+QGYNyJxHVh17jpbTcjKMU0fjGdt5qzaJ1bR30Mz
ptEP3KT8bkFpKXfK6HbzmQvf43EeXKMJMjtePlkbKxAsTzoD2baVvAw9t+ufc6AT94RCsoogWywT
TLkhvR5n2eoX0hSpdZPGQ17s1Mqp5LnacvXyQMBvoRcIewhnW++7qJg8G4BVZ6ZdmFbZjKdiUfdP
KkrjhY+lkdacywH6+dXqNg4KldJwv8VgPYqzxkmpTqRjp627rJsdJ8QpK3PCeh36O0j6SXJLDx+P
zZhG7pPTObp9ptPUmPeTA+s3sDtHQtqQ9UpJoI8NAZQJnHiIyazZBmmXqUWYW4BE/NVcLRABNJqG
wQdPO5jEX7O69Z4mEF2jgkPXpYRp1QJ1tstPme1lauTMSq2FEACnITTdsnPOMm329GcemJ4q0DMw
QIg9JNnHInad6SpGTiIGRueKbJflo1buSlZFFRRqrZfncM3LMozHQupRL3SvvsnJpQuamjnATSud
SnRSc6270e16bUKjdCYvmCwJbwhrYBl/H1YzzXZmb0Be5CUtqw/T1m7DdfLMNHQKz1h8ylhwYL0i
70RkDuW0U2D1Zjt1cdUxfH/xv3UYwazbXEI3nWfrOGrKLdh3KmquSePAJUIvMJTY59B60akmD1M/
R+uoNLtRzYEqlUP88/3xD6OAX4ehh5oKWTwSe6gKbFvzt3JarylJVrrwNEQOW6HvGvMSHHN2oZvV
JkPm5SeijqOq7l8DWhpFUwja3BzH1pKkm1ojNHMAsztt/hp2H3RQRy5BvbtPQzt3Z7G+mmFvzXm4
tKN6DqLN+N4gC7Ps4DDafpXHwEstxbg0kJN0TsReRxXP7fsRJiNOZW21Bgp+R8GXXqne3LZlH7RK
TCjiLdZ+MHIzmlRq65i5ZhgnJjOx0lg5eD3MOsys3lx3uOr1ezkop0qwh8Hg9n24qzeNbsxkgSUc
CzrViqQ/ZgxqICuz1QOC3QSW4ZKfal+/cQhTZEEzClk95GrIwg9XgiYKa1LdRQ3SZhpv0zKXecRx
ZuR+BR7iRZmbJfPnHCFFH5JyhxHxknFVwxxpSl+DOryEsNumx9Yi790NdgfOx1HMcl8pMq7A0FXg
m//u4iVsJZykfsHMEIQcfmWqhtQN4+0rj6v4rhmN3McAf5E5rNO7bFXMEznAq14e1QmqQDpCLTjD
sGeOdivwtmZIFB0fVLAnn9sYBS5Ie/Y0IDy1GqHdTnW6r7QyucnRv/08TZ1h+0BXT+FyDhcFcQuR
C5k3yhibT+CvUO73XQtcTmhCA4Jtusr0sXRd3VeBBdy/P72/2oL/iVT+GoaGD6pQru2ihngUlGnT
JMx8zACEcfDXvpbW3h3dH/tTBiHkeYCgCyesWx8qUY4f4qTebD7UOlfhXdkbPklzG+2smdunZFjr
UxWIw5Nz+3KUkgkbSSqw/kDq5PDlCzfXJSXzjYFaQWqxXCWaSy3d18X4AMMXNXtz1EK44Omluozy
7v25eWt06Mno5mABSAJ6FESCnZaJOdgCo5cemc2+3OgZRaas/pImEi3iRrkqRn2qQk2oQ9Q563Si
unQYNP31/CjAoOWD9ObWIzt8fnAwKUEea2Cs83oNoPtrk9/n7XzbCBsEaV5mZ/oiT1lTHR2Q27jW
1jdAHYVT8rVeMFoUtt6JScApN5osinVVfSiTltBoNJLiiljNoeDVaDdWhepOUMMWnXeZldFubqyS
uikF0HQO338dh9fYry9FzXvLXVA4olN5dGqzRlSjNJQB0no5QsJO+nMyzOGzWZpoQaSd++X98baV
f7gzOAioH24FqW0NHp082Nvoq1Jwi2m1gX6AolhRoUH0VDq3v6uE40Ywc5YdUl929P7Ir7f+NvJf
pTA6F8eyLasG98UtUL1qc0LFBPGBKKZgdeJkPbqmf03ohsrgkKO84li/TsLf4oKJdkZptd0YAISp
zpIyi68MbL8DjCHq+6F0uu2ugxKmOTuzkhB8Myd58GD+XsG99i5k1RTnQILrJ2u03BN7j47Y6+lH
8BMT8k3wHz2+o6hloIoKChIpFCmm26Q13I+QrKWAcloOOP8wMU4pel9f+5EA7toa6BQWVWjlyh66
8wynG/LxZdM5VgdUFq1P3zA6rjcDe5rW18refq50mNuBTE2lCaFn4b6ZFlr6aKcWKoClJHwWsSj3
LPwVv03vS56oyQeKzVocFYoLOWNQM4dr1EKcgrB3+GmlXvpoKjPK2nWfZmukWlDAg0qqXb2rZ7E8
K2kMr6SfXP18GqyK3kbVj3MYF3oMRR3Qb+S6i/hqtpN6owjqoX6V2mMLG4fBL4vRhSFnetrohGof
Zze6MuWpL4Wmn6uN8OQ5MbNAKoIS8rRBhq07RI8nyMVTm2t+Z2448XpZRsUHJDJi7z5XRrevM62X
F8sy97sqa7QyJHx2f66Jq9LBAoP2AE8Yl1qYNWzqRBZ0Li1q3i+wMZ0qMKwKqr8oleyiziXRdKLU
WLiNQ38/W0bzWFIifHFBK8N8tqraCrGOz9EKIAU4Z21C0QXPO0Ie7ObpO2EbwK+ViOheNZNq3tkA
kLszNv7k+rkaFwk0cD1WYMVp0KCHUnsZ3Hn+7mppek1yPBr3PIz3mf5xQQqQSfNq2ISrww7qBJCn
rGng8s06kiEI7QCCivuqKAJ9VgFnQ0WEhycSzjB/Eggz+NwMrXtdCiN7rEobGX2IULzQXkUm3u/j
oWtDiKXefrWdGhgZTLkQeYplDWLKzijWlM7qd8tQ8nnkcT8WcF2fTZxNVX9EU+R8bqWW+8q09FpQ
iGXsNmA93WC9lPlnBEKGJ+qPHnyRXFW/6sSlP0gjFgSFkDz/aaPN8pjCT67DQp21+XwpFwu1f6U2
7julaL82w6R+hHXlfVRKGIuhuhj5RYXUq4DUzZwH2CV5M7WDdb7ux7WRgSKMxTnnuZxnXP1KKBOV
U7DHGtO4AFxvx3tyFrJ37IuHLtKFlYyXiTmSHiq2dPW9nJUk2Y1kQihCICm2GSQVgNcXK2tIPIt5
Ps/dFAPnclEMHmNw1ezCsIuuCJHUGFibcWv2HPApaalmN+2TDVBKBhYNsimgIqCzIEWjasGIeslP
s5zTJ7cxoMNY8wp3EaC6O0YVvoH0RgCeaczk0BVRIZPBvVg62yyDtiiU83HBlS4o0hI8PCwq+T1G
OwK9m7W1xQVPLubrAUi9ti/ShcBrADlBNUaA+gz7WEN1aqQnUvc+90Eu96aQsHOIvIUKiQOaY4gG
1FLvM8k68QuFfsYONKrHwu4b/ZGEfcoDN4uN64LFCndI7e3qTLcRWw87vPOAYqwqyj6IzRn33lD1
m2VX4V03vCMX/ZZEFf7I5ha8waz/0EKNhnZi18hRtXBG+UA0ah6TzAWz3VqeaMmlcvvzJEsd8nQ/
UCoq6zh/NI2yobGqQF06L7Ao+yYa1HFDOvja8wx58KMytrIJBmVx7L2SKR7vHL7zZbdC9Isovzif
GrvDyEvBnw00Tm9gWaoY7k/E+OPHyqrX+6Yq4fQ5xEpsOwPG+rKs0Ot0NGVqaHMb5cDKEm4Y6bjK
V81KCLd6o0AnLUYD/hZOJKIEXINWf6YDnbzqE1O4kb0yNZElSsgWYmwpIojR/ORZ5WyFTufKNSQi
bVNfL4bpDs0AT/WbUZNLZC6oz8ArsJCQSNax+pBlmiVYsX0qAB416qWhtuvtOGflnapO9eIL2ESl
X/QdimJzmSbNmZdTKg7QWDLmyIXPf2b0NchJOdvatWhyAwMeNILOtHVb+bXMkx9g2JIymItZvchY
EUjqlZ1mXmkLogW+t3GOsEgbFWXn9jaBlizxtkNYa/2oTHr9oiLR84VPMH9C/x6mMJ/b+qtbdRMK
CGuRZVh7ZCo0L4NmU7i4ZoN0BrIEvpGqBieerK1Pk2mlxuU8qno4GLpR37i66IGTAW6CQdp59qc5
bpfPOexXJyCtn7+MiDNs5n8sljNTDqAYrLHDrNLtSfxDKZayPJth1VGPMU2oT+QR609OTu0a+U4y
+FaidAWTPk2ycM0N1MkG2t3nwzQ7BFQdZtYVTKRyHXbwiAsQBVYiCv1mmMxhAtxly1sEgqSNe1Rj
j4HMS2QLug4Osy9qUX2r19WZWHGlZznBgqpOHo5aZy57vBor40praw/6cw71OUwyBCAinM7HOVhS
yEwB+jgxoi3qMPaBKbSUcwP5qwt2jg0BCImkj0VjDTutyOzPrb4on9ZGW/vzFZUgJEEkNyE0CKi3
uTEMwx6vMBScGuXDNCBmdWbGRQtRv/uE4YpR+/TaqwDb1auKvtJLhfzMF62dbruRXIuY5kIkVZOd
CuxeJy7AxkHKw+82MEvxtkj6t8CubNieGbINAa1aDaZ634gkmJZONIFldcVzZuV03/U8X29yfdYq
f3a2wAA1fL33K0UfZLAs2JNAVphQHYD3M3zrRCkgBbcKtHyMdrM6kJCJMpSyynI4Eem/kX+QgG9f
nSovmNZjK+R21kRVolAWeNB7fcM18r1YELsNB6H1P1SnvUPZB7m4VCu6c4pK6rOwzPk+M2aqxaNa
G6d674z6KhylCoH0LsYEwOLJkA7nFNb1RtUvhsDzOJUvRrXbdsDUGE/ozlB59UTmibDUlewzHcYk
C0RXwLADXZ1/rlRjyOgiauNHr24IqqZEpV7KRrZdn5pM5iKWoaUvNP/TKvRKmqzIS7ndQoanj8s2
5EK4qyjpjwnD9DGKYQ/XgT7o7IfEEOV38BOxdoEiKzSMzHKUs0HlffmjhgWrP45LfDdAOWvovCzJ
fcxyfwLnNxthnwzGT6q06lfIWGbmF8hOow5TxwiVqTCU5zBdYZwHKKDAa40nVtzZOjladmknlf1Q
ZnjDB2lsdF9Tukd3hlZUVlDVY9tRm87qfekmOvFd3zttZFJcVy6NJkewADqatfrYRMKwnJfiZwYR
E8ZzRizgw8dsrZCeaYWiYqzaH/AMdL65Y7c+jfkCk7IDMNT4jtxsenSzTyj7EttVkTAcIEKD6Ajf
iH2anVVXiLFUahNHZTK0XwYPVnSIBgJom6qnJhvU0iu/JehjEQhaKEoqujVqe9eRxU+bOM08g+lp
7nqCRo4iYEgp7DngqkGGrlEclPbS33irAxKDslD5gSsMlftWFQLp8AKspk8aK66ITy0tiGlkK/7k
pY13op75OjEGpIELDnAGqogkx4dLE7kEd1Al4IW5c5udtlQijHODu6CGQyjqzj4x3uvMjFoE1VPc
hGgWAog+HK8izLEm2AKB1Gvr0uuV7AtCTtVOMxvO/PdT4ddHmUUTjTGoVupgAI623YDkQVbGDexm
bdMWha5O/QO79144yiU17TrS+1INCzQgr+2613fvD/96ahGnpZNKwYH+KC3tw0fVFr1UY4qbQZd6
y/WaxmKvLJ0Z2sOg7mw7O2X9+7rgA44IIp6xkSYAix09rphXdyok4QUUyuTRFQvGk9ow70AXigev
yyciw7j8+P5DvjXHQK8pAeoqSPNjlABtoW5Ee0EGEkHnD6U3K19yCQACNY4ekQVlOFfQw3ooRqFH
Nan/iV7tG8+8af9u+DQgzxyxh3Os1BlYpjhl+CZXKIH3duRN03g2omQRIMAnAhj96vn7z2y88dCs
YQTv2S+uS/XjcNTCHB1gsRDIkKUZfwA2spAjHDvuGLQ8637XK32RBwoti3hf2zPaGEgyL09pr+MM
0hIC1uEKlALCTr8mgD2tzArQyxquPL1Gf053OrISc3KnflcITfmqIiPzs9dFeb8uAoGINDeDYQWV
UTRILHrW2Ghh3Tt9DUe5a8DGyRFijFG7s0DuEaGjtdbRm3BpWeOO1y4xKsl0DlGgVhpJG05VZn9S
sxmDjd6JjRPb8I2KlLN5etN9xF/2ldR9Xo2pSjoxBUNXx1+49wsLgl2N7sH7r+WNmhvy6EAVKPtu
dJajo0Vh5D4X8RBkvWZQZ4W2/lgBjIyGpvkYmxNHL2F8l/l6hx7D+2O/3us2kQROMthsuSDsjlYE
Uja6Zc8p3VI91faeNU9RYuZugPrNcqHk3nQiynljPHTn4SnBjdoMCY8q7+rYNeAsEW6IE2+95hpv
M1rvc3zTs+OzoKIXo5x4xNevkQYgyGEbLzj+e8yMQvCU/y96mvA2WlWA0oAisJ7h3b8/la83F2Ub
dNJxXdlwHtr2898CUG1opOxMTm1nkdktez7fDQkJX6J1yiN6eLC3N1UB6pJjZFRKfvv+8G9cUNh2
OjwfoDvAAkdvUkWJGGIy6Itx7t3dMBjerTYIlCpUtXl8f6g3XiLuDwDiiM0A9B8TWFQ04UqOZZ7U
WZc7PL+QaW8SB7aIR85jpfBX/v6ALl1VHo4uFeicw6kte0VVukbrA7ewcnj4OFfFVA/uW8dePrT2
lJ8YT9+unMMyOBhI8J8qDd2ta3i0JZt6saWtsma6iqQqKFBJIEmoqjpsddfZa1Lz1j1ypMu9sC1F
opjhmZ+VIkfU0nIA4Ad2kadiF1vjcC1xcFVCJ0+QxkASafiU91jmhKpYqKsvuFeo4QQb41Q/443l
CJFk4x8SSFBQP5qzakiltiA6FiRUgC+6YS5uqiqjDtCiv+w7VpJczJNiwBfMjfNSn1frxH54fcVx
qJmgX6ytoUB35fClJZTShtqMWSUSafDOrYz9rC7iJ4rUNuWDZIYJAhzj/ZXyxmbnJAV4umEZsZ44
Ol+E5yyD7Lw+mHUW5Urn6sJI8/UE7/ytUUBa0aRlr2+9hKNHaxykUOE6BqgUrh87IqQAiIg4QTF8
RduFIAAlGisE7Ak4pvWjLc2+ciiqVFNA+eIbpeTuEusJiuDkGueZQGTW0BQHHCUW6FXfgnXMUv16
rKtlVyARm1ANLFF4fn+CX7WK+VIuZsSbhRz9IQLUw2cf1w5B2mIegh6xyhtkoMWZu+TN514TyxAg
GW5DGosRZRR5ln9lEdRkKsNwKt3fhjnaofRxaNdt9MSNQnH4Neo+MdJsrEhNh9Z0fEE79UEWlX7X
Lol06FdJ5SuiLW5MxWWeX9wOTcPbMku1Z2JnBB0QVnST6P25eWPFA2qgdU0DEUOKY/KiHKVbOYYE
AqLETwgMLueGtI0LdZzXyMvIDCcwDycmYnvO43mwoOltXB+adsfOxm6puOWcpENg1ugDo7xbhqid
ej614TZwuAuiNR8xckY24PlvPy2uWFyrBqE73+DogElmzmTIEwi5NIV6iw4YzRt9qYDb2cnZYkEo
K+u8eXp/0F80uMPnBWPobCYsWIEhZHG09ZoM9SNqZGw9ZBER97IGvb8mrslEKLlfY6SI+2EN0taj
YYOnzjxEuSpX7UOr1/0XZ9bzkZaFmdbBoiJ3uKPE6Jrgt4Zy9qluTznlTKFdAzsDGFu45kvaWxxf
Bv6PEu2f2dqtLdKW/kLEa+/TKdNn7j65XFVrLE/cs6+vdAAOXOqgmQ22+nH5Bfot9EuX2qEyjNa+
g9gcEVhBSoqz5vz9eX011K90E6wi6kggXjek7O/BSxHnFUhpdw0wILlf0b/cx91kUR1Lrb+7YLnF
KSVtnWvaJoguHI6UudVSQT6YAyr6WThpbXyOCmkdqAimhbPE1L01hPxk6LXcvf+Mr2EfLFYX9gN9
XwNS6zFbnPqAYcVxsgaeXap3tYYelYFA1Qc8e5uzdVnt27IGAaistPJopBjXEoL3Ry1tkUftceou
8lZey2Y7Pt7/Zq/uE1jWmFca7OENeHxMJle9ymh49DXIZzu+Sl3UspE2Mk5Yf0LePj4siPCBQ294
ZHRTYCAfzj2iv3rVNjryfA2Yv12meUoa9Ej36xHKaO5j75TNozpbGyrLmlFAjmv0AfeIaSUTeYmN
oxGi17IMPPjHKBP1affNmwv3e4M2nhal9VS7VzrZeh1NhareKUo7IpMo+3ZnZWqe+ERILWJ5OkaJ
lA1VswmQobPTc7i/+uBTw+27QAHGTMeJylOKMETVdjs0590rL2/jmrIsVW5fLVIKiouZqeiPTVi1
Iq4gKRbi6fZVahqwT73qQDOhwjB0Pj3F9WVoh8wOcBBM1csuhWF+gboP9fipG+RImquq8nwq7NH2
bQS0lnPhIWTtl5z1SigmY5BnA21R51PlIjUbrgkL4qfRTtaD187jD8tt1voMVnfu+ZxfApxhB30Y
r9hZGDsSVxpmHZjkOqzGsf8el7H+jU6S9PxRSSpCy2GmLm9he4HuWh/TONCrGLCzoyQvlpMsW+G5
zWgY2K35nLUmBkHIKgxfiyY2f9Jw1i8xCQctqnSF8CK78VBWq3DVvKIBpOUXa17UlW+DvQLBYyT9
HY0/KyUExfYs0JeyS/keuT34qo3kFzBRSXbkZLaNnB7uz4xuiu6utpJO3YsG4HFojfig7qa+Xj/X
olYfmt50c9+bN7DBymJwfbo6S+2DMm3jcJCTuEEma3p29XrG18Xrlm/9Gme637aielCG1rYiPJFd
JUhtNIN9/Aqwe2G3qDEguKmmfAzCNz1zVgSi9oOe1GcqAKTujOKBW+6KViBYaOZq29PaI+AOgYYD
SGiLZW6IPdFgNrO+k0FMKj+QInHEofWmuIi8qBq6bDUiepA99eYKUF7lIeqFzwARfzElQVrVW7ug
ahRx3vZCJBEAtmkBJzQMZhintWr6Wpw4xj4tp/m7oNtrfEj12Nupgy1NJKa6Nv+AiO2Ix0Zmdo8d
p9xtY6coi5YQga8AHNVf8rTV7we683j6lHM8hAMWOMjY6533yav09D7HAccOJmqw31Xaid/lin43
dWjPfqyI1Wx/abUV4DzgUvA62bR4PorIlhW6tBxTf5axEnYaZV+Qpor+AO9IRF23ts8kAMN5VRiI
lMpqGYswTQfvmYoqdp5ybPsdarvYm/TIRLJeZQ9MvJsct91BaqR0Yy7YEgU15UQw6S5waB/xdIox
adV6P6zGbh9LtFwLZEQNEyQLzhmX2tJ7L8s0JpwFdopAlCptDHOawYWkPOJQQHvZtFENN0BE1SE0
6lHdyQS09mVJ8HlN+I/xSIcypB5QG8ab5O+ex1uzAy1OzwaMg0nY4TmZ9UVVZhPFXjNpx7Bgbe+F
ItZT99Gr2I2yCxQURD1AKfPH0XHcx8Co6FrSJB4m2qYdy+Vbqa2an8aKe8Fakrd66Y6XwhTLvkyb
9itYA9ZMU7pBqW6gsFVvz+YFwIwO/GZPJ/krnoHKQ8Nr6E7cUW/dns5mbUkySUfoVRIuqbuNdHfV
oE/xBt0leu081LZLwyKnzXZJ4w/ut2PP8ycOnvhTS3v5vEZB7eNUJ8VwueGe0HUatO4LbRCMfN5/
ZW8EMCS56ubUSAuQe/7wlRGDljWkkCnQq9z43tOaDxqzll8RrDwRgr7OgHhtBLzgll0yQJqOh0OB
omhwIUFqPaXdizo7oH2iTjd/oSpi3wyz1+KJuSAqnVTJFY5UzeVIh/dEcvj6KkdEj5rdr1AGevHR
EoUPb3Bp0u6sKl3ZTwuK9G47fzWs3rwe6RieSG3eHI72B80IiImkG4fPPI9UIV2HWuiYjsZ1olbV
99lci3PICFCbvCw+sTdeVS+YY3otkHII1+D9HPUECm4ZBTVLuExK0wLqqgQqjFW9XNVqio2HFztn
U7y6nySdqKhzY+6+99fTq1xu+wLUt0Ci6rjGHhfoGxc143WGTKU2ThNmQ+VcGN3qPFl5/jLm1fQ4
p6b15f0xX69hxiQso14DEZOE6XCSkZfG/082c4DLVE4HLRPnM7AQoKiJc+KEs954oZqGXgU4TxI4
/VjFLkbmPTVpugY0tbIMKXsvnv2hM+2vE+ZSAxL9o/xK3aFM9phNUKVFtiP7sMZYmKEsm5qfBFI5
XzIl1+96JQEVBONkHfajJbQHW9Hi1p8z6xr6U/wRRmSMXq9VwV8ymo6CgLIK9ftaY1WzKa97+5JS
2wPS3ulTjLkH6Czy5MsJv+qrNRvddKebowWgqs+rWzfOUdS0Z1k7odDadT9bHrbPeWkkbtR2ef20
OFqaRZi+iO+WJMCl2TqZJGwmCJlewaoBBaNK1YNJVVJr7xjJ+JPa84Typlw7mmyT12EbA4Kn/ThW
qVsFVKmwrLHtEfXXFjLhqbLBW6+CVYa+hYZ8CeIdR69dd3p0YVoyorn8WqHv9GGueDplxFy3AOFR
n1jab4xH+kNhk0SPJtSvLtFvhWo0QLMVbBIBjKehS7qYsQIwC5+cQOFkC1nY6qkj842VbUCLoYbF
p8OQOTqt4G1ZisZ+AnW7rtczFxoK+0ZzDVJGPjWY5e3SRmqhY2vLjpJYB8oYsLlT2I/CU5czcGtu
NOaqgcFThWTG3952OCpsGmJUKk1cog/nX2kn16tNsqIWU78vRkrTP+9HhwqWba8n8uw3jhVQt+xt
YB70Vo+ZB/1QTfj3OYzl5aP/f9k7r+W4sWzb/st9vjgBb15hMumNSEmUXhCSKMKbDb/x9WeA6hNX
mWQwQ+f5VndXdHdFFRLAxjZrzTlmJoS4asdVvURlKvifTUqKcipP3OArB/OgaMKxj5M25M+tag9u
5PAOxyZPM8XiDkHobtE10rbjy7oglGDXmvpks0GPk2znzKX+NSVm72Xx4pbYnAEhZAjLc5JXfJEs
czKnoAWRtip+tS7hFjQCc/EVidbwYFGCW4OuN8WyWyvh3vLPNJ2IutwYTeDoxL5t8+YFaTA9wlGZ
sJh//BrfCmg42JPM62L7Mm0oGEff0cSHu8RU+ALXHrsvGRWpHQXcimAArfaiJO7A/puGEiQTyrW0
JGQKmeJgYq2xSXIR3ilGwdtT/fZ7MLuD0cKRfmxBg3sSg8sikHuqW2Dbg0t/xqd1lJw4178SCA5f
7+boYu9D1wev83ETr8N/6rX9DHU+kaCcNLUZIolQ9l469az5do2Ik+5Xnv5YqQANoWYvMyERxAf+
yBcEDIQKGel5BhGa3KrGrj6p7C2cC2Gy/eZQ3msiGB253FM5Wr5mhOzA+M5mQO9mn+KpR4hCimNM
k/GygGFvkrJhN8+cfLXfhb44HMZVq/6EhTe/cqSX3hUlUmLfVoY+3rmqikY7n2PxVVtbdFuFg44t
QEZkvxB1VK47CReXT0PPrVONwdf6+cFzQ9VHK5I1nk4WHD/j8LNIBsfNY2D1AWpmDS6+gi9WIbNl
RhKzTigPHe0rxTn9k6tYHqK/YuqqC/TE1WMODu9TMZl1cs/Wozd3MV228Qp6ZfWjluRDhm3hUKjw
+PVj5PTCax4IqhBOxIqa/Yd18/+xAP8HI8pfk8CGHTjgAtw03fxD/o0FeP0b/nABDA0uAMe4bX+D
9fHVy/KHC2D+l70tRZwXmCQwRW4Am/9wARz+JlQo0Eg3ewgOJD7q/+ECOP+FTxFt5YZDRB9Dy+Ef
uACHCwFwQ3Z62sYfoOcP+e5YfxLbWo9+qFlDfSnIzqH4eWc3lsMuV2/5sqgCVVdi8eYTk+ThnLRd
Fi4LQiaaSn9cTodDfjUcqeodadNmqdSfW843+5RK66lVbvty/t+X9ecytIfx/nq0aHBeHl7GI7dI
1GlihRABxq9abyoPllS62yYrR9S/maU/GsOMUxlymDtQYRnMh3Kgu+UjvmbGblJ1yPYV5jcjpIfi
Ea00N1ByOio/v9TXJ2TDCRjCclkGPegRfpITUGfsM2u10q4zSMIDgSSoDaIK2tXC2jalj0VH0oDP
tjdFUqFPWhI0JH2sNEtGswgIJyJeELOXFt8seT8+s+MlbUmfm7EPEfNrP/J0zdGmpyTHNX1eJJc0
dOaHtEsnEYk0U78MLjFD/qARaMRRuKG+VxlzgYPftqrpIp6d4oEEGOZkjcACVPiYciFLSKOs9qtL
ntfZatJ/o7xKbksHFNdkrV7QgFVTQdiplhHDIAVRRpHWzt2NIrewYeLNqL9sUbBm8H/rErCAx7Y7
hGlp3uEHsYkAEXNzWawLKXI56RXEjoKIowNtEF8R/vX93f15xX8zKA73lq8vnp7FH/kYNPPj/uuk
yoakCcWgiN8Y0RgrLD8WhhFh1gWZgZlzYqQdrX2vF+QD2oRy23B7o+OihhYXDnXtEAdePYR0nEqH
FNVlSiPLaPPbPtF1EQ2rqXzypkERNEWLLN0D+7fTYOQEkvoiWxIzrAtJ2CqchJ9EUDo5pdBxns/g
XWgvhXSHbKcIWe46xW0nX20n/RPdvm57VVi16wJugU8WR3eeTBXpTbMWE2KhxHlj+D0hm94uzgEv
l+DXNQrEK6lchkdIuG+Q/PKFxmG7EAMCmyYUYuguikrkhAfSy0ZYUSbZ97Vu8n87Bvx5cjACKZbw
Z5rmR6ufB3rBrSxHC6uZmNy0NJN9Vi4KMXzVcJa1nnaiaX603P654EZJpF2JpAIV6OGkoBXOaJHZ
poUJ6puflFPzELtDEyheO9/0XYY6vCRNOXLHLHnEfUM8Dtlb4AURGX9JaM5xILC6z6vVETyG3r5D
a4JfodyXWimejBjJNnFBjbqbXf4uz4SA9vHgfqVKHU5rFFId0Ir0/tnaHSsjk9pxYeXHCOYJ68zD
PumzS/icZeVTv+fY0A8ypslcTeS3EdZd+/G64tnIiorvFLc51rc6XZCqYhdATCbWIaV7iPWa9MQ2
FbFfi54wC6udRrTGpjv7qPbHwedEpN8Cz2DbNLiksQUyV8pTBszDM9r2ejbIL8KebR9JIeLojEal
mpCurrTCllu/HmK1JjN6rM/WolZPPMijEtp2LXSPkHeRP2qUPo+rKwU/A0XKipQZZc+IA3FZUWsU
TpOjASRUmQPCMj/j32i/izXLLl3bxPlRGHWhnVgQ367DhF6wBmN/Z0nEd3k4KJtpdUVnKEnkCE1E
Sa9bPr2Bbc509QrDESWKoSXJ8+OR9LoAHo4k6pQuyg6TA8tbnPNASVRUhD9H5iS7MoB+K5tdTnOB
QAwFn46az0URWpXrBo1TILCeihQr1VBY5lUpujYLRn1UAJjg+4FYkJbwtcEJ4mQhQMa6xZ2Tu36N
1VzzR6Uu4qstc6NDvEwkWkitP/lKvDqzXKrq+aWREd/sk0dTcbVRm25Ht5jEDiaNVV1ge8u+WhQG
Eh8GZ75GjiqJ1tSdbGQyJbOGyE2EIl+QxNXNOSneMRaV1VGz+xwU3JlWxSYBfWXSnpNETQuL5Prq
tmqtwQqYUdd9z9l7JODcW0ziwEbI8x8/6jcrEiKuTanDC6bhSff38AUP6ZrEXpcSrVFN3u9sEPmZ
WNHyL1B1dir5OP+r61m0gNghUlZgb/l3J31hWaDWA+o969sEcK8LicUWnhJMlGajVOI+PjGY3ny4
tCoQqtka1RUEgMdCDLnoia0lCPkNc6n4XBFyyj6Vl4pZzI8fP8wjqiYf7nYtDteAg+FZwaE4vDsQ
EDiX2IdE2rzMV8uQGfvRzCXx3nDuv7bepI4hpYblKgdl/LCmNnIFIs5Txc+mUX858WtMrnbwFfFr
kP+z6r/mphx7fgYQ1S2effLD9EobzktPlzdzW2Z+Z03FVZvQLGnyYn1eXEA0mdX1n3VEJdE62Flo
SC25arpM7PFfnrSZH7Z2/jynzSrAkKPHg7788DkpmkWyG5GbEeG1cbHvi0a7dzXJni+TA4WHuJAt
7cmZ9SGYRRavAYff6vuqdCQKKa232kEsYw3voaU4BP5NU3anplnrnjkWiWK+KJVyuCylo3T7jx/q
O6OJ14sFnYIkitlj0Um8CKxr8Kow/0v7rHUycck3rH5SFXGKVvp2GcByhJJnE5xgM0JDdPiU7AHq
lbokClqAvv9MXaE+yzFA/5DkqN64uFy+p/Zqn7fkgu2mXnd/ZnVjngD3vDM/bOdDBhGviz3k0a6E
igjpl9TDwpwVN9stiBIeR7vK95a9ud4whK+n5B6vUuCjcctNU/bYkJ+0kY7mCAqZolCgd4UI0lqL
rLRKzcNSNQmuq92s+lwb1XCbvJrMSos+nweclxoMjhgvaOqKVL/ZmxzE8KMgFHcupdjJUWeVwrPt
fM5XWFCBIF/yM2JA+xTQ90iW+Dq2Eb+waqM0Rrfy+tf/qh83MAO3GccJGzqYi5+tTVUFdkwT059j
O6ct2bUOzvnaMQn8GrK4IXfXmGin82t+9Vjlq52jzkbnt3Tcp93H49fZHt7Rw2VzxvTEP/RVBXo4
qMyWIljXAgtgfVzjixkhhhLSNZ9vZ8JGyF9lNN5ZZm214aTOyuU8uptDGm9zt19y6CuEuitZDu/E
66+WfOpz35pApGHhd2GjkZCs4DcbuvaG8OCspyNfd1CENAzLhH7jHhv01aoCsLZoelWvxwffe209
fjaSblnCcUzTR1slAhIrttdP3+YkW9LrbLU5JGBSLG5iu5wfx37Qf5mVW74gEE5VX7CPR3PZ6hjW
xraC7VeqXrn6fatgeC4Ty72FT7E+xPq0/MbonvXXZLNzrpkcEqjxl+W4BKsk2xxnnQFXhaHS3ZmA
0b6tuTN9wouW2kG9WtNZn9scXwkKrb5lrWI/F8bS/9asOlYjVU0RVzrrWP5I+xLoguxrljYnMWgk
UGAtGcyDK20fhJWh7B0iMp+SrDA/2eY4nmrRvfPlgp0g/YnZwwAUc7QWJQldDqolqAQstb/GWU6c
J6VHv0j7+lzaBHh/PLLem65YXdklU0pnxX21S/418AeIrHUmKyWcYqt76GZphmObDYSLevpu7Uzo
hol0jB1H0P6XNTjjLtXEKf3cNh8dDW86FXjDcPGg0zvOvGI3Y+aK3Skkt2omPO2q8zuYguf6YmSh
Jr3nRWbpJ623AIf3aXriGbzZLlN+QIW/TQIsboZ29Mzdeq28QnfhdsxVFuSAkNCIaeuvwWr2prYp
XlGenJih+TLeuWeXHQ7KT8Smb+ZLq1MUwmp58ClJelNAOxBgVTDWAjRHt5YcmThaja5vzyUeKi2v
SDKtVLN7pFNLhLG7UK7dy1pVLmnTo/oDSKDbYUXYsBltOMBHvF5FjuZsUX8iJAD0VCuy78+sFe85
eMCOOQAZOfbnriq8xTeV1D7j4WbABy0v+4T7OUnxFnu1Egj0blAu4RtykKtWsVkGCsT18OH6R82i
4EQwzeLezonSf24ECtOhGKr7AUfFXV9ksbqF0RMTPeRQn/YtVqz7spnadO8o6/oM9lApMTTPxY1J
9urPsTRkHmnFkhoAMnJ20vNQInmaMdG2/jKu5bU2q6xrblaIMWBf54JYWBWyCR1vXb2LaU7n7/Bi
FMU3KlP9Hs9wgMNMLwaKNhDTfqoiHuGjyc79hD96Q0T2OWjNwW7HT2uvFSJYjEZ8QmlPlKlOhPD3
1jYbjSNqO9f+aNjZtbPMkGjsfBN2OW1m3Tb9iF+cEL4V0g+kOcOfUV5SLJOkhELeIAgzEAOJ91jJ
Y1MJ7NEor9yGqO6gwOj7hPk/fRaWUwG8AQF4U8i6fbKmecalTvPjN4prPLCjvbRnXaxaLxog+DqA
EFfdyXSwP5Ok5t115igeqPHPX6RnVHQ+hhixV46oiZBNothdtFeQZgJ0UMlXqelFTViz4hVII+l4
+yWlLsqVWdN9TeFj9jvcW7YVDB4CycDIaveRxG7CrNa8Va5NC365r63sukJoLKjoUAoWF7ZNIvFZ
DuPxtnAssIHokrVz020azELFVqtM5jkZT3Rj386bGl4ajLPmdgYHM324QLoZlS3No8MspzyNWBmR
jo2NvLFSk9IWNsTo43nz7ddLX5spQ+McZrEmH12vShuQNErFgly1NnOGsd5ZLLf3KDW7E0eht7eG
jY5NCeUZdnKUBQ9vjaT7wgIGzvRUdO4XPJbFjTsrWpB0k9hTnzvlQn57a7QXKD8CSaCfwEb/8Hra
ZIxOg8oghENkB/Ap6os6SQDP1vYpNN57qw/rHHtGtAIIHzdi8d8HSz1LFBANuQeMpSOLHpa7dV0v
rnIOoVAjTHMwPxM10Bf7es7mS3a1/f1cjESMfvw231kBXGN7uKjSEY27xuHPMBrTWoHneaGrL9I7
6zv6+pEO74WiTUpMUaQNY21EFT6MUxln713aZOtJBRE/DD/h8NJuV2qV4SG/TWVRXcyVPe56an8Q
hab6Yq2kOEuVpThxHnrnJOeikoDoqVK1fHMewkgyW81SMqQAKM17ko8FC9+aE6TrwZlZfK9F9VVN
ZLtqxLyeWPveGdCMZ+6VH8CPeF0Z/9py6EQ7dk3RKGHiOCh/u2HmoDiAZWxyG2Nq27ffPn69nD94
ikcbDDpTtKs5e23W0KMxrauyyooV1W6T2OCktG5VfyDg62fkQWsnzzDSLG5oW2VCfsDixtpOS9H2
3U+dkQ6hhx/+2SokSfBSH5sfK0euHlGvqng0e7cJvFYg7/oFgclVUM66kQVJsqZ3TtzlP+tx4pzQ
USK9LpETKGHmDslTxm6/iWZyNBK/AabS7RpP2E+qo4MvAtzCSjereW8wt3j2dcUufQF00xRfG28A
zssM6BloWwZACYAfLRcZQ5VcTg4VmQhPJ2VWBGzDhSYMmfj9mJTMzDOZU1LRmsWHwUydLqPc86vu
UXJHU6bP32ekj/TPYoCqM7c/cEMp6x1Jpc0PxwHAu7N1iFUhanmr8zOoKZ6/JEUR+6J1e5rNiTt/
XlMpbusU2TC/AGVTYJJ3PfqQOJXH0tsIMWlNnHFQCfjF/LJU+cEKMjQ+1JIKBBq0PtPvZLEOPlpo
1No1ZKzfYE6tT52h5S9sZDMSO0WSJA9Zrg55OONVe3FlFjsByJ1RhmVjzA/2QLB6tMBqE8Hca6YA
wFaAMKqGFOBb3laZEuQI7ZOrdlbV+yr22jGEy9OfzdQIKVVQKuQ42MGW2q+T0//2Mk1kPs4r9WtN
y4TypSmHwW/YXVwQ/oysAGlZC1lxjcnx8XF8iK9LKeZfzDy56TtFiYsKfn57brTsWThYyY4eIDuN
DqlrYz4z6+ApK8x6mfdqA3DplkCbqY3oIdrJRljnn1JlcWde0f9ZtXMtQbkSDHES6zsIeOvsk9lK
Low6JFRbaT+6FkFzGfdsJWL6PlclrHHSciGegcV2npZMgT1ZgoNizWcLTl4cICkr0NTavJ9QBi5n
9qwsP7Oki5fQVbTlF9w461fi8TX5ral4L2zOLOcCxGHT7DN3dLIzQOeWuMgo8yi+3bjNi4Euq6cQ
UeVXmKhxZVvdttNHs46ku15N+W3S++WytdQ6Q1lq6COOBjP/iqfZ/KWtcesRdQjhDa73QpvPE003
numZIHhHuhIEiaOMUvON1lqTiGRqJRJWJ43QjDuV++rnZAhodzZrIGxNsQKLiI0eIHs6WVCj6/qR
X1I2oZ6lZRloyroY55o6mNllR1C0jpaIOJN/PnCgUtRoSXCkR3fsHc1GMvdgzriKHWZdTXlEDKA+
gpY+a+IbsHjO+wTNVNGcJNG+NwtiyeGAhe/yLYMjKR1rceVWmmIHRbcudSzfmcxl3wwNnT2LZoEj
7OVerSaLeOiGQv3HE/E7WwsCRzTvtcTJDuOoNuYMKj7hvuCbzqz6YkMlXCfw/QkwTf8JuLod5TjU
IRBjTeU4CYz5cFkd2qFPnMV0Q69Kt4MHrP4IDn3yrFhrt7day9hNMjllD357f+xCkUZxcd6vdkz9
aICsmeoI1X1GvXvO0iApHSzN/eqqxYlH+XYJ51Lb1gm9HeqN47adXIxSFRMFK31Vm+vCRmGq41Hg
ekZx61Q8UTbe9vgEcevEavrOTZLyi4YZNznwgddy+l/Ld57Bqck7lUdrz9qN2vScB1LT/bLyQE98
KEf6/NfXyOEYYTr2OpwLx22ALflGHc3BC5WhTKZvrczUcJyGBJRSWg6/nS43s31WOzYqPc7JIduK
eI743aCO3LVVusBoE3BJMjVNmJpp3Z04d7zzMKh5krlIA5XgY/eoJu4gxYeZ6pCqVOTzta4V61ld
KkNoeii+Pv543u4UNcRpcDM31wnLydGQTnMiaSeCB0OnI1BBV2QRQrhufCFm5QZizhTxF4ZTMI23
cwZXpZSMcY0jCD31ww9JGna5SsX0QoN+V7KvMDud5SV2R87TirkEias057R7ARno+qDeOx0S9xN3
/t5D5vhDj2lzarzZMNIsqEiHUONQzUX1UlNM+aZKie6holF4/89PmUY41lRMF6gIXk8sf43ujrKf
aReNG6aNFP0uxfkg/ZTJOt+hFCy561T9Yg2xOLEpfuftUl5mrtrAHvwX8/A5t4mFyFTqbth5eRNh
NMtfoIpA/+urhHeczMM+G7L13w97rEOb9WVrjyM0OzrHYs1UbNDoGYsmPMC9Ixm27LVqEpDZlJ1Q
S7wzZ3GHFNs2MwuJKkcXq1VHgQEM7TunsB65teqiPQEdF02JLJ8JVTbPDWt2TOyKnZJFH7/YdwYR
8Ulg6JiaecjHTXGHKFQNAUYaJdJNHgAGjedU99Vrpey9E5d6511yTGedM02T08ZxexYXPgEIhM1G
2iob7QqLmBLFmJ7iqKKQXMM1LZzIzPv4n78T6B6qRfUYBcImyD4cQ6SVlK5l0KbVesN5cVTRfFVd
Nz/X4sk6+/hpbsPx8EB1eKmjV2nMYshnnZ5plnC2D0rsd5R3EF+d+CzenhV1mkrmVvagKk5n9PCW
KFOOOnmRRZTXaX3lum5/i7PauoJMjLgNkdnu4/t6k6xgaTh0EPcRIklQGZSPwwuOnLRyvcOV7k1i
QsiSVx5UOEwYZhs5q9nexFk3PwiyXoF5Eb50Dye2/UpzrdvHNH6wsyqaku9qakakIRp5bfnVHIOl
lmV+bmkx7duPf/ERPWBbI5FbsD5ylH8NXz6aOTjy5Bz2lXSLlclq5KVJ+ZmUmXS4FdTZaM7G45TB
MTY9EoHYWb6MTjVgxQADk/uTV9bFPtFT50lFwDOEQ5PPlH1F43zvwCUre6Po44epMtLvqt6L+wWt
UO53eG/nHSKh6XO1Il4P4fO5wJxMq9KpH3pS91t9oJDw8b2+/YY3TwmsDgYflr03sRdOhY3exglj
LmShF3rl3ixu8QO+n/748ZXe2Xkg5GHR2ayM6FmP91f5KJ3KUYokMigY7+aq13aFMbl3g5sbN9Sy
17tGFfOnkSPTjbkRgaE/xj3nuxbWWaHVUZrXFZrX2KGZ8/Fvezu9UOpEkMh8rSERNI8+87WdSiCV
GS8cH82+S6t157Vr4wN/W2+1gZ1nZq3piWF25LN/HWZ4ZzaJhMf2D63w4YfhYpjIFxzkoTZJk3jT
stCvM7VcRdjW86LCmtQEgGuz0GAkF1J3HsHx9M+6OgrvmjQfsPedN1NCieUMFhc5m/OEkSer9tVo
45f6+Bm93bZwuGLq2IqYRNIeFxaRaCXJiAkn6h2qG+YgsXR2YimTUJ3izL2wDKwqWj0afWTWXn7D
2dD7/fFPeGeK5CdQV0SLzb9fR9hfOwmWeLdwtQTN5ppWu65Wpt8wSdevH1/lnQmSOJUNgLCdJ3Fa
Hb4WIXs0BXC2oyZZSXwvZ02JoNFloeOMg8LGgdP+x1d8+2lsEjeXOG8WD5Qgx0kulWz1RnSZFamj
bDCLZrDwLCAG1yik453SpNpdijpob8m2O/couIErSCyVljEZpA9zmqhXw5oV+0yjj/Xxb3vz2rE+
UM5EIkkz04QYdvQ0gEJPosN37649paORvf/TCnM1idTeEIQkLeRqBWw0kpdFMec41Mm9yE/8iDff
Jz8CKbxO3gifJ4fdwx8hk0GpqmZyo2apZ2Rw1XqOnBqxDkxuv5pkcZHkUx59fOdHHES+T46DrAN8
mQYna7qph1cd9GRWmiyPo7HHwuL3prmKHftWMAO6MRVNRKpnbuwSfDGf9CJOf6O27H/BqZ1/zn3c
Um0zXPECghkULeJBL/Yz16Xgtcoy/qE3Kkh0RawkLixDOb84MxJ55vuyc3cJeav382R292xiM6Ti
ucQsUlcom0HwVe7ezZa8wrJoLD8tO2/UqB8S7a6cVLDfqzon6/lk5o6OM11akNhtqw4Mfmd6x055
si5KMIj2if3LO+/Iw6ZFw5laKFvS43dkQkRvja6LMidvw1pW3e1gG8kOK9Il57d0x4naOzUw3swI
mznO5qDIf7RtdTl8RbJfLCkaUlcFmOqzhqoxwXiEwM0nBuDbtsq2Y4LByVmRf7GGHV5onO22bbWV
u3MN7XpkUQ2Uxdpcr50ZCWCBoOF7eealHYYCa8QQnC7al48H5HtPmA0w9X2+ACbBo5tFImYIggS7
qNNg4tRZJiPmgzlYZG9EhW2KMyTFaXXi1t8cMfjyYPCgf+X5ghk7uirxciOizaWPlront2HFjFKp
SnZup3EZpdgX9rLrf3R1r54wrL293U1XhmCDLiS0m+PlMVVgMY2wbSPk3943nW5SUIxSGL708gok
RK/nQaflinliXX4z/3PD24BiQuYPjJCHr7ojQNKxYoEUW+uKmwWr5H4yoKxOQ6VdzlU+/vz4tb5V
S24XZP/B490An8dqic7EGFmtWR9lXqHKsMsrK4zJeRObaMJ9IRswD+28q5wA8qfog9IZ5I2YF7rz
mQ4O4sQLf5X0H5xEtt8DM4vCpo3Kwj56AI3ipAtrSh8pUjZbPkjcGQK6YTUmoZGT/OinK4Es/oCL
xCNaGZY8AZOVqQdNJWJ4YlSGLtWumcoLVxhGEeFR6WffYXWw2VLbpeIzc2rtHg473WxdWdPfK7Ee
9gVi7/x2Zqf4XTGR+rPF1hVqTxufrkuo5oZiUdkOF01mrlf9uObflBElhj9nzjSFbow8sNBnCUDF
VPlRJTCfW5LO40eGjfFkGEsx+BY5n19UpQAeWwJHAdtoao0VLIkqzjdqU79vE5E+4biwbta5kjLU
aF+deatqFBvLWhQRlgwjDi1BEMAzqJiCfGmkvHud3gQ5X+iG6fphZfWyx87rs71TZkIL6mxOm7M4
M6Q4Z3ec7LSsX6pzg+PBZ/yX1P8xAa3GGa4CxEGTMQgdX/fonNHQVV0UJJV8kV7XQQsXGfK5jwfh
ttc8fudAKkjy2mqDaHYOB32b0E2C7ttEnSKnM0RLTqCa+XpmUa0/sa5SG3h7MSp8FOo5ftIQO6ZS
iLYBFpDoVQT9yR2eJsD530q31jSaC5tWTpkV5ydH1Bhv0JIt39gdGfpD3SulJM6iVH/lVr9M6B3L
RiWcbepeNH2AW+OqyiovxzgZPhcUVJ3zbtMmXmBFXfSrua4BsAOjaxtcQM70CIUUsHBnS9sMc3VV
WSiHon7IS9VIg1agUPKXhWNpOKHI++z1NgTvTYHv3nXgPKtoIdG1AuyTq10oVAObzujg3pnGvoUd
pGLACjxIUr1Pcw8BlDmPlnVlkR0ozjjwerdLXYjnMqvxuxf6WKh+idzxXpNSdQDd6wm5BIOJ/NDy
RuWB9B2XMNEkba7oc8Jk5wzQiwtHEJIEp5nyUrAw7qwgsarmO4ZlVGbjYDf4iKqURANrtp0zr+mT
aVcsdKKZc6yEbW2qTUGNytAMtqTTOZQlJ6XQJqbD2MVjxeK2rsKhOAy06yyrbCA6GH+058xJRfVk
JpNhhcsA4y+gnKyeQ8YaEfUsVt76SBURwxRKqjyznQGQbclkQyYM7leIUAxpr9Yy88YEU2UEJioc
mGqmJeN7mYhWQ6GEyTdA4zB8Q39vTvRwjOx3rxfCfViKeFj26eYzR8ozQ/khy8bEW0UfzLpojTn2
gjLhF+26tI8Lf0yGuST5h5zj224ayAxMHK2MZIy9IRxyb6VJCG5g1+fZPIVS65X52tOS4stikJGx
R6rQWhh/bRk6c1djXbZrwC5qbE5doBdU5wjNsqmbe5YC3Uaqss/3pD5iII9bGbN15A/QfB6tqL3X
FmBI2KmPRVjBeXqh55i7O8LmRBc0pWX9gJvpLVS+NVqccWoAQI6d9VMvVPWpQ8TRB+aUEC8x6172
ZCmEFoXW0vePBbmyBZu9kR+Fqb5hzigceYO8Jflp455IfG+MKwow/ZQ8J84EhIw/tQT3YaXyfBCx
Q3O/MXvLe2O0V9238gkt9dAVABXKWT6N2Wg9fjztvDMTbAYX7C3IYthj64fTjiHgfNh6P0ZUGOdP
sxen56ToPJN0ld5TQzilMXpnL7OV8rYmIXt7FtvDyyWWqGWZGmNUxzrULLocnOUWRRTUH4oxQlQj
dvg9y/Maxdrtx7d6PMPSVEIIyf5a5wjNqeJohoUZ6cxJkcz09FsiEwoiJMLW2FKWur6hd/jx1V4F
nn9P6Nvl6Gg4PFxOLgyWw1uVWJSqmuTHkEByEyvpEpNY7MuVkjFsyklboznOBuSRYyV/zmj8+51V
5maBOG9QoW0LlU003cUxBhNb9zeNMw9yX0nkm7t5TKfnNc3G76PqcBoactgRm0rDJpdHg4nmW13C
ac1uk2W4yFEXXHPj5Pzg6DVPVMCPR9B2n1QVN6K1R0H9ldH8V02gThuSxCyyfyDTtA9qM19wamuv
ckL6LkoTvenHz/WdtwiYA2Qy4iLaZ8fSMQCiE1LtEsE09LMnd3Bwhwg5w8CZ1hPspvcuhfCfLo2z
bQqPt4U9goyUuduk5lm5D0alVZcDiIQze9Ga54/v6nirzUPk2+OWKOxQXz/e8Y19ui7kNphhO47L
5WAlbqgNa3pBiOa8QwivX+leb564v3feHPVG+jM8Sfrn5tHHaKx658TNq03Sru8zJzsfoDbuym5W
zpVhyMJ/v8e/L3f0QVDI3+AnOMXXihrD2eAm6uKra8KBnLW9QHuim0g6zVY9sd957z1yeoGtxx7f
gSlw+CVmC6F85mjiwJCL+g0NrvYk1ER8Lotqvfv4Ho/nN94jlACOp0xum2Py6B6Jo8RQvLCrwTJH
TSAT6m4hxeY187taFDbohVO90FOXJ7aP7wwgLgwEnSI8J/HXHsBfX6GVlzHNGNg8xRZnsyKJfZwS
46WheHSzkHJ9bksKuB/f7DvjB4U938XWSWWOO7rZ2W0JgHW45hSTSk9eTTkQJdVSY+h1k5Ad6Tq7
j6/4zpv0DDxA+AjIHwH6fvgmezGkHtZDLZxx0X/T1KG/kWbu/axNozrRpXnvgdIy3d4mk/gbsplS
KhrScJcM6WZQ24okvtkd7sFYOmu0DlQf9M517+Z2OmUceO8eLRKmDJuCH/rY7an/9SYzMRN6Peps
jON4NKLBEPkjNrLO8Uuv6k4c8d+9GL1wzvfbvdpHn0bn6APwbZV4jzp2vxqNRNGM1w6VlJudinN+
79vgTO+YDhMqRrKj4VIgqB4WaYGPAnyA3XDQpsuJ7t5ZixhB9/tsmwnA4epRPJfjzccj57iKun2Y
jo7xCuaQztW3H/fXU2VuXXPRmXpokYo3nUunTM4cKNxEIsmkxLHDtvtTRVHuEaHQ+FL3zb+WcbZf
QIGBtgsFJIpZR2Ucy2CVnHtBSjf+3Ymjr5Uve0L2rB9l0annljs3UdrJOuwho5+iQr53+/hQ2OZR
GNyeweHtG/oyLo09GyGQ7Jp9Nzg1QTyaLh4KD92nCZ3hcmrItAPyN0U2sennHz//9wYaScU6QiKO
zyymhz+AfM6SvjhksC4z6pBMQ9WHXWCegeu0/heTBMdKuIsU8qmFbj/lr1dN7lqeOh4PGoZXEpZg
mvcVKs3zqh2nE7Pu9tiO9ni0cZFHUbDhuR5vKcHbaknl5Ab8FNfguFhK7Xc9F41NumMyX07KsP77
Jdmv8/1YLDAbP/Poi02spoX/1KERRNNwNxIxEoFtgfjK/7v8aGMj/+dl+9W65UDZ4U4pfRw+Ti8p
OhvyBam5mp4/CaFftuXGC6FSZgFYQDUrLLmcmH3flOS2ej/bPLwlfCmwYY++lkVXy3wqJokNI1Gb
cJkWSn+mFf+g0WY9lLFMr4akb1Evt7V9NlQolYrFnfZy8tTnfx26LuspfFlACLzp4zPLBGuZ4CtF
hlPjGI+qs/w3Z+e15DaSheknQgS82UsQYLGcWq4klW4QklqNhPcm8fT7oWYvRJBBhHauOqZmOgkg
8+QxvxE/S7Uxn2uAjl9vL3V5TMkCGbKsVyqiLNv0QUfk0EjbdAloqqGqXeheKLxSDeuisz57tANC
dUpaZhStc4JKFYW3l7/czmsSuqJZAHiYxKrzTw0prrSzPl+4Xhm7H5oGkQKEihNBcqa3zdM4ev9P
E+vX/H/i39X7/52VP4VoLq9ZBqLc5eR2SOeTop0v6aamPY762uPziu405nYbGoPihQnuxD+1BI3W
THc+3H7My4uINa2VQsUOgyS3ySIUQ2jzAIg8aLskeckL/X0XudVHIqFy0iYE/pi2qYFLMrwTLi6D
IEMsdOaIFHTssUU4f9i4yLMSzSA1wGJ1vusRBHhkYrUccR/eE5u7YP++DcyIS/AhGBmTp52v1fUD
zV1rXgKDrizGXQDlseVxi8Bto+odm2fycxuXklSf5ntGy/JjQt71uS2m+AFkIm6ijROfbr/4ax8b
iQe67MxoyAA2h5pua1qZ9HyDZFEZ5GaRiyEGsAxU6Yolh6WqWyUuA1ayR0G99sVJpdDhZYSyIg3P
X0ZaIXiXztMSdHU9PXmLpn/JRroMbmcU/8q5VY+VM8KhyMw9UuS1I0X4Ap2Feh13xebe0yogD1Ez
qAGaLv07zAMqnlVTvro4Jz+0Io52Isi1LcYh5kytYC24n+dPWiAhOzlJzfUQF8NxnrnySP0GpsR0
QG9/zfVrnV9+oBdd3ibjcuLV1tqlKoykUnU5o1My9x8SLzJ9s+ynl9urXPl09GvWmgpWD/nw5sw0
apJJt0tlIOpiXikWhnPfAEXyNSXDHHlKgMh2SU9DFoHiPenBKxt2HTuuTCaqAAqO87c5KWUzdk4u
MRJY6KeWTXNv1ZP+Dpfq6rFeXOhd2vy3yiScXNIJ7nbKD3CxW3lhC6y5hQuNDOKiQ+/KNMVDoifW
UR2tF1yz9bvbL/gC+/C2HhvmTQEO4ZBNpDCKTtJCbSR9btTVTMzpw0Sb5XGZYAvVxlB910z6ZRJd
53BWUXlEjl617xI9yj4nQy2g6tNyww6Xomjnp13ZzcDViLZoTPNStjKspHIOtuK9DDBw0t9nnrLc
OyN0UJuQ9jOG5RDCglKfsqkV32qqxl8p8zQEUWG2HvUJCOiCKcNTTyw6qYCZd1p8FzPp9c3R9lqj
K7vzcvityHpxjHEOoJ51TWDU0wSa1u711041FOfoYNEIR0mN419TETfI2MWl+tQBH9m1e7oSZziB
zI/W0nGVDjzfqQVMv1lUqBpYYyc6vyD/PA6u6B6NsioWuFCl8SDVXJ7sUk53Bc4TvwYp6ySsTI2p
nqOUz3Y+m3cJ+sJPWTuNX7MhU6zw9ge9kt8QBUmk8JunDNhi35MR6fdSqjPCWlh43xkLnBRdVsUj
d6X3HaJB16AEgz4cwxyJuhI6XV9u/4IrJxrxVYAsQCGBGG25iVbjIG1WM+SNE6tOHzApyh8axNJf
bNgr5WHs+w4LY2dxdxLaK9+HbjBL4nhmQY/f3AMpw8SxHuAc1cpQo0/XOk32WwBKqY6lvppzJZVT
6DtF15WHRTeTyTaA6Df4wPmmsABIlkw91WBWkdrAS1iKU6rmXXPnZnmV+HGHss1DGhvyrzuLdBMJ
23ROCGIct/OFswxcuWFhIz22Wd0EXechc2BkDWguxoTLSaQRgnK3v+y104jqIlqWINyp+tTNJZ+l
uZ64caYFaOPGuL5HU/aEnkX96I3yp9Ey8E3V4T0jmhH9EAfufaEOn27/hst4RXvCoWP0Zr12Yc9k
GukyCTq1ULYX/SvNIjhHg1UpH7pyGXfe8ZXn9UCFkcZy4HWYK5sjD1rXHRGv64NFx6f+EQ0yuwyM
XDiv5tB2LU5XEvMgz2wx6o2tCU2aLuoU83HuC7Q0bz/4ZS4AIgY/PybK5LeARs4/+JQYi4fd14B/
ImHF70AD3S2Fseyc3stTdL7M+vc/Svt+qqFLugZKdBxwdFLwMXnsaogxzQwEBqlu83j7ua4tyIGl
c4SlJf2bzZ7qMdux5iIbA9XOq5Nbac69UkgvYBYg0DaMh50M+dp7hDu5fk4aCsBSzx/QLUdc4QhB
gTGibl8tXflZt+a9K/8yDNOqQD8HHhKUaSZ756voFYaxZTEwaLXgg7hZmtm+F0fzeyZV7fvF8qL3
CB8Zz1UdF4E9quZOl/zKMWFtshsSVNAH2xYnrQ1hAjIZA1F0ZZBm3eg7fdc9y0U24e0PeJk+0vUC
rIroKJkE3dzzR41hVuqLmY9B1NB387M6xUC60J2HWEPIy++WNiWd1KPfVAaAOm8v/jYhOk+RWX1F
bnIoVtj1ZvVGMRQj1nseNEk6mKudFz06U5c9lmpvN4ckUVoF6KaufRMAFQ6RWQ9f+mb4VYje+Nwl
S47sg5gPlTY6T8yI+o+3f9+1fbAC7KGPUH0jVHP+cioxm7k+FKg/dUNNR9sx7Y+KDVFTKrWB0iAN
eACM44Rmb2qon3ri0U7yeW2/kwfgm0AQo0za/IIIQmzUevyCyYoHB0Odwpl9xBJ3ur/XjjFy89jY
qetsZEvPz6CojDqsuQAZxPGlQdxFD2WRafIOcZV14mzZ97df7dUHo3GGEBE4QXur9Z4mHdLsWclB
5mL+CvwlemfYFCm3V7l2kCxmofw7UIClt3z+AetRKWHrEQ9LtNpDsLhOgKqpGjQVeJC/X4qhC+8O
9Xryl00phJIL0VY48MlHN72rpskLbKGKEIPoeidXuvZUqDfRI6EVBeN0symGSqvyxEBkdyX8HrD6
60NdgDV0Beowt5/q2sbAInkVFKWY5ek2L7DvW7dGMD6QyWw86iv1PspisLqA4RI/raadYfm1R+OO
RN4bHg5DpfXvf1xgDDbKelDcIYig3B6iCopNOzdxoLXjnjXPlciHch3qj2QI6xRrE+TRB4APkNtj
gHx+eW9Gi3eIS7R8cyqEkx57FAmQHUPa1dHOob5SUaKXTshDPXjtP9mbvSJg8ueMgYYAAabuBcVm
B3luI3V8LXE169TUnvY6ixqnTtVaFnkQE+1UqlCz9PF7gMLDbh6+r0NH4xTXOIkGt7/6la/ArJRj
ySWIGPV2FFNJt+4Ypk2BaSX23dLkr+AJl9MS2zsB9koUOFto87lx6yg6QIdTALitnIMF0xA3MHqr
2xnjXSb6lKAeuAFotLRktsDkQe2bCRm9Eeb0ot5549hS+cKaANkKUUEt1XdKK6ydRa/dbrCfVv19
6ikN9uP5ZtYZC0A2wXltSG1RHRZF9h9SY2loNE6l/hPlRLVk9R70EpXmBFbWMD+URl1/rBuJAzmR
A7G5CE++x5Sy844TM3+9/aWvvRikPdepGxEFuaHzn5jVQO/NWoxBqin259zqy9BIBiWMM4/WSjo7
wczFuBOVry2K5bHLVJX+DVjO80XVASnx1InAw7KZT/i1fs8bww17KJT3UYMacByJvZtgjYmbTAOL
ZWNltDI9oB9xvibGlUvXYzEdCC8uX+1q/Ja1NQIWdV8+gUWM7hPNQfgapf3HLMp+337LV6Y1K5ud
uSZjEv6z1aKpXRCAmr3eryMs1KDo2updIp3YwzhdWneI7aN8H6nTcU60ejq1OXAhNPnb1W/c3fMW
vxLT1xqMeQ3QdYqezTdPFChRY67xzYsuvyfEzu+mWP/RO/ir23PT3d1++GtxFl0EZLPWDA8I1Pmb
pz0ZpQrmosGyWP1/jfCwwuwRTg7BOc/zIRFz8hiXA1hmq/Z2rpNrj+rS92GkzcCILOV87cVQ02pE
ay/QGundeQK9ER/t9sH3vLYI22b6cPtZ12fZ7jKXES4zdK4WWAnn62HvJjRvYD1S0znMi2k5oXFY
HVF7G3ZqhGuvFRQ0bV/Mq/mHzR2SlgviUZhOBIkDLjrsXCvl/jJNvzJQ/KNQ6X/rnaYqhw6azdfb
j3nlADOmhi3LVMrQLggIuh5XWRGz9lAq9nFQem8Mi1pOzy7/bYOFd9o/zHbjhreXvXKGAe8w9CR4
rB2EzdcU4Nk52vBXqhiR/RPY7AkcvUIPIYmU+ePsQFG+G3XF+CRFC9KUHHOvYrny1kGD0ASGe8A0
bruh7MnK3AXTxEBx++zoyfyTU8PxnhZ9OKq1V9+7lSmCjst75xRd2VngIphYvDlpg50631lR4sCk
7PM+UNLE/d6qinmXSx1sLIKDO5eyfvUhkVxYxTmhnL79/Y8krFQXpExULLOm2bF+tlAqH5hM6Xft
mI/3Sz8I9CtxnXC0pPwy9LltB0hVWT8W1ZTqIXMjGNGO2k734zwbQRm/KcfKVaW9S43uW1Mb4s5r
Shsd2yXBFyVbxu8FCgkT73OZHgbICAfCBPpWNKXKQ5baCKLJJD3e3k1XnxKk7dr8QwJ8i8t0XTFV
Xjf1QQtE+TM6/ZDOClseWrYYComZVFCfnJdneq7NTvFzJSyBXqL0ITQhOLHdyHqZuKJ1OpjXeuS+
Ejk/YTMSd4BfQSdYQn+5/aRXsiw6YNpb28QF0bhJ4tGodAV5ZB/YXU0VDadpwBignH/eXubaFgVA
xHNBSlqFYs63qNN00VgKhFDUBvNQzEQKxI2supMPNZzYnRziWiwAUrveYm/q9Ovf/9ijPahyKx8X
KjvFlC+ta7blhwUdZ/UwTJ3xPNGPkv5Ia8E4SKrrcEJQcedyecN+b6I9kAeIImARYBZupy+KZ1jj
aGgNiqUWtodLZuAIjo5eFz3ZuELGhzY22i86UoPFsyOkHtYYVeIVpPfar6yW2W8tKaZftz/CldBM
jss4iMQdrOM2QInOy5sckmMA1HJ6KtKCt9Cjm1XEpQyTtsPz3RuNaOdrXFkVXtiKXoKTSpa9+fRC
z7zIzpQmGOHqf/XwfTGAaUfmJxWhZ+kzNPEeMzFUf/+wzI2BrK5sa+7czXXbuu0IblWwbOqq3SHr
vOEpqxjgHDw1LlD9yIBqcFPtHN9rTwvmhikSfXSNK+l87xlqoqHYv6C7XVreV6vRZwoJM0qDzGjj
+qj25XC053jeWfaCjr+q0xAHUSdg1ooC6XrO/9jzagndz8VIFlM2ztazoXUlamfIev2U9NA/IjEG
ASw3hvw0SBP6GxbjTR5EU9roIN3F8kBcT51AWwwUyAynQ4Qu60fb9JcKf/bb+/BKMHirHdfhN59m
mwlp+JBPyKLXVO6lvvoF5l4i39tG6+HtbUcDEoh/vyBhnDEjhTWhdZMcgGCraarndaA6NVh/0uj8
ETWL5KHo23gPg3plB3C4Vt0VtgBbfrMDhtntXMF1H0RRan3tWvulqpfiGc37OEDFsz4mTbyXAVy5
NLCtJtN7636z4c+/vmRQaWa10wSyUrClTfMOkxRPxc8kgfT3tUGD/u72K70SY2FCohK0FgprK+B8
xSJWzaXvUYy3hUDC55CnS38S7swQN0s81MYWTRHPTmxOqJgujamkftnq+o/bv+LKTnIQtoTjbzMT
5Z2f/4qE6UNUtE0TaAUAY+m0hq/EDnFM6POe6P61d+wwUKdYf0vxNpvIy2kIcJybQKTt+DHWcvmS
qWPhs7R7Vy612OnkXdlHq8sYieRqEg0M4PzZHJNWBxgUKsJcaz7Y9Tgr/qymuCm5dp/+09QRGZ47
opp4+51eyQjQ+wUwAnjDvVSgNXIttfSO0VgC+iYUdqIHmktxfHuVK1/OhS9DVxQVTKyJNuE5Ub3E
Qf2zC/JswMGkNeVD2uECIrzsb6W0CI1MvhgikFOta27SgaWSfYGIMbqtpdXg54MRE0ppsfuRN/Ab
TpFzhOGwZ3h85fkwRKUCspkvaheAbQDTaqW7VQ8Lul3ej1KZH6ICE+JR19Kd2H9lY3rQWMit/ne1
b16lm2VtZTY1KdzQi/+mosBaOFXVJyhAzsey0ttvtz/dtfWYNlDerVkEnfPzjTnkZdsOGo/WzKbT
h1ysUG15x94jKZX+ae4Gay++XRLCGD5APrPWdhliVlsINE5iST5KaNK6nteKPzlykseJPngBjXzU
qjRoOtV40RIHw3ZtpKl7jGXT38WjSqJpNirasgjsWvrP1kJc9y5WrfS3i8WBPBa1WpIPTDDXPyyc
x8m3ZiN6H3dl/K/oaxTfU8WrwG8u7tccO7ni4EWlHt+5OYPAnbTx4sxzErjB8XICZ073eRNVKd3m
wUpaHhPcy4eUKyqYDfjjeW0up9Qaf/EeXm5/zcslEfGhLcFZR4YTvOP51xQLCMisrKygSTt3fASU
RPlm5i7ScvQI2uWooOBjPAxAefYyw4tIw/SU2QulKzcIg7RN9O5S1Z0kqptBl1YtfcXWnYMkYgOE
tx/x4iyu6xBIqQcYtF9IvXVuBDMep6LAFBMe6LKd28Ok5MaTnN3i5+21Lg4Ha8F4WV3myP+RRjp/
nZhzlM5QK1aQGlF05xq1861tjff4GERhVQxcg3+93pppggGmXrzUpdKdolWQTbcCGkqFMviNHXn/
4dowVsciZwt/8jCU2xNZuCiPVwwuo/1V3wJg37aQqAsb6YqyY1E1hqeOLnWw1GkRtG0yBBK4zsHC
x+4fPTbc0+3HvfIpSXEYC9N9oFW/zeQqA9Rrl6R20OHh/TLGANVOaYmMrx7XcXu8vdhbqnZWxPGc
fEvkcUmt2J+btKrTh1ytcw/aiafltd/1wnxqclCMPllH+kF1ITn6kR7rlOcNJl3U56nyD4IM7sfE
TIv/9Aa/S9wtZWFg/2SibAumaBD3WdqS9nqD6z2rkNhrP8JE5mFIVz8NvVeBSzoRygq+qghk7fh+
6Xe7yuTr7ce77Dwz8FAR8aTqB8pN++h8r5rCImHz1pohTtQnqAI6Gt0zFHx+Zpu2/oSnmBVS2tWP
g9Xi6eZIq019ZU4caPuV4RQ7X/eyu7T+IncluXBd84M2V4vamaKlPVkFHui2KeSjZphOGPGCkIYG
0nI1m6QmKTuQCf7YNvlvk3pnOfRxlSaHJVXt7tDajWh9tITwprTxEasCLE9M9Yj8t8SftUvT92Wj
rgZqhi1f6Xdbtd/rs5KFiHt7nyWufwgYZqagXtLs/j5ZJg/Zo8TC6sgWWb1Tp17uaAenHaIFyhW0
DbeOoTJvYFzh7RHA/rMPstLzU1tgHIh+996k6zI2wUBinEMpxCj/grPatPBC4hIFCd1th1cxmjYE
LhtRJnT7hK9SDO4Ep6s7jCkXNcKaKhj65nJpdTcuVhRsoCMPGXLDg5HNW+xPK8xmi7FsA6VxVV+k
ixUipjicShlFB+FUyQ7ga3vLUYYxbvNWwsKK7d52xKXezyq6B0W4lKVAqFEsh1XX/lQ2Os4ZsAm+
5Uzfdh5/+75ZlFoBFVXwdGs/fHO+wAdF9diAcVZcOEZ6xVwjg9pwdM1Z/yKaaQ8QcuUhWW9l6nro
MJPtnp9nKNDzUMbIoJRlvNzVNq2cxJZDaKRdf89MzUacstjzjrj4xutTWiQQqwwj86utuRxUz1Y1
egiySq/0TkgHaPpPmoRJrGwnJcPepcweAPuiSKgaY5+/uI4omxO+Jfa3DtLAXhv+2ltfqWvEZFNb
w8n5W+jUApiunbSho3jiSwMMzPdwrwr6pFvCtpr3VCC2B5jnXyUQ1yqGEhR5wfP1AGCBDHDMIdTp
LXxsGgT9ySu8JxwjkrudiH3lC1PBICPIkcJheJtdJLVw4LdylJBfM06o6uf3Nf/bIEKGKhytog/z
JlGOfZ9q6OnGOZBGDQOgzpoOKKplhl+Vtjw2tj4ZPnGnDmzZFkdV7y13p767QFjyWlaEN3M1oCFs
x00oH94K2wFCpOi6/As+sPE/eMzKz2adLI6vTPH02mCBHgrFsD55iHifsiHq917YusqfN/j6K3hP
XN9Mf1Ya+/nHwYLes0snGUOob1l2Z/Z2XHwuYkOVYY5HURc0mWw+Ca0b7GBMUk0NtTorXgZj0b7G
yL6sJt9F/W7CcOxXWifqw5KCTfIbLQeOW03V+JUZavTJjLTl8+1vfeVTg0tAyYqrcG3obaq6KomT
0u6WPqy82XkccGIK+zEZH9W6rMMUT7qHZcmK8Pai24yc17VybG3ySXI7MF/nr0uJsfdxe8SYHZec
DkZR+wUco7ErGbmeic1nIQaTsa6OmFwLm82BMkcKNGK1JqkGQx7T2S1f6T/H79xuMvGJcmR7Kihp
j7mgsqXQK5InsA7l/8c7pgNJB4KYCcV4Pdp/NE29Aok2y62HsPGQ5jcnVXtsF9EG0HbSp7Jb/tVQ
njncfsWX4YnpDkidlZYDJnbb/KTc8bw4Z82kTPP7fBDyZ4LdtsvVX4owF5Gxc/VdCdD03wm7FM90
yi5ogilDuKFQF2Rq5iQH4S0b806IpVqBVIgqasLFsWXJdCxmqt5KUHQ0hfauQSn1u5IN2u/bz38l
MNCBXXl163yGHb759tkgi6iR4xS6sRA/ZEyIMKa+OCmTC3W+w+a+LNXxOc3U1Rya1CtB9/z19o94
6/6fb0B+BJxJsgFgB7TMN1/eG9tOKtYUDprRaWG9YFB30IvSe5SenU2HpVX4IW7XNQrSb237oQEQ
Xvign8wPTmzpkjw9HiNfbdv2NQIZkYepVitzMKO79yqViMLAHrP2PkuGfDoB5U8ytNqE3t3ffpKL
xr9FjF3RuWjFrvon2ycZEdJL4rGZ4Lki6CWAPZ8KF3Fp9IEM3p3UZkIsQN0M1c2wUhLNwHuHfNPH
7xOtTjXJ/bpPqnunq4uHRKh1qI5Gfbr9K9dvunnd0OpWBe01rFCrnr/uup/zXhTDHFpoTyFRnGPy
XlZYs2D79BGnu/n9WA7qfYF/T6iPabtzzq8u/9bfgE9BTN3EUnQe0xlLE0n+PvazP6ZGO/vSGZzo
qXAqxT10LdLseDTl1uSX5gwvG/ukSNkTUVrX2b4GcFSgm0gXDNjK569hsdwcsUqcGbiFavcZYkMq
nhJtGLR/cFPCRjOmNfQ+MhWsLRQhlHeWPo0VmUvhPXhlX2YnWxiMgUHFDdLPTHdcwlxbkIVpZDMn
/qihyuZ7Sum1B7BZqn5vRNaE/QiyUQ2+5YnyozRSJFnhYJORzqXJCBA1coRZtUnBNLzIXNPPR8FX
gP2o0SqxxGOMooTlZ0mLD28KE+ukL04XHctJuv3B8eL0vs3LFHFRoUZUu5lYuoext7sfbj/XX9po
ND8CCciylykys/uGur7xbUla7Oq5Wd9JOmJPzmiX3oEWp/r99s67zM7WFhPkLpojdH62GdMoexQY
R5ODbsvkqTSRHsurjk2uV+Xx9lIXM1+OIpkweL7VlIJLZb1d/7hOJm/x1JEyKoQ12phUVBpSashk
1fHgR6mpt6FAna94pylxg4Ac0hkMS+p5cX5pXduo96UNTv0zWxHJ3ds/7cqlg+Y1U9+11KcPtvll
2OsMTdfpfTgsifJqiagMcNVrfk5j9xVBpSW4vdylaj45KsedjjsjqRX3fP4mxiZSh75cNRJjA09t
H/9fNmw0qU4KQGfMhyNUssp4iPq+LhC/amQbjEWVa8d56sYi9JjIj4diHHFyqiYba/V6MdrPBNRu
fD9Gc/R+xLHM3PnZl3tlFTnjrgQ7jV7sVuvI8ZLJxm8YCqcboXec9sN4HNppeqw7Edl/vxhLEZSo
TJEE39K8Ou6WWOpLFWpa4zx4i2xD1ymqxxhZ6J2lrly5q+QXly4EK2Qrt5hir6Vyw0l0CStLjE+L
ptVfFVoERzNHzs3vWfYE3mU+ot8Q49iciBfAsu7OHrxMaJlOI4+wSsZTKW17207k6Si7e0tokV3/
wgTB+Tx7laL7raidUMFdasS8zKqcnbvn7YifRV2GsQAxaDKDx6Ac2dz1ojK0MWpSir8ZZ9SHIVbV
d223ZNmzVcxqfRRtV6d3AjnB11SMxms5lulnS8uwmVTzyf2NQLl4X2ekckcrQ9icOx4/IT8d6mb2
8zbpBn90pMRuLSKQK9iTY6zddHHk95nsa5A7hRUdhsrEXY3ptvXLVHr3W9XKeAhqnGOWh6RQ54/t
nKjzwbWHGn8Jftlvu+2cEem7cYDigyx2dt91jnjZOaoXqfhaGa2kP+aoHui59bP9EbRaGhQYvLpm
OAqK1jb26LIlat1qj10qkig0ClmemN+1XBFm/ZAmgyoeaaTX327/kIvtwVfiA4FYZPjoAAw4/x04
CAlTj5MlXGUtMx+/u/q+7eH8h9k0aI7fT0p8dEfFVndOx1rTbLcHXbGVhsybuIA5y9KKqNxNNZz1
SZQPcwSK8IDEUYkp3WBlL7Ww0/iAq5M2YZE2y53nvgg6b1ABqjwwG3QBt4o7WYytusg6Cs8858J1
rRlT3VQ7Li4aC7df8ZUnpQHGWecwgOfeEvLwVcbYg3FkGLsoaPqiRcvdj+15Qjtpsp8kDbhQeuuk
TETx3e21jct9Rk1JT4r8Zu0VbZnySaJS0MW1Flr0xFbt66lCXBZE0lMVaaUbzMifl0AnI+uUJ2Oh
HMypRHwUaGAqTlw0FkKoharO92OEOpCpwncL4H3paQgTKxp9u83NTwo/3w2kWNI+0J00OhaOVqlB
T2tb0nSc9Pqw9FX9z6JL63tSCozmM62J/6ujMfMODe8F/4K26PYO2ZWPbJq4JDDd4/3TgDzf3Nak
0QWNLC2EdDnVD6qiaf/OhiPad4NAW9L3iqqKj5GFbstYeov+3GP8viKVnLkGiiydO2DhZrxaoi6n
mfw0OrQl452/DdEcPdAGb8wrmu/bKStG72UkjVXsFr5c4hsJxuNh0rnu/Iy4qD0xTh2Adrj6Eu0J
HF4mT6wN5BwCMvkToKBNbgyctCRK93qoTaWyHKRM3Jdx7OV/gzYQF7MEDVfXRHwWiwvnHc3crj5Y
o529mrh4HrCrTnZOy+WtyS8CArHCQAmMMBLOPxqiVBXQMXasgRj2x6oc5f3CTaEHTpl6JwrH6qEn
YwiWss4+eJCWg6Ujy9v5JheEoJX0zhgKcvDaZKSVfv4ztKx1eRlSDWHEdcpDrap9coASOAJn0ozo
V+3EUX4wLazmaKhb2Un0QLN9dai7ylci0b8npHWObzR4nx9aUD3mzk+8yC4BAbig+wwDUqxzIUyr
D3biFpVjhuAgzHcVlpIHjq32cWiW8iXP6/zn7VhyZb2VrE5GQ5ZGgrk5TRjIo9g6jUboNmZUHmKz
ix5TRclenXgU0ndKItHOI16GTlieNKzW7wAbZhs6p8pKRDxnZgjyITrAyUdmRy2ytvUNidlgmkrE
tNNoObp48i1/2zIiYPJVoAys9b29nSM02VBbbmKZYT1g9Qt6P/rRUUPnZBa5Oh7mRF+Mnc1/GbBA
VK0zOFR4V7jo+vc/soJx8SbDbGIrnBFtfqCVN5RBhQrdY2snZnb86+9JixOZGMAyK6R8+z0rHWH5
uWAxd6Av3VWKP+Z5/CyT4l8MDeodkMV2+6w8m7X/xiUIYB7ngvNn85x41gZAeMfUMpSP3qRFDzga
yi7Qpsh6EDBB93bPNrd5W9GBaErJzRW/HbSWVUz0tFQlJGTbTyDr+2PSN9UHdUxVbNX16tC5w57l
0f8YLH9mNuuySPlpDGZccost7XTUy8iZ09gNm2TW35HFevUxn5v5mzZg4uLXXm/8a6qRkh4Qtac5
AzBKe/CQMe/9Loq81cxRU98jyAGEZrQ7xGGGvsruSz0VHzr+D5TxpWHVB4nq4sdGGOUnG317xtZq
Nvw7dUM5HaOKEa4P9Lv70Sfq8LWY+zlemYu24xM7h/gQK52aw+NOMDSs6EK+W9yq+b0UuVP68SCc
44RHgvrQpfPwoJeNo9JXS8R3kSCIj/h3PUpf7SqnPnhyokcPeZfUwe3i1HfRRxwxNACBwj93448Y
Q7p2FXyHbLVmG/yrEIL4zS4ZokOxkFwfEpSZjrLCNPUgzL76nYkW14WUKIqyWSTnNMxEyoO3rRKZ
8OI75b2HKgZUXumkT9Ia4+UwIVp9D/iyK8M0M73iYCtG+osCQcv8FZEe+bNnty8RWV8VRo1e4zxl
SW3wkWenbzcNRvasqAnWhPhWC0jDOSBzCCuFtHwQObHuy07plndLFKfLYdCbkSrBNGArxrQqn1r+
9iFCMgdzZH1U4sMMJIVsr0gaSYHVGB+Waejt41jV42+7c0nG5tTsvlXoif/u0elLMUGfXPxYmKp/
0wtkNX1jks0jrsBRHuC1MLm+nWriP4oKDQmC2Yb/jvSyJ7FEi1ywEIUJALqhZh4OKUL4X51B1WJw
Gmp6inRnKg9Sw4XFJ8uocUBqVep7oorEiAOZ0/LALT9Ln/mseGAyEhusxsjQL9Awsr7IFmiJP4zM
ZvCqnssc9QWP2WKqD318bwxQ6fzJWyVfvXKcnUNtFfLfRY0AFU/4sQMeKJL8eQC7/Xmwh+W/NIqs
f11MDiA/uCYtNwzh54DIOIonurjZ99TKOLlaMcH/GCiO0acsavsX3LxEDaWOukBTeelPXhy+2ZaS
EJdvh8eLFi/zerqmb0KKIBhREjgPWKgvQwCevOKI2fyM0YO0OwAJYqRaSaDme3ShI5J4at/6PxVs
ueAqksWvsRljB3mCqXifNAlEYFlX7qmuV2sl4bqL7cux/GvZL34sYmH09ymmqPe3Q2gr64rEiOr6
yABQO1QNHlMJlkY/oO58HYX5DbVI9fPtF/SmY3Ye6AjjK4oCdBd9iy3MoHIVYkvdAq+3BxNqUBVV
pzkDgRnWaUeR3grNLg86pV4Rmko54qOiFLMMSr1HWQLydNP6Inbyz3gllEhyTb0d/WM3o30Hy4fw
6DLZxc/Gyd2XBI8rdD1mrampM2wmiC7Us/cJDmf9syE9SH3TXEGxgFi0fBwQGEj+0YUhcag0HdyO
RIJFZAHMD6erKPuSuGb8Ox5i66uFtUSCnaw3y4cMkOOPhXEUYi1xT4fegVHW+OoomN+4YDjeQdTs
fxbLGCtHGgs0+tVU6z9jZGbmdyWv+KOdr/0KABdFd4/gl/OVy34aHywMOqbDwPj1dZhGOmhOOiXP
nokrD8exKP9rhVBpJMP8rmn2roq6TVnRN8Sp8q7A+ELB32QRdPGcHNxu3mBOceAUj99q1NymQBjZ
0N5rrT0I/Nxy40Cr08tf+qWtsrsJExREjLSo2KvhLy9YmzEehGGadigsbMUhLWnKcmJSu04K1eOi
FYyyOkbiVq9nh1bF3AJ9rvYvcySuV17DOitdx8tADc6PpdlpnaGXbnJUjaq+czsmC65UkExb1Pn1
9g5fT/j5BoeITQd3FUeiRtomEG0cZ3mMYsQxa1qFgY1pjU9KbTc7Uh+Xr3FVC9TJGUC7rYf3/Ilc
hkWLnffx0QDFoIVKnEX/gHhwGiBCYGdG2ST/tJq9ByG5kpAhoU8NAeILu7pt2YnCnAI2NRFHGFBl
qMaLdirkYLyjEdO90yNh7UXUN2mKzfsEPIgQMNBs5pBbhVzHaGQZm0aEPZPudD+HZe5f6b7Vbegl
Suo9rsC+U2GUauz/X87OqzdupAvTv4gAc7glu9mSLMlBzjeEw5hkMefw6/cp7wLrZjea0IfBzFwY
M9UsFk+d8Ia2cquvkMCxNVe11tCCvomi/LPT2RjyFAxvntEl1fs7q/KaJhgjKCEHPe6UOuh6TfuE
NKveBx3zxF8pgAsUy+oZ244FCIKL8xPG836UKjS8ljIz3ih8GqMfw999S3sYhqoX6UYZuoulPgI9
G13mUrnZ+wpeo8qhUYsyJPdfhV8U0VjhwYMDC9evqtmBIXLj06DoVMxJ3g9f7GyZI79qFEc5MEus
GRiqKLYxBowRdMnn2GwCpAbql8Fa1uE0p723htjGa16gLbX2s66cNvHnXCdLEguaAz5T67Q7qGaj
TRRApUMqEBfxmzbDi8XPusQu/brSy2eknmB4q4QRUG1lsYojo49pOXFher9bj8mIvyK2ivdf7GW/
ENorn/LaU/fkoS6McbmZEJRg3u+iakQuvsn7ncaaI00ds3A1Et0KiBjiI6rjSlDE1lgfcyvXg3aI
iKhJpd1366AE3pBFUwDq2xI0mCZ1ZQPT/r+yNBa8sevpq8WFf1/06fJiRKbzxnPbhVaUWoHbXlbX
92D5BWWMKEprm/MzWEOkKYs2wm2yGnaqqL+IkPNDzS3ITAEAJSMv6sTzr7ctVsPtR0+EhtCT5JDF
ukGFoZqdH0mFSmecG8dfizG/I14auq/NtvWpwsKpPOmJPRtBA7/le5/nff04Gq1ePM/ySgC1RZpP
RTZW1hOexlkbcPDIdYxlmXXEugusf3lfI+m0GpXVW2+M+yekepfp4NaGWIJidtyY71px/uvbXHlX
eK3927CLutrJlC4DCTxWkxyJKQ6zlW0PacaW2CnNJQutuSoflnXOfBHTQS7R7zzR19sj+12GZcmb
BTuCIhgmf9u23jjl7TjWTRbqRZJoTwXpcPfk5fl6uh3+t9U4J5ewSIuaxegAWZs3a2nxtJacwXAU
mvckHFQDcrXt3i6tvhxevRTTadDyYFxo127lXbBmoj1nzXnYYUJ0stYIx7bOdt/Rh1F2NFAuWsI8
FhITspEjmeTgX88PLMBpTJXdNIV/kyA1WA528hAz/feep3Fm7mITUyksMOgJXDGA+3XztFYCoVoL
/sKrLe6AzDb5cyTcFSNfqzfeeVk+EIUHoHAHTkqbPPR907qHFmefe9MerT+j7g3oumhST5I+zvC5
sUxpzFysTHYWBtJ9oFpd+2mpOsPGpJTG5yPqfKmzkz1cnlU8Kuy/Q1nQmgwAzx++USr8ouq+CBVI
H4hnTmhDvESOoiBr3VKBK+44WTsv92/Ffx4iJFgEpqCkejCJ27R1UqhkajdNZSiUDGR611v6qROd
9QZmgvqAtbd1V6RV6VexPfxnKvEC5d1N2wASgXXn5VruW05WPbXlqg8+3VeKPa/IcfbS1KH09c54
reo13UQDqTS8H6DDML/enPzEMFN7Hd085N05p6k3TJ8s9FA3FiNhp8VUyEn6nUB6+bUhRCIZ8aRC
/LWtYKLaxdsGkl84QShETymzrE+lk4MIqxmF3f7ctn1F2IuSS0HiCmmTJTcvxMTz1sI7ogrXtfaO
ZJRHr8pDTOctsq3Ce0bAfwmwElR3EsqLZ2QOzJOpNMA0cqutwNViE7XqeWrCdnE/0V8QdPXNzAyX
0Wg+3H7Ei4POUkx70VEAHkGg3Xzlijtjczprdbgm0NpRTDZPNJOKn8z+6c448Z7z1EXfHlgXcprM
mRBRZaS57dWahGQXV7I67JcKbGeE/j9QZAxt666ZToWlYQiYwOwKey6MB0aOZVikirsT3a79DIQo
cV+QRmYU8BvQUZGP9eAUSRsmIlV+CUhpAZgL+7hYGJTSI5vMN2YlFAMHXDf3BxU41OLCA3jt7jPp
k3qR0OBJfrbwsIVhj7paKwokubY8DVCsIUHr7r2Wx5PKr1BA/d1e8eJIc5wpCjwUp7gROdzngU0b
cXWMkGwMo6xa79BIRFyna8SpiBHMsLxiPpRDuULW6PMdxuzlocYbhUEqUB96AKCPz1dGUMts17qH
MWIPmYbDqz48VBbFNQmQ2COvXdRK0ogFd3G+HQ4cbd3zxfhmlQX/ayRAO8P4AbxAu+s63DYaU8fO
DUfh+xlr7529vfqEADnh7ACwIdM7X7QdDUbkZt6HLg2cg6rjJt/Unn6X11m/cz9dW4rbyWNWIjUs
tvPaMltJ5pHjDQ01sf1hGH/o6TB+MTsnfnf7wFwGCDrUDpoJ6JmSvG2VGrBRzAuE4UkiE8V5WCYE
8cWg/kxE4vag9Gh83F7v8oCCTZKXIBHXwCpqE5CsYVacfumBNihT/suJMuRq1si1fddi9Ovrc2G0
h5Z58kFZLPfl9uKXDytdFCy4unyQ/CVTyn8GK4novB7EISmqlrunhM/+s1HNxYNCpHiHvcP/sBxf
PYpengR+bbEvFELtPGpFHq7daj6Za7f4c8Psyoqd7Ns0Nu3x9uNdfhW0A3iNgOD+pqwbFIfM6Mak
tnm8Dp6NPdjzg1oO0aEZhtrXOk15U87GHpRKvrCzrAZ3HQofCR4BCGBuU6mC7GMGdsi9OSx2GBdz
4S+Tgulz29QB3TiLOo4RaYdh1CM8+tdSvcG3uegGItYtZREtc/NR1s7iubXZ5aCD9OytUiP8GnHA
Dh5DlJ1ofm17kSqjyEN0gRJW/vk/pyduHX2ib5eH06yNj2VG/RXlhf1UJIX7E5PACSDl5O18Lxej
efmAHNm/SoDMw7fILUA4zqqsVh7a8VS9j0VpzwhUMwUBDKXfW6sxH/opiRhgmHP+lOZi8OvCs366
OuIaqyvUH7cP2eUHDJbtr7YOJxoI3SbOA+dCE27iUHuFWr2DMqYcBoOSQDNxWSjcLjk6naEcvKrd
Uxm7DIqyiQC7F84CR9zbHO8Edq+79B2UGWiHn7G3mAJLr4b7NEXa7PZDXsD2paUc8QmNDW5Tea7O
37XVayQlGuoEone8O2tYnGdmR+s7M+2Uu3y0DJSoqsENJ2FAErEiaE6Zln/OS3UPvnIRs/glnAFE
BmiwI6mxudGdTENh0hod0OJgcSp9/siUO32/dLHLNMW0dq7xi9frQWCTvrpAUMgXt7iLXJTGFBv2
HEIIaD6A0HhcUPb+mqHWc9cw03xnVkP7c8Cx5O72ll8+J/hiWihSzpkprbX5kNnswRRiVcNmqCzg
bxRCZtr2b50s/pGV+h5K9tpyUOeZ61Dg8Dlv7qF0cRfUxGst7LsaH2Ncs09RWzCWmhjyjJDIf91+
vMuMlG6mzt6CwpcSedsueYob1mIrqxaqNGDemd4k3g6xnZ6qhHzYX/Kx8SPPpk4WWfF1SYo56FQz
3mvSXHAvQEcDQSOKAbqjANmG6xh2POaQ+AYhFJGXn/AP7u1ntRY4iy7kzEdvspLpQMXVmz5m9W7Y
ZdVSPzII7MmTc2P9rDt89McmMrTVVxp1soJoShsA1wuEGx/lI7sPSl1PioCwBNO3jKFq+fMg2nIn
y788qzSIJZOJTaXS2MqY5DO/yeomLazAly+glhzn0wLE622m2NGdoeTiiNFPc8jteQ8VIr//f289
j6yJ2QMScVw7SPZvYK09iIFBW5gAZ5OhB3Hl2g+iHveEzLY3jlwFOX0SFYlCunhZc6xgmJaoa1Bq
+vpLOOn3crbz5z71lCeazQxrk1bsJBEXF87/XZTaGC4UPLGtnNHkmlAQRnMNYvL4hjkEqNwqcpvD
bMb6R61N0mNew4AMAIWlL1UPVnn1lvLZLCs0oXFK2QkMVzeB5InMmzsXFanzUGzOdpZYXqqCkyiJ
sw7SmkHCfmHWgPnZHV7pxqkBxLJ38W4TG/aBKR3C4WSr1LJbLUCriNqqjPo1UNJZ9SOj8E6K5KiX
ZhX/FijpHUWNNVU3qvMJpm/JALCJ73Od+tKm0/wM5KsJvQjksOmUxZ2G+mJQFn3+dY7L2Y9zN9l7
c/IC3BxK0HJ84YRlaXC1OZSi6pAo6sDrtWbvPNoGw/C46J08aJUYkondOvAvck/1lS6ZwtbM7IMF
yOPo6EL5CHiShKYXe43GCzqC3EeJKQRBR9ghAJ6/P02paBrFuoQJ9tN3Pe/GATDA6H2e1sp9qFAI
VQ8dsPj4kCgDrUQz1VvFRxhmuJ/pezJSoVCv/FVV1LdKXmafazs13tEaTEe/tIB7hLcj9TbNkL+X
T5sqj/KZ3F3eHP+keVJSv+xRmQRGl3bvJkbAD/gRlYfBtveS14tL4e9aMLJcnDEhI2xtOKfcJkvL
gYYkxdp/1BWn/KgogK/ifBx+Nsh8+UCzBMcbv6NFcbpwHex6J9fZ3oTyN1BoSpiSTDG2xBk77ghc
vYlZg7H+VrSUgR9aBU3Qgv39ZpXZnqn1RW7FgjKrovUl7yA4Aecb3FI5Q3kmdhrrwHi/W5JAoa1w
x9wzS7koKK4R3HDu+eT0UwHg1s/meWn82oj2ZIGvPDuGADDnqbLRi9lmAaNXFHzNzRoUDF544n49
xMIsH1S1Ww5Kuxo7JcRfktnmE5W6vKQCGlwIaJjnz67orh2xHqIZImru9QlM9bNVzR3zfoigg+92
ESjDXOlI8IcSefIgBrr+Y7CgEfqmNWXGMcNoUwvIu5efo1BwZkDUZJx9x1iV00y4UU5Da7bf0dkz
38f5XHBo4rq/t+zemnZC87XtAzfI4aWRSWzeJFHxgj1SXs0LyIpS8bvJzp4X1+n8CQw8qpuR+coR
uTw5VJho7sgLnwHG+e41Qx3Zq4oFeeNkPwZvUsNCY66ZN01x0At8GNe8We9fGQ6kn6kDBAi0K30f
axNUmzUGF6aY5SEeTPfNuBYwAN0svvMqvd4J4Bc3nVxKNoVxfGQgs9XJaOJ1WiPFZSm9Ux519PxO
aYk6KLedfRBeZR+lp9zOnl6Eu7+LshiNNKT1tgrokZtS1GdeeQDI0vxgNI1KcquWj2487hldXSRN
LIUcq0SbQgDmNZ6/vlZw/Ge1rXAAtquvwnSVwE4Bxe3d3FfXAfIv1UdpRW69wet57PSRn38oomh9
oBlC38VjYw/ZmkYfjSgrgxLayXd7LMa3ibaAXMNWNCjtwhiOUe9Yv/oGQ6YMtanXxlodITx4YPQQ
EYKhNb3ZAb2Z9KjKKrqHhvdC0TcfobpIVSxU0Meq1Hbo51deLkBi5JrA9zJX3PJ6xoGdTiuARHiV
OiFILHBoHgj2ePX2Xu5FLODROLR/H49PdBvVs1SgEa3ynURDDxgd3zi/i5M66KsuP9WLpuxs5bVH
oz6X4h9Q2QG3n2+lHqlZjpoc9zJjyZekSHLoKnXzZnDcvcbvRSbIoyHNwDOBsWcGvCnBXQb0CG6u
1QEa0pIekG0tjiKajZ98LMZjl8z1sz5koxI2iiWO6HPvGQNsCx3uJq5J0E4Iy5CMbrHEVa9GTlQW
KIY4zfwErkN5W7ZFc5fV0fS8LnP6MKlKhoAw3bfwdvi7TN/k2qTAsg3F57QVj6aWrXBIgLM6ib6q
jrY5iPEEX0NvoYga0V2jUns90IlgsIu4u+qcIhM1tLsV+K35J8N6NMTQwxFPzZqbn5qF1izmVUry
PUa2qA9SKDc7t9KVMHr2izevKy5KJW6p7TFx8boXx17Ge7hlAtarCWCwWN2X0SQ1v71P1xZl0MSH
RsnAoZSfxz9Zo+2IWVALV4fRi9I/S9tGGTK/6O3go/IWPM8QxiAWdi6MC3qKPBgcS8bKBFVoMpt4
gpoDrUAFla2k0bzkW+rlkRGoXR+JN1ZZZXyM6ExDdESO+T5Puux7h9VDeoTkPs/vJnztxyDrm0kE
iGCBM3chh73c3pdrR5f9INWR1dSFFGeVC1BtCfnNOBVOaLrVfMT8r7nXGH//GQeg8WpjFqFb5/XO
G5E7fpZqsTcAI8gUEDnk4jbO34gmUtXMF3SHY8foM+AxqMzwIqzPLp3wt4vWvLIxyrsgDMBfJh2S
d9wmrW1WcqEEMPShyxr90LmmwEyxioI1H9RjMSe/K9XAhp4YunMKrjwoEw1UfmhDSJ2RTSREYycV
Fs3YQxF7dqCZfXE/IOx60BW8CGLNnHfu1yvXK/p/TDM1QCpk8ptrfHLMJqqimI0l4dPDwbXK5B69
lV3tFPmGNm8QwQiSLzk9BVi6WahGHibCkAcxZ0MiXddF2KdxiLrHqe0mdGtm5dQodRZECQNVfyqH
/smekR2n5VQgsg2a1p80Xby/faKvfOkAImSJyL840pv3LBYv7iHFVgcT8P/zoPdZoACNvSvbqPsA
ztd4bEX16faa17acbAAGlxyzcN2dn+VpzXK9VFOqBMxnDnmc20+OkjQ7/bSLgwSIm0oUoQIZUKiA
z1cRtalNhTlBl46FeNa0A8ZXipCQZH3U9hxHryxGJYTcKnhIXvHfKvGfgJkK2oIKkx1ea5kGwMLF
oY8qqKjzoD4MwJMOt7fw2npEIOg4GoQuumrnD+fUeofcueMGlcp0igTPOzEXtZ9Ut8TVIp12EY8X
pxdglWTmcYDB4oN3Ol9wZUDh6LPOgroCnUfB3/QXQJM5PnaWoqQQntoqOVhr3dHVj5EHS2Bh6IEG
z8A70o+mv4R8sHFU0kxCgIlloZUOSRk6RZb8mYF0eoE+YWrdGLkDoSits8cpTevxVFX4NUot7npP
ZePi7PNMFEKIgoC51sztdMCIEeYt68INXAs/wkAHso9cD0zDI67H+kkrtTQ0rF1tvYtcj2VJfuhQ
MHIiQG4iHMr5tqsMYDi0xehAQM52csp6nM/Ioydvp+C7+NbkYkjqSdlE8MLb8FYs6mii9usGZjFa
yZ0rnCkJunKO91y4ry2EHAgNRul3T+A+PyC1QvHeKIUXjCU4V7O3pw9VZRWfX3/umeSgTCjjKNt4
vspkVwbu2QtAYt3pP2iTy4EcckzPEFS77xu0r26vd+VdQZaE4Uf3mFi1rZfbZBhhnxVwusqMfuNQ
dtVjn4y25ld61f68vdiV80j8YO/+nklMGDYPBwMoFRmXLI7R3ZNmLH9WAyFNdEmHe6/Mi8ecI7uT
Xl4JJGiLE0mQtqOxuZ06LAikUdxYXlC5I4S5ubGBQ85cArqR/lxH/IZuP+NlQ555J4gF+LaMOyQr
9PwhZyur14qmb4AbRAopBhHsiMwiaIaCBC+r1GOcK8mxbxkIzK3TwMxdvZM9teMdUojFzu1/9fFJ
5uTPIXBvUTAIGEXVoCeRhG0Mp2JEKXeSjd0icb6Sy6c7T3+RP/LwMoej8UPxQaPp/OEddWjyNSGK
KiXi1A/k2c5z5k3jo0BO4+dqrupd0xnuPQqxg7Gz9rXTBcHSxCJNpjvm5tY1EUzpR0wtAhEpWmCl
df7YpLDwyqLtXoZCTB+mdJr3CN1/R3BnaQ+PDGOUEwaImkn75lB3TBAK1JmioMQfY3mDJE02fIM6
hEXaUClzVwVwZzGtQV0tf4/fRT8G06j1v5S1a1KAFoozQyqEonlyHYS3An2O3A9RpE9tkFL9lKc0
Ybzte33cN0HtKV5xYG/h+DXRnOg/10JNPoqxL2mvAyEZA3O0vfSriSrQsbYrG2zFEHnlm0yZ29wX
K8TCsNfdLn2P6Nl4V6ZqNfltVxSf7Mhq6FQabpTvsIivfhOk2FLFj5qC2+j8WCxqlHaVmFGtahcb
zQzUGv/YuJI+NEB5D52+Ft/Rt0HTa8D6S1tF5wtMT15yhdGMn8dL7bz+swAzAF+b9IKy4wLrM7iL
GLpZD9KoHL6szWTLK1GMb0SVW0E213G809u56ErQ3fp/IGZSUZjN51vQlHVTTZ7Qg37uzGBYbYyO
okY7LQVQS39UerrMom7gaJKEtPT3Uni1t0PTlVhAyUEWTHaODPpWEDzrJQY/RnG8YFfuaiNeWLLL
VQ/bHWN4HooFWs3tJS+vF6DxOArx2TGdBBpx/tR4CLUMl2sjqES1Pk5mgwdI0uVwRoe9zu/l0wGM
p9XMIlSSl2Z6iT5Q2TDozMVEXaWWS+gM4qdwRXrESOK1AlgEVOj3xDqTaEOOugnztjKpRsrfAbBR
1BXmMTnVbl59XjQa3q/fRJmb/l9wLBYd55uIpXQbV7WtB12GD4g/V+nwcxhK2wkZU0FivL3a5UGl
SETYhAEg1wUT7c1qzpJSVyQGSWNGB70S+U978EbhZ0JTT2uaeN0BB1A4wlpWVz/1fFL2Lq3LVEvy
E9FXZYCAt9u2fvJaPH1jcwLuW7fqmzVfjRcOzbDzoNcODLqtTM5pA+AHIv/8n5JmwjwirnNIR2Ku
0KWyl8jAeQr+cknX6dPqEXRv7+zlKI0zIwUVMLYEWgIa4XxFtW3Qy0oL2EO151ahNuvDsR8698FK
OqA6tBOVIMc+PmiKsfkSMeig7Cijb3He6O9u/5ZrHya+JIikMKujnNsc327pxwYDIiPo7cQN26pI
7tLeVk9Yj6o7+3xlKSxlZEMAEigbvinl5sUwFAdKShAJLX9rCveFSjx67OL54+1nujQKhtBKRKep
g9gCA9pNjPVMXYxCtGbgzG35gVZb/TEi/6nJCJYU+SKg0O8AJ5jLMWvibvbntHUGP+6gLfmJ3SmR
nzjlcIyHprJ9y4bbF2gNLP3Xf8/cgYiUSLy7znDx/BhgPaZ2+QiancFqY/gCiEKI9kQxoRyhV4ed
TZF363l+Io8b5QJ4DMyCLxogFpoofTcYQaEWHAe/qrVh9VNXW5MPbraYcCZE3CLu7zEDQMNn+q9w
GUiuJv9doJpTtecwdjlGl7xjDOeI0vyb93T+/MyvWhVPCDWACZYfEVAwfg+xXoT4jim/eriXHQSL
wkTDqqck0WBSh8vadzsbI6+ezb4A6Cd0k64DedjKtiTlKjUoYzWoJtxy/Jky8h55IoHrkaekCWnH
iF/3ZBY7E7xrp1RmQqD2AIhCXd2c0hRlTyVyCjWIynx6UM1evMmF2n6y+nh5oAvavgeWWwVJs5IC
5kqsfx9VtbrL53Q8lW2Xv4D0qb5PlZo/WBXWPLfPy5XYiy4+p5N2B2XhFsDomgigFlWmBna9tkcD
GXI0SFo72dF3vXYIgJbTgwVm4kgSwvkhWDCaaZa4VoO60W1U/CaQEm0Pq8OP57qBP2/OH2sqN13q
S6hvcT0QIRKw8U5qeuUSYCAFwUtqkcp+8PnPmGxzdJy0VUnGiuSjnqXNF1NP08+INdhvZvCq/u3t
vXbquG8QfuLakVYi5+tpqOd4tTtQn0CWflu6Tnwcprx40PH4u++NFtwWc87724tePXIw2PjowGqi
HCR/1b9XHU9TYyuLfQVX3g85B3vA12/5CBS7PJXumqdIFUTRH9te2q8FcwETUL8HWIH6XH0249le
/D5WC1ACeMdNRTW8vt9ncN8DMGE4LjEK8lj+8wurlXETd4cWZIoah8NSe+9gyKG5h8BE894x13bn
nF978dI7VmIEpOzqpiRJM2+YsrLQcBmr4ixwmiV9j710ZiBZaeOcq48jGjS338O1bwsEoqSK2NQd
f4d3/zyk0jlqbTaLFqiLub4offLZMLPp2+1Frly3pMD/f5FNeMnKxK1n5l7B0kKhOkBoW9HSw629
QBmzn/+XbZQe0jQ85Fh38/1Ea8utX45agPKsURwpAofpyPlf0CRsGK91yZ7uvvz927gtpcUc2ANw
tbZkImU1NaWs8Z3pUr24r4cle5izzgqHptbujbr8TcujfijBd9+9fmPha0BfosEBJkJu/D9vz+vF
mjkdQi0ggiGAYimOaGk7PkOg63YOytVn5DvgWiIxhR5yvpQAJKHYRP6g8+K5/aYVWjQ9zqLSHhks
lwY6WMhIhbExKmaga3McvT5DIV+AvQDEDJj3tgspqjSfEpdiVUftCnc49F9adS3fNcg6HG/v6uVQ
FPlnGCkqfG2Ly2CrUFczK6uSptCD1bbn+Y09iml+i2LbFAeowLDJ+N8CZi7VrFWestlE+7ztSopY
fLsVEP6G8jMyF60/OX0yfE7U1tzTW7wWKhAEZmLLPJ3KfRMqADGlU4zyJsZZ0MlqLcUrZE26x9TN
f0N3W3cShGtXhKR2IS+iyvxo80n1A5ATa6aFheg1PMfC+DyWTO6jIc9P7tQ4Byjg/c7Zvlaa0CNk
7MGLoM70Ns9YOlZqjBqhqVzbofziZnPyYLZeMx8BptbgPgXK6cu4Yps2pKViPExdNpW+kgBT9KmU
k+p/OBcUooAsqeipfrfsL4AHWsXpU4NEmSvlpMaW1ofAm5vsK4BmxwvbxunyY18b63RK4hQCHFm9
YHvG3PwqtEIfqc3BR/vqjMcPsHct3ju8VwK6dGn+689iANzZ7FqvKwXVcqfSxmtwi0gjPcxzdwlv
fyIysGwiHv1kJEZRNcDQUd8cCMaqwxiNlk7P2tbv52q1PhfD8F4VjXJ67UoEVk6AnP5jAbW9hT0v
ats+xlsLcERxSmMXCSIa5T9EM5Yvt5e6POUsxUyK1yhX3N6FCQAGozM6OygcLnw3VdSQw4QVgwL9
YFG0KZytZd7ZyauLggyUcz4AdFsVhWY1HUiSgx1wLfU0MGwa8fQA3NBDwfoxLcz53mvUPVnSy/hB
4kIfAyQZtyQh7jya59jTGHrj2PSk4Z9yByMGNavWCaWx4uRU5R6260puDRGVSb8ECGpysnO+IJo4
05DR3wnaZVk/JUXNkB2wV/4C37g7giCOnjSU/Y6i1Y2naHaWj1217F2XF9wViR2kHy4teWQTcFvn
JDgwTmjR2WRYteZkKPhIPZxYzCOiBDC7G1/Te+MhHpz5e18l+tt8lZpBVgSPyNeF3fxRK9v9bpWi
7p+sYmq+oJyAoGZizUvld6My/24at/FCLzfdh9S0WuMBiony6fZBlZt1/vXxGHRM2U5AsxeTaC1Z
zN5A0SdwtGZST3ahpa6vmHpFTz4ZMBjCr3YOB0JYdswGI8Whlx6FuZPCX0Ya2gXMHmltIIyMaMv5
K211u8OXFY6gLlqIk5ZI33fIfezkHZeRRtbDcNoleI72xGaV1UbsQFldM1DnSas+NGOdKwdzNuaf
9UoZvXPpXF2NLhhVl1SFsTbHtI6bIYttzwy8qcnaByZHk3hadXTYAsfu0CO8/SKvLUcTCrED5Fql
nNX5FqI0JkldOIesfep+t11RHocoSb9W+q6HxJW3hXI37A4XqjZxdNPy6nGSk4YWDkV0m/zSEAj7
jG/kTp5wJaxIeXCSbg4Gc/ZNWAF87IKqZJFVrRUD94UqC2nqJRB85na17wvUJL7f3sJrkeVsTZm4
/psD6wBB3LF0cOSAQwWqITkiTjSHPWT7D3Q245d10VwR4Owxn8ScqG/Gbp6+3P4VV17k2Y/YnBsr
aldzXPgiF0Qpj5nZpH4x1i2yffGeFPu1pRC8Z34KnIHKdLMU2MGuoKfoBvBXWh3lmTV6UNaGAKXM
615vQP7PNpEG/DPwOzIeWSNuNrdmaFh7eQ1uQhlz41QnufHOtLrVOHla0WQHL9VRkLX7bJ3udHuC
UAusNipePbKhM6cBQ6YuBk9hbo6VGsUmpr8OZzfr7N8QPYsfFO3z6AtDn/Yq4mtnmA+E8hvMLn2R
zWIjY/sSKgWL5QgPjqtRPmsTWW+SqV2gu8uww5e99j5x2GMtylKupc0Wm3GailETDtAUR9EOqBq4
k6+lahoBARyrH7cP6t8m1vaNOkwZaXBRr4IeOf9cEEsDnD/wiVKu809zmoY+aPp0AKOV5/pLuqaL
6ROvsNqBTVOextag9VICwMz7MXmvRNOrzeQlGI5TptH1R3VElW/kny94RYUtTtD5hcRjDp+KuB2D
mmE6tGxLO91+/GtREDkitprTjDfwJm91EedPc3qgQSqm9rugq/5Qo6CW7MR1uYmbTabtL8erVJHg
ajebHDkLvpUlyJjEsgrdz1dH/Y2iL2KWvWIYfqsU6ndRNHuiJle+VgB4wBYo0WRPbXOdmJWxFKQB
bjDVplsiGpE0YUJeaYa44a2xvyw2LjK6Wscf+3bGEjmfekfbubCvJVmECw/GHlxsScQ+f53NOlcD
slteUEfCQZx7VLT10DrAhv16WJUPiVIUaTDbTowzOsiUGJl7a50OVtqnH9VpXf9b8rz6BsaWDRxs
rU4Dc3Cc2M8cwFuBq3YQzJxF1PdKk0zAVoxa4PLeAvF8/aeJ5bgtJXikFeZ2KqKkqdGNjVT+mQ3v
wPgfr4dcXX/botF2ms+XUQDvEFYCssGIk3zqfNO6yZirMeqTA5OB/hEP4+mAdGvOVZKUO4fzMsCx
lHRphizvQFDcHE6td7J6iVuQg+PQnDJbijW7RnnKljZ/D1JjDwRz+c3RRZXJNt1SYKFbAI5CTYU/
klCC0kOtMc47tL0HsQdyutxA6bUpDWwpE5FbkL/inyDSrGmZdz0kEQVVV1rFGTc+Lapno+69Vx8L
lqILAA9fllBbgJo3jy42aDOD0QpES1sPAyAWqVDiGlV4O15dfSq5ENsHVmMLz49Go3EWb4HmFNlR
mBdVEyCWpx71Gmmz20tdHgsU7f7WvbCemINsQqMYoFWKJFMCXc9R1BOetRxTJVpALDlvC9X8c3u5
C1lsyk4VoDDJIv11qEWbMKEipIp6GTC/NSOc+IxVUEruI/xY8RBAoBKNd7WXY8EE+i/ktdYb/L63
1G8uQtC4mzjG0vte11oN5CcxTM+T6k36CR003HD8tWqwnNn5yTJHPg/rTAEovBjMy1nhtkEfkUgO
DESUYI4q+8Vu5/klq9LZbwYMCflp4yH2nOrOFsaDjhjrU5wimHz7N1yGeEkRQIOI+4sydosoSxZr
MukuoXo62RhTVhKhnjR6KFp83yEy6fcOYfeIzK94zDvIVLeXvzK2YX2XK81EgYmaZRM8nMQrJ2Cg
iPRnroSAwc4JBLL4v3VDwfIBzejOL2JRfUsWrf2QmGsa0tYdf+Mp0IJyN4aThSZtWOXjGB2Fh5He
7R94efPy+wDboCBH3XgxyfzbkhOqozDD89yjmUUZdYGWYA6UDCfEJpaD1hXtzqIyRdueC4AhJhBK
alRgKuexJ0+7FrNwJNqpsqwvUV1V3E/teNBrpz8sqr3eD2m6BEIZkx3A/bX4ILUrUFdkUEXKer5y
AxkYvGaOXKymoWwgdOfgFZH7YFjlXvPkylJyME2iiu6WPH3nSymJnpaLyc5CciZXc6YMqNZcTfNh
qtpi75xd+dRYjAwNFiaeNt7mnOHQnPI3l0asO4v7La2r/sCYcjiow6KKY67n8R9Uc7wonEy0qWCE
W56fzOWeZNO1p5ZChLAZeHqi/flTe9qa4WwGzxQbujQOPG3WcINMIudN51rF6fbhvbYYh5dREiI2
VOmbxarO0aJhKOKDlw8OVn4qPjn+iL8qaDyErfdQD9eWk6GMb1niU7cjlbHS1aZqYWs03gQURsmr
r4UKJBeRiv7L65+MmEFyT9uNHGdT5NDCHWIP4EugmNSsuekUd6JLseCYUX3/H5Zi/EeJTAeCAcn5
G4u6qUbhyoiCeBYeVhOrEQedGIv/FGHv3ZnXdpD5C171CB2xifLP/0k6ILX3BaawUWCa8TgcSgjl
7QlZZWwRC7foX18o0akFyYxAGyA0zsn5cpnR8MImJQp0jNOeEnvKgirH84DM2Ih3tvHa/awDRJV4
PVpUsIbOF0t1RHmGLo0CYdLJeMN92H+OLFt5MWqt/LNGWdP9H87Oa0du5ArDT0SAOdyS7DBZoyzd
ECtrlzlnPr2/mis1m2hiBNtYA8KquooVTvgDij21/kyqalEpR2MWAzfFrlC0Wab/9eilB9yA4YSB
A8EEJjGmlr70GF/8vv3BN3+p4CbbCG1x6+urY4Od2hyhQCKOTV6hY5DZcLGloOoOSW3pH4ngesUN
l6h6qWo5mv0ZFcaD1CuDGwdt/2zEKFvGmD5zQ2NbeMD7cTlblDH2AAUbbzfHmv8Am0P2Z01YCltU
zorZIJgLLenQOqn1CP/BQSxj1A6UP3UfLUH8neuhNdyshTRye6E2Ijz4t3hpcuBZqTUNIIzz0dET
AH1Fm/fHppcGkO88i8E0PUMbea8eFwEeaFSeJbh+cAvXeUZjzNRtHa5OLIrvVbSiPEzBCZHabDwp
0/tFQcRwYiB8ARh3/Qjni6y2o4zzYNJ18bGhfnaA8xDdOROGKbWWVgXWK0b/eRmy6ltoOcVd1A7m
XTMs1k5+II7hKhwAVIkoMOVxEH9XuGq0A3r0pyVPG9TlXvjdolCrt+fbX3NjN5Hkc28TOnNQ1xoF
xD6SEwZq5PfYJp7TJQo/SMnoIEWZV14OUPDY8aPduUMxLFZ6aScQ3Qi0kOEk4hFvFS3y1fVQaFJv
azOgG61SlWOO+D+W0gqKck2k+0ZtyK6N5MhOWLBx38Ldot/9BlNj2pd3UqdMQtWH1LVWAusAOjT1
8aezDsG4f/9tRCCIEVD5BKPIaVmXihoucYeTGPnK0iyxB/bD/KrX43Tf6HJ0UJ10etSneHGRKaYs
MKbQGrow3tN72JgxGb9J6mwTWFICvZxx3Do1in1m6MfLqJy6koCSwkn2qydQ27vxRZi62re6UNUA
wkKvX16rWcdYQFl09CM4cVl5V9FH/tyYUncq4jQ7D3lbf8/SzhEPa4E1OQTeO72pYIpkRvBPX0OJ
njroJjv7bOPSgssicA7iJ1FMu1yABpCDriUAKCQn/k9rQZdoYWQfzHxITqXTTjt35NZ6k9+QmVKS
hRWyCqiXWgcBWakYQEwFrd8RKyTu5xoSTERr9C/mRskT5BV1X5ozq8GoqbaIx/cMVrYymevkPDpZ
Yt+VBfxar9G6ZWfArfSN6ggIc4MeF3fTajsBq5FyA0UPf9Qi5TR0mnWyYLX6gRGcMDl5AQNrClOh
7C4kAHErjD5f2mZQ/BZZtvtEQ6tyCCvE+0b9x+3rbGvhyWMgLdHTJCRdPeIJxqWznWqxX8qlfUwW
81uDJpvf9kG484nFHNfbHL1iojWcrgCwi2PwR9BGVVFeLINLhJr0ixl1+a8OY10KCmX36BSK+WpY
sP0dS8o+vHuKNDCogEHz4auvz3IgmXoQBEXoSwWyeNO0oNTfxrDuteEvIkVQ9IBUaM4KcvRqNYEd
OX1X1aFfDsVyMjBnfzAjiEtpW+yJB2y8dtSnNI7mW9tvXb2fA9T4czErO1SCJy0KtaeyXKL3p0bo
dQvJRMovAGNXE4IdFGW1MYd+EQ8h5jdN79SHZMR+vo3lvS7Bxp3DseTzs4J0CdahrzZ0oHRiIhcq
18ajkw+8aHMxxW5cO0PjB5Le7ez+rRGJGYRBrGDOrynDaTHlaqFxzc91GZysaql96Iz/RaYWPoAb
2qN9bA1H0oeqhnCakdfZdRPKy1BbRui3dS35Xa3oB+6hzo2WyP6Stnb8F19PZBE0eqBDQXq4PHIL
Yj5BW+qhb45EuWlABcaccazHWugvklpQmJieygSCpOyrjVLUeBgOurAFqqvFj4Oy8aw8Nl4DHqf3
RyPskTcrW64sKL2Xs7KWDspVoWXIF6uLGwa9dJZD/B8irHveX+ehvMRgwkUGrMVqqDqOHatY9Myf
x7p90dTcvMfwfXxMFmnceSM2LmLaAtgACjoAb9PqichrOwdbH6e+GlXoBqQdEkx63RS1mw7DtLOE
4nev7mLBuBD2uPAPrpCW2tDbi0VjzE8Nuf4KqqV+aMNdfRPxjl6Ngn4VVW2EVa54eICaaEjFTeq3
EDxPc2Jjl1EjZzUuNoZ8sMpdq1FQYk2n/FPUWO81SCMRgvwnKGxi7ytrX7aaz1k5yZj6sxmNJ1Cr
r30Q558RAO3uyikJdvbKW2S6mi6dTcrEDEfCtwZAT/QiMk2pEz/NG4ILswt0asNmMPpT4ORPHfXE
s9QV1qHX4/oFDGHxqQWA9xgWuh57ZV5r/+jGGP/v9uu38amp5uHrBFCCgt769VMK1Wm0vEz8JR5k
MIkS9JIo3aOybDzubCO628DoEZlYt+yCmSCqx7KETz0DDwW6j+2eSlKCvsWSmqdptMwHcySisSer
3isEb5wd6mhcBqRGVIPXoQWMkBmIRJr5WTYn/xaWFD6GY23ex3axU1Dbmictc1BXFBKQJFldc2pv
DQUfGgRG0Zj35CXpHbGAfKBmrx1G9PofA6NLTgQB+vn2d9x4O3h/6dsolFsAoIk1+CN86ttIroyE
OdLHjP/rDKM9jLM24DFs1O25z8c9BNjWVKk4U94RJC2evcsBu2gx4R2BcE57eTjS9x3cNomhx0UZ
jopJbb8Gw1K5KlrXr38xVThqClEpcKY15p1kJ0aJh0XWEYlwkbEev7T2/HOWp+lkF86ep9TW7qFs
QBcY4UHBJVhNdAbyoycT8gCDUXyfGiP0KDdjjRV16n/vnxlNN3qXpLdQ4FfvSVUgF1gscuarY2HC
MSuUf4ouyz8MCh1UzcycHZTW9eGnykZ5BmIVBX0esMupxc3StEMqYb0aL6mHs0753A7Lnrrn9QJe
jrIKM3CyS4syQ42gUTPly1AU1NaUovswjbQM3ruAXDGg3HhR+FCky5cTUqRmbqNsEbDRyPqEUutP
aSnNswNq/SErhj287vULJrr1NF7I3gAJr0uH+mgodSqHhW8Lo4ySJLV1U0hqz/K0NCi/4FvsGqPI
3SbsaHnO0rjZiQuuzz0/waE2QB8fYOUbDu+Pc18FWP7ICAL5INzs1lcLvfpsTG1/H2iOdMpQqHm3
QCMWOUI0Q/ReoHyso9Sh0Omz2Iwo0007pFWsnBY7cmhA6XtSCFs7h8EwZ6XxDQRDTP6PybV61VDf
qQsf8ZmOPjP9iieYd03vZoHh7GA9tg4DagcimUFom8TpcjCQYJ0dOiOCiDqEV/pBhYvtc7wXBogn
4DIMEDMScRy3F2271WlIkVJEuwe1r7hudWpT5uBm5mDSnl5UP9Em5zjPanao1G4+2VFAtz9Qg39v
H5Pru5tXgD4eAAYKlVe6S7KVRnZpq7k/lIPjaiOZVAEU5A5T+sQL9Gm+Y9PPvjznw04Rdmu7CkVs
giuSDiA8l4uMb/xiBRV3QZfa87ORzP9lhjrkLjKjpofxyXi4PdPreiiIOixFqELz+AOuuxwvycAo
hzLjydbye1QWvXfLYiwep6izPISYK7ePumiHKrq1vAKD8mZ2B215NWiJOEmddXHhOzpdoTYgnEIS
AcGV3Eif+l5JT2nsxF8VqQ/fX/+1EA0QOsOoQoly7OV8i7jqaBEhDCtVfeRpUtE+zxHeQB1KUX5W
GKVnmsm8kyZvcIJ4jOm00w1hS1EPvRxVKuzKHBxEMinOophUOFKme3Fmaj+5IsLuEAIgKe4klEM7
t7ECrIRw5G3AIw9CbLUd1T1wk9hGq0MGHASjNMFQBvC3XgaCwD6R0fJbjEZx69Ra7pHVR7tK7YKd
N3tz8o5O7w+hBpg3awi3UYWtoeNr4mepOfpVkqeVGyFcULlEsjyoRjw8lmO0fANxThRGwji8zkbY
n2o9cbzb230Ddg1zhF4Sc6f7gOfo5ZeY0y6njIaWdW5FCCh2S/5jEL9iUoL4bGNoT9Rt53cGCiR+
6ajpsTH1PVbJxkUqMhzgyRS5RNx0+RuULkCyXOI3gBYYMUQYcGNuy/P7Z4p/EgO9ebgiXXc5Crdl
LgUpaX5I8Cc/1ZExPun27KBb0KSsM3FyVLoGgWjzKJlx9DXIkmZEekUnz7z9WzbCAFrNws+DhYcL
sVr0KZFmjKLD1F+UtrrvR9U+p0o+3hclEDFJC7T7shsyD6WH/ssEV3nnurne7CATaQjTECEEoJxz
uRJzrCt1NSBntcw5WGgsAb1JkyJ36KXGvz3T6+v0jVRC5wWHKJTnxJ//+SBnfTXFONx6IPkcmLxK
9XWo0tkP6im/k3Bt+aZPppy9f1dTz0EBAyI0KTv/93LYrmyUCdMGB7+UTj23cHv8FEL6E+St0cdb
lattMdVP8CvO82iXD8rU5ju/4eobs7CmaKvxcgIGeRP3+mPmUta2WacpozcrMbCyNAYUih5AmcGX
GiTLVezF+BiVc9xRqG+m4kD5Nbt75+rzG2hT07okDSGhXX3oUQJeoYLtQYLACO/TuStPll4nhyiR
rNexzxzXmXfNVK9e7LdB6csifiBkBlfpT6u0XThUFUKGUlmhdRL156DS+0M759+kMBhOt+d4XSYR
4wmlHWiFoCrWITwM7UFD2nlEWDN3vpaZWd03TtTeV8sy+xpqUOfOMcd7AgbrQ9MnwSs+qMa575z+
sZxk7WcddrOx8/GvHnRRTwRYR4texC1rUCTXSYraYiNMyyX7WJSV6kZh0Xl6k02u4aSjl1qIkqkD
Nqy3l+PqbIuRkX94q88QrK92voHrp9ODEPC6zAkPdVM3PvT5xJutZg/DuDlJUaAVnjxizMtDltMh
1jHXGzzLbKRn5BdlFzKvcm7ypDqOjiMdG7VuXJlu705MvDkyQ4p8nih/LTzjmEshORWTtI0B2l4z
1cpTAWrs16wu5alU7OYVE8smwGdd1nai/q0FFt8WjAL9XN6Sy1mrbdU1ZsnYxC9D45Wxpv2vnxO6
16XupHudvqv7k6SUB4KQFNIOWiarE4y0wlS0E0wKO6/y0zJEADFjjHU/jWM7nkotr1+tucck8/Yu
2hyW2ITMgzb9lZwmGvKa00zpAIU2X06BNppntZgwc02W+OC8GbXkcbOzdTe+KsKO6ACDRgCGtb4x
wV+TSJqIGLZpk2C33PQ+LvKaW0PLglUwBL81awzvuiUZjrenu/FNoZGgZ/um1AIv/PKb0iJXBhgE
6NgWcnEH4z99sbUx+1epFHVn627cjtRyeQ9hr4gO0erQpHOtdUS7g0cIiDbNgO0SNhtV+5j1mv5U
lGHz5fbctj4lcrkUfolvBbD1cm6qGqKH09YDbpiRfgiTObvLNAc9DbloDnEToBg4xcV7mV5s2ze0
AyUwboj1ncx9bCvA+AeQWNF0DJCZux+rNnyA8R39xbejEwtLB41ZmjerCo7McpocxMFrkEE9xUkj
P9ljk3ux3Qc/bi/l21pdZAliWtDJTCq1tErXVemuNTB3sMLBkxKlf+mlNAE1y5tieJBanchFWDFu
jrOu9KZbS07wwwmH9GOmO8HoJmHSw0CrU2gogabOPiKb2QdNUiXDK0Y5su67rLUcX8oC/btDSP6U
FFn4s0bzHwfAji6DO1MGfjeYjHosQSgnDr4nD9XqOlPStpKjweEq7RP9sde69tQ6Q3poFad9ABa+
17V/s6hYraGQVBabQpz0NdbSVOZw0WpCzgY0hY01CN7x/1I0yww3yYIxvF+6Mf1hsZLLeSjyPH9N
6jkbfYqniGr2VhB/sIcgd1xDLZD2oATbzd+mbJrQsTCQMnaXfhk+ZYMy7kTNGycXHIngUHJ+uYlX
K0UbNjOjQJo8EjY45zjRhb+b3qhxpoydKHTR8oitnUThKjPi67CvqdGTKxKzi9/0RxCp4DfWjK2C
ZVo1V6+h4/zq1FLd2dZbg2DlSkVeKAhQa7kcJG+XWOlalZAhyno3KnQTMkyRHm4fno17iKon+DaQ
DICa1kCzparsWO4kYlFlWM580uFOXzqhHhDO5yVHwzyNHGfnSdm42DUaOJQDhVsv6cDl1BJ97px8
IQ5Lm6b4b5iXaDkGkqXRb0ABbifo25ohIDq0bdgnRL+rKo48LK2WhET8VRVjm5bPevXaITz3rUH6
Ed2LpDnaTWi+3l7XjVeTejKYdhrKKIau0V5JOypjCZ3Em0q567ywMOPXZEb+ccCcF4mzzEgfZT2N
n7JulHa+6dbyguIDvgihlwrfanuC1ouVwuHyEF3BQ9/Mcnii59EughAojTuPytY+ZYMKlj04/it6
RiE7E5ilaPKsojB/8M1V1ZUTc6/iuDUp4TwLMwZ4L+zsyz2zOE7dGPTjPdzwZsyWq/ZhmCrtHrEN
JB1vf7ytsYTsu0WPl9rmukk/8TrLcw/MuafG5RvRRLjTKnLzmKRN+xdnQajL83AR61hr6Y4CyUhw
jRgQNArq4QHbw5vp9N7PspLsnISNL0U6xqVN91ZgL1fHrh+XER1SToImI0DeVnrwkBZNtbMfNi5k
Cog4gsCnE7A78Sv+uBw1vei0fB7ZfXVEJ2OsFIvuodHlrjFEZX0/Z6a5E/xf1+5w6gMPTISKgiG1
8NUjQOmk5kmyB3TWqlg6cLrlf6FM6U/oOM3/4eUHvkJJ2gqUhTPlsp/GYX6Sa6lVYcOViE29e/+I
7BeiibhZCSwvlyDKQ4BWRcLVTRnFTabZAhvQl6cRPZSdqW9sVZBbvHwkXRTG16TkZJzUhDrHgKVv
aZ6MtjO/9HWiQZVLs52hNq40gyqdTmeTww7k4nJWJmW3vumxJALCrx+dPv/dKcb4LFnq9GIsqXy2
a3wL0NjVPrx7OelQC8EQLAWFnMflwHHHMgYaczSMOXoOs0ojnIjHKnPlXJt3RDa2FpR8RijK82ig
THg5WG9BS+5npBYKq02/pAnkZ1nSjEdgusnd7XltnBSha0fQSlkGfNpqKL02zErGkACOpjQ+z62i
Ht/Qoy073NeacQ+XtvESMp4lGlYIw4IGvZxa6qitUykGGrdFPxxDKmSuNNRfTCXSzlbmTHeFvOu7
JU7eKq7kWuPbES7hP7cGnpqSjIBpPPTebOhp7ob0CFtXnx3zOUTTo3JLbci/Zfy7phtWdflZtdNy
z7dx45NSbQM6wkmB1GmJjf3HjdQ7gQJ1j3UOjTT/X6RL6cdZduYn0+7ivcB9a40petHjpLeK/NNq
jc3GsONQj8jrMDC/67XJOECRGp4SXLl9ITYHoDvb0wvfWuQ/B11tpE5JlCU0SYAqs8AxbLHmu2wJ
YRlHqYVreRI/SGbxOyf5FWpvf/GC0Qil30rnGmGaq1Q2lY02EqMj7qP75ahUR+j2Ek6xRXu8fWK2
viSsD7oSZM08Lasv2ehhSC2J1Z2iYT4rBXlXBgvF7xJT2RnqjUCz3rlCTYueNRyBq4ADz5+i6VAf
9KzBbA9LUyUPi6QmD40SpT9LC+0C10nq+mPdq56R9Oe+ys3azfUmhsOQGScRvBNBL+ZvnBCWhJy7
N/6JejRVb6+J+Ljr3wkVTzCOBJ/TXL199rSoJjButO/mQvptTdGkurgC1x/bCvo32iPKp9sDbnwE
2BJcWXwIlmYdRoAZL7o04TjBTMOq0s7ap5ya8tFqwuXbXwwFt0lAk2jJrA0MtJF6XzPIPYrVjfRR
K1JwUOmcc2/Vg7aTSG48bzwuIPdZRQKkdcpNu6DOC2PuvdpGf1rSaDi2nPPPfZFIKGIW1bkCTOk2
EwZ9t2e5EZcxMlGZUOGhfrmKy9S5peBtTL2XaaZ0xv7U9BwIBDv75LqnCCiCmoKAeziC9Suurj+u
wboi01h0NrSUq/m92aQfLKseD6MdSgc9lIKP4+Ak7iTDdworHalHq9jzbtrcOsKjSqhrigrq5U9w
Zk1vWQheA5lTq4e27ks2KS64wdm/vaibQ4kaP5IaELjXVlhtKEOTSmx2qTPbZ9wEUjQ8U+XIrfJu
cIJYWNr0sIiEgPYaSWPLYRYtNAU9p7KCQzxQLuoiNTyFUdd7Hfkz0uLlHpXmmpf5NirAaMQNhcPk
atcskSnnUaH13oCW+nHJrfSA7ODybKNGd6Z5bM3HqtTrY2onGvaKZVYCxg2Gx0DOxqOmJuNpkEaU
+aywjw4ZOA6/AF2wJyy78R6KwFx0nPgHB+vyi9eNHSZhpnCq2nB46eM54ZkonXt4gcknhBgd36TT
eL797TfeQ7p8JFREcJynNVpERycBKBXbrOmn4Q6+SfMjTZb5SV6W5DT0eWq4atAHj0mDjIAU9eqe
j/jWrDllArWuUedcv1NT0lHWiYh6NGmyT1lrTw9NSI4X6nHv1xJeG4sqZTuYnK1rROwDlAqoSbEX
L5c67tRWLSnPe4NR2k8hfiVuH457biFb54qeO9UicZNQn7wcZdLVCuFwLiu9rtuDUhXF/+q8/TdI
6m4nkbwW0xIoLrINOh5CoWUNQOgD9gzEvN6r2sB2EZeUXqqi+26aXfGsSmFB71JXfTmUZrReCzD7
ctniCl/rj0WaRz9u76nNeQuMoCiU0X9ZhR7lMEZDqornwQi6o9ZJv1CdHT7TACl3ehEbm4cnyEBp
g0orIOTVkSnaVCU2DzovdUo5dNuil+4KNWl1Fw3z5SVuSu0Vk4s9MNnGBAWKnhogHjeI4awmuCRO
P5RL3XsT5bmfSlDb7mR05suUT7vs960poikPYpV6M6IFq5glQtY/4B4m8+ll/VhV0fQFMRMKE+po
9oLkavlWXbSBO3Zth/EVyofHNLbqO/DnxcnRy3ly7SJJ9MOg986dE9OB8kOplA6jUU9/seWB10Gb
E9h6Mncxmz8ezipTmioeHcyQI4qwmRPFfpYEyaM5NHvcqK2PoHNfUOV6a9KLP/9jqEmay16qKxam
hjQXT1XwK+qr+MG0Smtnm21cFyLHFREBm/pKfquJYykPGY6uCSvmtGZ+UIJO/Xz72GxEp0AdhMIw
YHbge+LP/5hQPY84Y/YYSXeyOiP2O+bOYwZs/kc1dfZzIqXNf7cH3FpBki/BMCNogll8OaA+G804
lxqnB124s653nxVJwusmbvek2DanRoUQPg/2zhRZViNFWVXXIyOhr0ZwCHnNi8MAvaJMnu76pIh2
XrWtKpeIDkUcTMUAZ4fLAedID1WrZi3psAQAHuXo24SC5b2mDzg3NEBrDjg7yN/l3tAe0z6QniVe
3/OQ1r38/goXsT/BqqAXkY6tPmtbj82ApyPahmNTv2RBrvk1TvaRa/bJnp/x1he1wWYTm8PJQJD/
ctqA5jVSWta5ysMo99AeMO7bEuFEV5PS6ePt7bN1M1EjoGYPaAW8+6rINUlNJi00r7wSIagfcdqn
32tAKa8lnK3OH81lLlyVLtzO67J1GB0FBXhRNoCBufq0utXyNxt65+VTgI9slwZHqS/l4+3JbcRF
wpQN6AvTozuwOhta3Ftm3DBK4nSjH4yJ7ELng4g854YHwTR9DLosfhxL3KkDY9irw2wPT2OC7J02
4zr6l8JJCpD24i7IYUYXk1FBepu1g7Z03d1idct9Z2jdyZkciT6tHuycn+tPC6iTU0OgDsjuSsik
Gac66XTgBKmyLD+mIbMPAWp9iV9ODpXhPLBGyR1KS965Aq/3L9kO/6UcTFQGnvdy/xa2WZZFFI0e
JjuUaOZc/tCazUtjcFRvf9+3iOiyFkDDkFNJggWSkErf5VCzlE1a0lIfwbK2MQ4jKhYflBi7VTea
m/SH3JjqKVAt6ee0JMULbUz13omT6EHUwL9XyiA9In1rfyrkYE9qb2vxaT0gP0o6Jupjl78MDEmh
pVbQUyoJYPu0MoZLDXbPJQ5UbYRBpG24cbvsIb6utxyHmdKqgNpxg6wNaDvMrS0dzy/PcdK8dsvF
ngGpt2b7A8yhYnrILCQnbaiGn9GCVuYx1RbMqG5/let3gt+A3BQFMm7LqwbZkreVBRtu8KJyqE+t
nA3PcdhVX1Ua15/p07xbxkMUOfn3oOeBu4OCf7nUixWVqh1T5h1zyk4YHKV+1OBsBrLF3DlSG1ub
GYHvAPXFblsjdHrUkq0m4+/OeI69OhpC8Cy2iVRTsUeQ2RwKcTR49+R2VOgvZyUlXWHWOqUg2Yme
S1s4KuWOUjyYar9rR7g5FtcUeCD0iAldLsdSBysLi4rUmkqJ0jxMxlg55zLF1F52ivnru7cHzFzB
KAUETb92dTKiyInlwWGwqsYDIYj050RbgtiPRiv3lXlM9yjI128NanqUswgy8enkMbicHa9ArGFG
TGETAMczLEcQ3hU3we1pbRx4seGFngBdTcAZl6PoTSoZ3UQ6MSMKPPmRje6FW0V1ep4ny/kcm416
SKqg3Gv3b87OBNNAfELMflXsD1VzxsiaiyaQ7NFz4jI+geGQ92CWW3uEK5aSHZcaeEfxO/4IbOUe
Og6VYwo8WgOKtgXEmyP74cWU3vzbS7k5lPjb0PQU8d9qqLTKgmSkK+VplRx6REnKfT4M/9P7wt6p
gW7UCNGqo0tCws1JI2C/nJWEPoQoInJZ2G3tNXpb/i6LxfazWk/vykUyH/VO/xgOo/IriePlG85I
e2S8rQ9IkMKZQPWC+3k1W1Sxjc5Bqc+LYFF5obksR5S6k5013XgYaPHRQbDQXqMxtTriOKLlZZPl
IDjnaOEZGIO7wZjzg1ba/VNXOy1mfR11WFS7T7Xm7DkMbX1SkKO0hsGgU95exXta1WiRMdCs6Zc4
OU5SWvvoAtBaNafu8P7dA3AT0LyIPXiCLj9pG02SnRclJtRFYnhtPSf+YGD3N+n1uymF/O1EH/SB
oKFzn60+XdjRea5lQH+orre/5KGtvjhRkt9FQMN2durGArI7IL3p2LpAV1pdL/nc6YW0VPTZyEJ8
PY/qgzRZo5uPrfP+9xuVNZPgHPVR7rTVVhnlYEAehWqivPACxGo3oK8t9G9t6m2hV6WYyNz+ZBuV
L0H7Qa0EwTWAjWs8Q5Mb2SCLd7VIsDVz82wpjQ+9NI7KoWyn+n9mp8cd4PG+MKD9JdZrnVsK9Mo2
sF6mFNuQQ2gWSv/Pzs/aOJqAVWHgOYIXT7PicislkxFKps3tkBVTfZRGM62PfTfiysalUf1rGsBJ
PAiIkfq1jUbzKcWSqfeSLCqe9QSHg8fJiCyag1kuf+q0Ka12wpGNQy3qJojC0+MgHlmdKoRyJkOO
E6ongKF9kwKRhy68fnDq9CWucVnkmVLOw1z3FMA1fafBsrUlVVXHsonKrwbE9nJ1SssgIzeZcBXh
PQsOXXqIQ+WX3JvKTqV3ayRNIF2AW0EpcFbnLHGyUKpJ0th72MWXJWVPUDeRZyzTuHNPbjzjIllk
WQV3F0DE5aQ0oq0IoSeCyaieH6omnAljGxvoRayFp1qdcd6uqaLf3mnib13lMbjv6DyuPHjkDKuY
yKKo2kJwG1Aji0dvVKfsh2mUxQ6gZWO7MIolMIFcjBA0LueGPZGSDDqAFgWDXD9fOvUhalPtHydJ
rKPU6dER0SrTj51QdUu51T/enuQbBnA9S8XhZgGNIepwqw0TD46eQaofvG7AAfusBhByPG0Oghmi
nRIFXlBDjDlYfSXphyAqu8nFdaL9N4HZC9+2l3/WRVSfSjyIjkMQRHcjyq9fWimNzUOYjnp71MZI
ldw4i1rqQyPX6CEuW7M6zlTD4BEa2ZjdW4ZUHDItdMqd+V1no4QQAuMuyg2UU9blhhS3r84kMsLG
zPkaV8PJCUzRwBXpqCM5dKZyTKLmGTpSDhJLEVcdevnf89h8LTr074zu9faSX+1msaNQVXvj+RNM
rV6NxBjSmJYhpaRwNh461KBSV65t+SGk7nS0OhsqNQHfnsaG+JAXH/ptWFpgRDMU19fSoJWFD1nG
w+GFs+OQmzvtUW8Bui7BbAEITdud9+Pqfng7OIBJGAuYxPrQ5pStKrTMKVjXlnOq6mE8Z0Gfe52t
Tjth/tZQ0NWEgIhNzL0Gf5DcJgDTaVYI62a/M/SGZKKf8Z5W9lDX4vZeryJQAPp6JIACBHp5XPtC
Ndo4H6Br2U1QQtXq9H/yVAm+QcpsfbwyUVVMkum5nxd9J9rYHBr1UwFxAYqwbp1rxlgmsj7yARcz
QvdW1V27SoaTPY3h4ySkq/O6ydx2qt7tR8SnhGDP/6j6Mu/VHZVKLSYnLQjiBOKc22Xqgja4OR6C
rNmTdt7apSrIUPiZKAjBPb9c31RrjMRw5g7XyzZzKSTO/uQgwZkbRuYvg6nu9Pc2x6OkazIaQfi6
o0Ylko9MG8CTZUk+5AnY9lrXMcKxsdqkybdH598cj4yQtYQjwn10OT8irmQal1hYvKfjx66vHR9W
ZHnXmCEAk2becwK57tDz7TQLVA7IHPKZ9YKqUllTDs+JgDrUNY6yhCnNMZLgNHlabxkveWLmtq85
Vs+740jhSynr3fhBjvqF9U+icXSLVits1057GwuEAqomf6h+gn9vvDsjET8Wsfs3U1/y4dXqkHtO
CjoV9E147g/OZCfPQUzWTGKbfb99C19nmYwFcIgEHXVvEs3VSQ7HuMiXSqJzIsnSd85s9T3VF/1s
9bPyq2sKGLBK3tD14hL4qEv28q8iN729E69t7QeSanYD5RdEc1a5bjDDQ0iQTffkLFj8NIrnJ71T
zW9yEMffK1vOvt6e9tZ4+LOAThYeQqhoXe4/pBszyGwN5e9e61+mIO3Qul+GFtebIEn9Lq72YAhX
YRTrzIUFWVCj4kqp83LEOkwrxWpqbsy2lD5Dg1ReoyjYiaK2poWyKRhPvqhoWl8Ogl/LsoxW1Xmj
M5v3bZ1/SlogaEYqkQBMg3q+vYpbD86fw4mf80fdRVHAk8p22Xko9+d+FKuOFyHr6rdtYh5uD7U5
MwoeAq2k0b1cRQt2nw9WTgPak+xmfqQmKb+WhOPfK+K50pVmrmD3/SNSDRAKFFyIwGUuJycHjhmQ
x3eebdfj2bG71qVGYbpFaJgHFVjhzhG4ps6xQxBXJPIDM0KGu5oifDbDmDTe1GiYtOhgdK32qlLT
MY90uZtP0lh1CdZp9RQfMGWe4wMRTmi5RlN0XzCtmy0X3Qkl8yIa8MYd1weM+UJVh8gts8rU3FjO
lA9J1AKEMjI1vUvwetPdQcuT36OOh7A7IF2p7ny3rS1CnYw7DD1/IcZ+uYotH8YsDVbRsRZsoynn
HjstlU8O7eadRGVri1CzpZQjo7JINeJyKMsuKqswaGkVUzofmiE3flEgS73RNCRUgNW9DHdraoLY
Q2ebe4QM8HK8SF60WAkWxlMpbhZSr3kdMiEnXQ/29uLWUAivAJ5DAQ+O82ooJcx0io60eK0siNFn
HuvHZJ4hwrRFvJPPboRXFBXIJSE1Aypdd9IHQzIHfY56r8fg/N8ANfvSrfR58ExZqu/BXuaHsZJL
fzT6Otw5chvTJGcHEK/RLeHsre7IprXTuKwKagZqXrlmbXTnFJikayljerx9ujeHEihBcOE0o9Ye
L5YyN1pdEGzEcfjf0JXaUa36gXbUmOyMJL7NKlSGxYxrDZ0vZDHX5cUqjaBjyzywYSGVh0Qw/3Wj
2jMF2JqPwb1BGZXX7CrN4P51YGYzn85Au9SN6mb8XnfqOJBrVtmv9y8ezxh9W1BngKNW32l2WtnA
Mq730LiLPakf2/sMf4RnxL2VL7eHEn/V1eoJdiJ3CHyENU16wjLRTDLKK4qDTaSqls5JW4b+mKaj
4aE/rVCaHt9dZRTSxJQYiUeoSJBKXZ5sJHybpeoZFGxL8NjzDCB8O6rHOYBnOgA820nctiZJykYu
w94Xec3leGoEycVCZsrrza4+jHo/fsQNXD+znawCHlVT3sXo7+4kUhv3pVDn5k7hgRPNyctRl0lv
jf9zdl5LkuLcFn4iIvCIWyBd2a5q3zdEW7wTwj79+ehz05WVURnzT19OzygRQtpaexmAOM6bTnq7
sp7Eycd4hohnHPUgoo67t1/lpSVK54QmFMc3sODZqinyLGmwle7DZljrXeEN+rHRpp8Qua81FC7M
J4ptGq6kGIEBngvety6D6j2t55yD1ZzGrfm5sEvM3xtdRyrg6VIj8lOZ9re3n/DC3rl53276IUan
1fZyRtlM405uNd4srTkSueYExlw2901lr1t4gBXkjZPSwKm6K/e31xYvuJ1yLd2OISCeV4kGknAc
Xw4EnLpSNc8FEugOxGGcHtUIAk0KihV6uV7t80E1kblK9dT7E2b3+Ef/bBdd7hItb/4HrIUtiZ+F
J8B2nJzNR2vN1uA0XJihv0w7zenMU2JZcVD7ajm5iaMf3p7/16ysbRZ8/lBEIVI4rxItKVIwZ7AB
QwOmD3utoUAqzCoTR20c1mdjqXt7P+R+cgM+2xjRpBVjHtrtIv+MYqR2ePsHXVjy/B6+atxrtxJh
+/f/FshdJhJT5/ek80D52NYOya/mV6CK/6E+3jwDaJFv4bJwDl6OZMHmBmvJAQwwrUgPa8ftMlg8
S0HpdKr0Ifet8hrt/cIGQlcS0ABhPPXxefPaMyqnRSTXhwhlu/04kD20bN7LFQfV81pijPb2bF4c
jzN0a8RwbJ+LHjHedJNFmH3ozY37Tam5DZVWmjQ8EnoKc/WfnfhZTZvJIXA05iCvWLhCpd1QKqfH
4sWOA3vq9dAC6zmYSvtfhmIz98lh2ZQL58ectnpl6nRGjzLJogWad9n9vPi/bH9Knv/7JFIeYxjP
IQfOvU3yP0vSjNdyksSjYzLgpkenx7iRNOovmtuTKqW4C7w93KUvgI1w06RDzITH8XK4DN/Gpede
Ec6JMwSoa/zQbjIVuNNVeO5CocWr2hgOFECbQ+XLoQbpO+iZUwBlYffEPWfGEXd3eWWnvbQIN7Il
jC7YU5wwL0dp14xMPIOOn1mb1mOnEV9iQigLvLbRA7q69ZV6/OKeRv0IFxyO/6ZNfTmgnzl9Xgq+
MsQsNXsIoGDWKH+nSSOL1mIa9osSWoTkrd48VtxgMKv+kEjPvvJLLj35JsnCso2mMry9lz9ECYla
wuT8NkRdhN1KNrnZejKY6UpFXYc79ttL59L7JP6CT4+JJvXs7H1mNHpVlvE+uzIx9kXiOaH0fffd
26NcWqAbHY1QQDwpKPpePlXG3cIQqlChJP98Bxz2qxVJ99zC8rgyf5eqg60ZSpToFnl4zisFVpST
ZVFvufhPhxnh9l/jSTZ3wB0V4FO23voFZjLUDsn7t5/x4kzy0bN1bqyt816sOxeYCytwmnSsjM91
k7VwOdDBvD3K9j7OSnWuwpvEh/sHVhtn9aQaYTm5LRANagLtSO8/+5pZdYs95DTvrKnHEQDDp6Ne
jXpozEN2pfi6+CI3rt3/D3/uEy/bKXMrn4esrNal8z077zBvkCEyt+z49pNefJMurRZKdYyq/hr4
/LOHGmaqmYbGypTcHaLGSPQDaxSvSpFT3MSrFdJtk3sl1ms6nIvfIM9IHb3FCZ9fW7U8G1aen2xw
LckhqC16ZKe6E6ZUeOHSIcP/H550Gw0+4bZ/n91McqfbdFmM11Rp+eCnVXxYxk36KapyLnZxb2vP
+Tqo59UQzZWj4y+F4XxBUchB2ASwhwa1vfF/ptlVCtKCSIAXabUsp6mzRgO/urX4BPNBN0/cQD0M
10wtfTflQ+pyTpfFrhzTGCsJMoHcUOWd7iN0gAwZxIXfN8E8z/oU9J1narvF7vXPIh8nSS77aNlX
5u7SgnTBIDfeIibi5yIebTGtPidgNMS9f9hRkRtpMOsrxmYtvvj/Wa1CsfLvaGe75dLkRp2b25rE
fms/l4VOmzmrspts9exreNSlZcj1H+cJIhaJljo7BCd4b/3kgzaYqltDbmHVUccfNRTl0uz9vk2v
bNKXthbeKMoYDncOw7OVkKxVXi0aTVsI0tqthUekHtjusuioOZexDTtc8KZoMIb0U1464ue82Gha
3/4ULm2iSOw29BnKPCr7l6uxyNJUcwsJMFam+u3aSue961bX9KuviQi8R65xG4EXMRaa95fDmLy9
PO4FoocmXYtDRv7pr0ROuOBrrHxsf934Q1WTk4T3cllFmVGmv71YdBnNIoIuQQgT2ijTPFf3Wm3F
KsI/d1yCSbPWIRCyWr+1Q6uqUFhV6wV5r8W4irnOnAamZlTtQ9abBkrysqvLaBKq+8/MHNYGPVSw
DqAjfNLPCkKvawtZbcrIeajcx1HELVJdvdgrpV85by98fxzrm06Mpi2Sp+2F/rN9dGtH3k4LqlJ0
jh1gaOEcKbHiwMxhRb+9Nl4bFGxMT9I/eWdgYq/E1LiJUsgIbv5+nOd16LUt6t0Ve5RvWW5qTzRX
cy9IcuxXT+iFBue9ahuXNewkUxVkjkuowbrkxr0ABJNBrrdDdid7OT31C1O5bxMSoa/cTS+AJFtF
AMl5a7uhU3g5PSus4KXPAXptOAP7bHHandDMOnRXs/+1NGmbBW3VuM6VXfFSPYszAmje1sPf6B8v
x2290u2ylKu2tEr7QesnJ6K/kVZBAyyCTBhTaJT901iEokASPy6aH7hSNDs+8WvhIBeWCJdJE6gG
4G2Lh375W+C3q9Vb/S7EFsL6kaWjuTM6Ad+1H5fi2ll6YcJRh0PY4+xGuHhOMRIakIMhRs7SuKvv
RKGscOzHZM+VD5vL0qy+kWU+XHnLF56QQcG42U+oAM8bq0Q84e0iVyi0U4c9+TCYJ3vQdeK91f/Q
6tkSlEECOK4B77dD49/vDXc3sxeyD3t7rHaipYU6lrO5wxv1Gq5yaSq3rxpKMgSUV+TWVYjZqUpu
eaOJIQS8lzLsES0d3BaKcIvX4K1np9dqr0tTuU0htwXuz0gaXz7fOgk3MQklwweyM0I7z9XeVh5c
gKxXVwrMi0NR4PEPp8ErPWg56ZkzZnUfppWZHhK/tg7Kb6eoHupr9L5LBAC6quhTkMMgRDinmWeZ
3tD5B3qoM760AplwSP8n3c3mQohNia+kMzQETGftHPk+HXJ9KvorV4e/lpZnpR6oB/S7v2Zl8EVf
zq3ttXo7YsIabn7r3b7htX4AqEg+rrL1MPgvBPtkW2hlchT9iLZx1tu2DSqlSsGO5SW3njHT6wPq
c09TLSnLJV5fH9/e5i+UPSSSU4j+7eWDsr78lWPaNdiCmDIUOCnTz0nXnTVYH3tplDex7yRXAPoL
qwCVHIEmIHvUBOfU0kZfIK244E+wc0oSveMGlWWc3LXtql87wLYJPnsBmywOI5BNBk6k/MtHo9gb
Y2sGZWi7OXZ31uINEU1uC6OvsauPc00ce2DEMYHW1qIdcvKQq8DVHG3/n6cY2dxWI6B6IHTjbCG0
4DdeNgOv6ONCIDEJ91FqZsvO8Qd529Rd8unt8S7OMXy5TYKj05Y427RanQvCvHIpt/zBhVJGBCAw
h7oZgQT+cz3CXca32LdwbGD/OCuam3kxTOVahBglpX8kVIScLyPV91WnrgUcv36qbSgG2fwFwWrO
FmpPODzRza4MB72e9w7q4EAf42Ffxle1YK+/CaB2SCB0HTlJoaq9XDhL5xV23CQbnrjiZG6P6Ykm
eLpbXbMLaAt0p7df2F8o9OVKZQI3E1GKpq3Jsz37P8cM5qteQ4eMZwPMt8J6FE6zHzWu4sHIN/KY
1zb0a+JtCwoYR9m3TWH7ZAfYIumxmJ+4OlgTCRpB7NVVscMpyrrJq3j8lYvK3MdxpopIzrNxx9yR
ZNjix/wuwcEj3b39IBc2XlBKDi941bT2uV+/fJC40RZXLzQZFrY9/QbAr04NPnenukJzFniaUrti
1vxDR4zvyRex/hm4XSZXvvxL729LFdm0ziyVc/V4hqdT0aUFm4zmmjst8bS93g/OYYxNkzz7q4EL
F+o/bCbA9SA1Ivih6Hr52L5MLUvbdjVyxJ37ep5AEyyVa8e2JKyyzPepa093BTtfqJLZixTr1nCu
2h+9LiH4GRjvmdDNefZz/YS9kJ46KI5YK7EnwmW84TCX6YhZdU/lDvJ4LOz8Gsx/YbKpNqFiAwDS
Nzm3hWm5GM1l78jQlwLVj9csd7GV9Q+TXxQD0u8Rd+G3V9lrqAqzRviVSGj5ZF4VLZOn1028Jad1
pQYXoNOXsJxMbM07+l6Zpjnk1E165I1m9+Htkbfa+ew73bxpCDWhd2JQFr58z8CBczu1AHBLOtth
Wzf5vVivGzFcHAZNFX+4VmAK83KYbuiLNZ59Gep2h61E7C7NSfTLEqjYLPpAYYyW7jSsDXfJAuya
Z1r+YaoyI9L9In1SYiybvYzTdL+mlriyV1163ehxN7gc0intnZe/TevxqTQzvq01b8wPlo38RU5e
sfcSWC6REYPxRW9P+qVVvTk8IQ7BcYlsxZcjdrGrg5Ixoqarelelth2mSniPyi/wn9M4vh3QsSuD
XnrMfwc9u9I7XbNWrp7Sbh8Kl+ZE3kW+RuVgu7H5OMbzf3aHY0a3MoxW5xY+en6x1/Upn5KCZAl3
8ZcT5DIZdLHUdoQUrcHgzdMO0NI+EP18LQH81ZPSh0B+AwoEFkptfvakbeYtLg1+tDBa5vVH25YJ
JhhbBAbmfqVeHOp1Tq7Ft2wr+MWHxL2UgohLHCpJ6F9nuHq8pnm50D0LB9TV1cEcrP7OkbFxW7tG
fM0V7tXntA2GBGZz9wB7/Vuo/3O6Ln2hWrNpuAEnq/lYDbO597va+/D2Mn21KzEKYngMfDYE/XVr
R0fBREEHwWYa06espUEA1bIFwfbWgDoCgSQIZtQ3yzVJ8muiBEOzD4LgcUV1MKN7+YVsRpJNowGR
LVIY3wezSX9T1boLRqhQAyjFrC1w2sp+Ed29fsLzKPGDZG79hziXzrJrS8IyoYLH8vntKXn15W6/
ixMBcBHaEnP/8nd5ojJmTeFpJXPlW2HXxsbem8YsSkZqNtm3DlCIQUrC28NeeN94I9PLREPANfC8
mvI25rO/Uc3dKi4+17VIDbBC+yr9+cLjgXtsTWeQU0hq25f1z7qi+uwki4FxZj0/lHYqisAQc2aF
U7eIj+DGXOo0bRh/vP18F1ba1hE20d+QZ4ak8OW4BYaDyFQYd01o0ta9VHuRNXbQpMa681fDJ+tK
2AGY5DWK+euZxbSXaxsoxVaBnzeKuxkKFGcPTre5N9wbsba87zLVX8F3Xu9IFI9U+vBrKCheVcND
mi88OLf3Pk/8MO9H+0g63vd1VeMxncF5357O168RthiLBRIXPtew9V9OJwmh/mDZtPMzdMxlSLBO
vy9MlRxzy4mfY2cyb6SWt//1Irxx1EBD/kYBsk7PztGqHbmZOvC5VvzY9klTzVFTWVmYFXN75Xt4
vdkyFDvSxlniHnxObVT26OSZgEczYPP9I23m+Necl8ZjDvz7+X+Yy0198ReCpFZ6OZeakU5MNQ1L
BxNt72NlJkm6c5OMy0qtF5MH8a/MDuTx1NciDS8+JAXo1kvBff68q7doVieBf/kY9S4+tK5d3Iqq
8g4W4OyVBfP6++NiCN+Pbx6GIQX/y4fENc3RNBNgB1W/OLQ2or+DL9fxYFmd+O0leiOCZXG8e7tO
3Ssd4dc3LNYNIrVtoeq0AM5JUVQiZNxrfHOJlGYRVEJXBX2jocPhP2nXz5ntTtU+WUf5wRH1+seH
rIKBcDnMxvu33/WFzQBQdIMNqR22rfblNGhxWkxzTB+1qPqKWByEpaFR1sK6Mt2XxsFPBPnfdst4
FcueGDBJ4WWzpuxK3iam1u0XM7tm/Xxp0/l3lO1X/LOZg+DnY4tvDkSsoUCxS8Kt6GPo4I1q1R6P
7/H329P3WoS/Md9hLvwFlunqWC9HbAAAtRpTzZAWtPmBDEw7jeLS9B5qmuxfR/bgGwAbA8tcMVkn
bEfUXelb2XMV19WNl1qI6N7+RRenALcDkhu42rAjnv0gjByyYiNzNEXZf3K1prxZCs/42onKiwSR
0dcg70vfLDXQBlXBb8J55OWAzqAqqVaAsbjQsuNENzuK26XYbbZKV64tF4faQEdIKuxOrzpDylsn
V0AR69CF7VevLk8QDVSUG5NzfHsaL20PNDuRHYKLgUGffRdupQ25SkQPUOWVXuSIfPit0nhQuErb
m10sacm6zPQ9Yov88PbYFx7zr5KTPYJLGpzdlzO6bgqKGo+PcMSt8n5YOv0pmTyUowhn9m8Phbfu
hS8T3IpSgOKT69k5sGn3ZGJ0Es68R2STvNXmQhCU3NGzJQnGap5lqvGYiZua60Eaw/ABCfwMii2k
pgI79Ypsb0Clfa8VrvZ9Web4fSPj2A3wJqiMaNHjbop60Rl+QJrmshwWw0nGKCu9TD+0g9P+6qRl
t3spB/XTret5DuQq3TTox6x/WnTEaWHmtvYv0c3FL0PNeXMkC8gug65v53fEygxNAJK2Fem5Vf6k
pjc+1UJKlx5BK75MvTf2h2Vt8i9bjm4D29juXZSrcfGc2RZ1qzTJpSJmvk/zALmwft/no98egVwR
VVFywsLI9VX+Gkfplg+lCxAFm5TbOVUryV4+IddxNJeZdA/kcuKeYpFUu0/9VWTH2I997vai9sYI
b8s6DZdm6csdfZR6jbTGyOY9BiHl0W/LCVit1YQVVNXSJU9yTJov0GWT77Wshy9kcToNZI2q7ZF9
4r4X2ePq3BNFS3wmat/xAWzI0CItHoY51HxzNm7jvGrtgE0i/1k7KtXuhZcaz/DJOsK3Mi9+b8iW
QnPAYglHyrSEfN7rtZc/j4TA5DsxQucLSqdePiMDSLPANNWw8Fe6/NM6r6PFjQhnVgffEZCyMe3v
61Uj3WM1an7T4BjxvKmrst9+7SVEp6HdT0J7Lub+sVXIAXEAw0Frn2CcBdaoZeaDRvZLdoPDW/2Q
eV7Mk6Z+cZM4WuXsK8HyDzmg7C/NmKffJ4SwXyAg+qSY4+yv0w/Il0PFgWrtMsOhN1DOOS5ysZ1w
Cy7rnD5BTRzhva3by7RLGq/DHDIz5jpIUknGKqTapTqo1iKtq07iz2O1Gg5UA8xxIjkZub33hsYv
EebUbXGPLYEB6aEa05vO0CGu8RTGPlFOat9o9gzEDUHILoLeqtI2ECM2LEdn9HQtUkNvkqsKFnSj
pbH4jUUSKVdtClrEhCp/OiEryQnFSXTvuz35nbN3Y+Q/QUlqkghMA2vs52Gui+WQ+eUsTvXiGHmE
W2XjHKw45n+mafNyM9mZo2EYkTdPwuyaRzKRWxWUuuzv8ji1nqcp0/FXH6rpm+vS6g/NCSbwgTSu
soCQp1znxhBxbEFN4opJND00/v3ai9UgpMfpYbFlgscsvXEuT7qLneottXZtBR4JIs+Olmj4ReqJ
avblIjvMToYu/jm43lIc7S5WP5vYrD/PDlENsN0nG2CMvOFmvySL8SfN3fxu0eeMrchNuzGwZ0+i
p/cS2wvqTvrv+0RjuTZLB5bGHBfHmbWI4NIdyqc4abG0nrkS3Mw4BnsHEoO5SdaNWf/pc/ob0MFH
hf8AgbNFoA1df/K80nICSeFd70vgKPCatKyG41R6ceRDz7d3RSpi8wQ3oSm2j2L8CUxsDcEEXvfs
E60holFW0ylxxPRRjhqs28Uu4q/uzFKJapJc5WlM5vQ31+3lq2N3bheNlTVxUi7OjKU/b1qPWuFr
VViKwX9W7jjVOzNJi+Skpes0Y4mp4WNk1m2X7Cwx6UZkOYO+BvAxbP1YWDS5d0oWcRc0DbLocFqw
3t5Jo9ZI4lz1lfTguE1E1OtNrQeyTnPY8Xoz5A9pOuD13mfDMkZLUVfjMYvzOb7162aSN5mO2j9I
PXIRw0TN43hqhFaSDqV6EL1lxrHiqC1z2wVeqmvztzRL5vIDN1z7lyGmlJCRNpXNPQwGEyi9WBu5
PvX8nGknrAVADN/5ubozOsubD6SYJ+KWyceg3l1gnmuh35W5elzEbGW38aqN8a7DKK755VqjW31J
0rJmT1yWTkvIwXYFng8H15G+98PNkl78SIxFmRmw6ygX3Dyxx/U+m4WDtWYwOeugve9sJ/d/L5SL
bSSKpZbaQU/j2dACZ4lpgAazYfaorLRWFO2CzlZOix42euEWByz0+/Q7Fsl6GShrFesvzRjHziHY
xG27Y5w4+HTfxsJnzwqNzFf6BzUPxvwJWmKMdZjRGNMDvomZ+lUMZmp+1uy8L281ThUrxIsxif9I
i0T5Yd+KjcFz4H605E8wZ83pfp7Txe64F/gQrYO+MrQmjySIY/M781ezrvFDV83wHqfzrLkt5qnz
aO2JlfxuWankC65tjt6yfPQhecinrrUJ90vm5i4BsYdgM1ROb30QJn63APH2MEIinaw2f9ZKty+S
XWMWVs551alYtPgyQD99z7zpVgQdyewfBf3LRAvWHndL7GpWO7GXkOul04yfSwvh0y7Xa7G04Qwg
PWfBkogpPiq3UOmDqvyx/V1l6+YSOVks/Qe7mxZnb/BtQMTR8b/F8UYHscl/0zLpExmNFpHcp5Qb
dBKZsVs9jOas1FESr9fQqrfH9lY0OMwmgV/h12OFbtc28SNWgC0Wg4a3LrYI6nbysfLJU3ugT2c3
pbq316X179PS85JgqYY+hvhjLRhGBaSV+u6Hqs94KXDTtKkoAjX7Q3uYCz+fj0U12OaxEU5vn4pm
dlCI642f71sXelxgl1sx22hWWYdrNQx6QtCAn6S/hLeOyUMLx9EMVqfCgS7pxsUO9GHANarXUvqL
prUsj/1mwxGtcUlh2pZWQziUObWkWOBQW+2HubHssJtwvOoIMVWZHxEnWNEfLzJDR2Fdk+9Rk+y0
nZJrnEZEj2Em7xhD+QgDHJPmdTDyT6mC+R02o3K0gwWj8dGv3cQKzEbzh2gcTfVZXw01BiVaQLI6
9GQ60aPDTrqW3kzPKiN5JsoK13pcyrn/Qjd/WsPB1gwZcBeK55u69d0lQtIywPPIOjPb4XmBtZHr
qRL+WWzy9/WpTH5UDhYrYeuPSX1cnLW8I2q0yiNrbptbpRl6eh+jAVh26xinjyP7HhMHpfajs1Hr
0mA1C1dwYNH/C1XdlXQjPP7bsMoHigMv92CZjSmYaphLDPkwACKGIqj1vte/tUVf0Y5TvmwDSkXR
BX7stdaeJL3RPwgMMJxg6utWRJ5q2Jll2+FD3RlDT/CAPizqQ1upqTtkWbVOPygdTTugw1fmv1Nt
ymGMEJUwHeIeOdj8kEypVezXZJ1WLZj8euq+iLpUurdfic828XqLHbnrencqd52R+NoPY5T611ai
3zcxve+Wkz7JSQQu/Gu+qyzPvJ1OUr0WLMh5Kvo+wlS3de/kRz12svpmJLdNBAbuaMOToU+6Tv3t
LG2U6HG97lxudPJ2UfMyH+a5MxWFrTdULPVc2RE5eQToGpUPOOtW84qIxhgnzJIdsZ7Id0rXyG9q
x9iNmaQuC7hNy+SBzdgoHszJTYunTNVG/bg0+APtcquRDfopMb/HsC8ujzD1vFPWlWkbtnHWrgc7
A2S783mPB7tcHdaGTdW7w0x0Lp4ad7GsXdp24qbPtfW310JznLutLq3LrH4onEp+Lonm6gOv0ylR
upmGA0TdqXIDYWWQUb3VKn/w1agfDhoMPTC7tXXv2lW1w67RK/ePK4ak31nu1FU3VtF4f8bR7tMo
YfO8ayQWb1HiFtC2KwrcKjScpsyiufOr9xPbxLPddwqBI9RBzukqq+MH8gosGfRDgdMLHsBmGuFu
Yj7PbZY3AeVx826tON1OfWpy0rZ1vsY3nMMSJ8O0popVMtncx7yFHyGctJvvfQLG7ot2M5GSUhuL
gC21a8JU62rCL7Kq/ybaqnhiLxcrTe66+jQXBaAeX0L6Pm4d/qeDiyQznGH0UpmN2iJ3U55hETYm
xAzuXLUwfI9j8hHJweQFtJbR2hWFX9eR7DWuY3iz+WHfOSVS6DnWn9Isd3LKKoPMOiX65jaZR736
DDzXf4/jroF1OBqtvOGb9A7aAPXoq5uWSUq/u8rzgOyQ+NM45mMXQLJb+8hPSqkHFHjZN+V2aq91
ft0G5gjj/cPqimq96+1Wy0JQYKVuynlof4yWv/KDEQ1CerVSMR2VzS5Q5Y0/7DtPjuWNm3nrqZC8
recmFumdMbIz7hZprsYNn2Zcn0A7miqwOzJF7qZh7fqDsGkh7IuuJupB8zO3o3BQo7VTHkn3X3pz
KuovxqS7dYAVW51/mirN9UNtbew8KPK6w6KktvwYilOnvidaCb+Dm0+e2WE1Da0Xzj71Hfi1SYGL
mYS57se8nMRNKq2iCKs21eUXTDUXESReFn8x2Vvx3CiT8aOdq/SrXqzTZ7Ha3adu8eqHpWrX77S3
8vIk2DrmIBtZyZFZOWN1iJu0/uilKgYCzZi8Gr8f9V0bPGsKLAnFe3I78alLXX88Jqr3f4hYrf3B
SeLRfvZlbju7bjHtn7FmzG7k57UjTmzjbKlORqUq16I07hyvae5Sl6Iq4KAQsFy7Vn8eKy7sR+xv
DOshnaTqjxPx52wyXtzU92W/DsVxstvc+FitQyvfFQb17l07ZvMhr+a8hTAwaje8yfmnvXZje7C1
ZqrfVRSm1p092MOfFGqmjGSJJDiwxeZFVoimb8KhycnAUw7El/s0KxGdG9glGo+xKbQChzlH/NL1
2f9QkiunToAZmRlMeVnr9wPBUacpK0QcOZotxsPYWzGlmHLKQ2XVU3LMGj17p43VNN+6tammYy+M
eJ8Cyai7esqdkzsajRMmk7nqtxWzQ9z45raH9b1Rn2i+uvkpqS3rg5V0JcWFpQoY9VJYnw19JVBN
NQC3gaZAEjfVTwlG0FtmwegQUQNU2VwqGgJNvwxT3OUE07BG81aPzV1nGu0zvFGrDjkztdtOdjKP
Js8iNMHuGDjAzkP+NistpmqLVWbDhy6zgdJW2V+deS6qkylbvIpiV1o3SDxyLxy5+1rv5n4Qe2l6
Ij44a2WWgZRrrnYjIYtTMFYspogdlM2N+m/+adhpVkdNN2p6IBKR/W5yuSS7wXXnm2zCx20OSiOx
wI6JbJ3vyiZuZGAPCqjIyjKHA6XJ62avL1AqDlzyFM6TQlvTqQmMmsQh4ndE82A6WjEfyU0BSdOx
e2czQZYlt2zl8tZcc+d2yStPD3SwauMpb/pu3QN6mc5+pLX+2Zp9cwm7HNvOvQ5SkNyYea3WCO4t
RiSxmeW/6xhL/ADDQM048FmbxmGkRqmOs40T7MlO1iW7zZd5S6xBj2UHpcIsmTuglopQ8I66Y2el
3mFYLASU7DoG0gqck5x9Eg9pF8LiN9Z7zDVHtav9xhw+KY06cbfyc3bUrOjXEzgUTTi2VpGCv3HR
4Rv1EwczMx3spGfoLsg0z3ufGHHtBVmaVGmQNANIi0iTDrlRUcdaaGKD/5hpZNgHBXJt+Wini3cs
9DKXEbiV8Y5NvPwCySG1A3O26x+pZlc3YjAh4WpVphendqJOxKzRmdwoL1b7OUcz9Y1fu6VJFOTT
H3Iwiq9YgFgfKr6+8VCaXVfu8MVxPtf+knWBZU3yXtkcTn8mpdsfMbg2+h1M/PxhSEaxciNxwX6A
0JZvCH1sEkPH2UzDKTf17E6TTFaQjs10ahurb7DGNI2nIS907ZhKItjuHLoBQ4TDs3tboz4poqbO
/HYPn816FpUmfXjHZi4D19ViyaXv77tdJ1/7BUrXtu9XYbT9o2eTbLnrBjuZdrbdizIapNG/d9gk
fq8jlWqIqVjlnKyyHz/qEpfzXQvz3d8JjhuD3V+MdzPaRFY+38mhmP1S+9jUxfBjNb2piVSZWt3e
sKdyk2vZ66Pq2r48jSgdVcD5aX2qDGdNIlENaXy0Fjt+Ws1m5nPSNWrkSdO7qBlTTJRwCUWlk/Yp
qgJLzckcDKvqLF5rwmsb4tV7hNEMdsjyUWZQdhBZogV65XEaMasJzBa6/G6udV1GdoFohWpsqHFv
KJrl+wjhtg3zuJyKIPOaDNiwUukzxvRxgQkXBfQRB2JwnMLpiyfVImrbg9bKD9IpoJZBRlQyRMdE
fzNLpfjF3WY+eRr3xwAsoT1UmQn24KuyGX4o3+z6fdPrVntbO4nUvq9kBv7xZabisC/T/+PozLbj
xLUw/ESsBYjxFqjJ8+w4N6x2nDCDmCU9/fnq3Han03YVSHv/o3eXT638iQCGm0Otd+99XfPqYty8
aA+MDH6V+HtJz2wEhPhPNIBnh3KdCL+exnknnaLPYeMTvv1mfZkGV5njgoFpywwnxcVjmG4POAu9
tzgfFIRdac0fsejViwq4eloNTpSOxeS8DbrcvJtOyfZZ6T23XwKGgvVo2TvkpsYrMJ1gPOfHFndC
m3C09o+WYXk8eOPUXyJIQDdVhhny3ledOe2EALInGKftDm5ZL58u2uf5Qjxr+yDbOe+TsPCX7eRY
c3uO1OBWN91VQMKS43cDYFc7MDpxR+CMzvfuRwOmayDnqXPTbRGM83u+Y7fqArPkmXYj9RlR1tom
TRSKJyuoSvZBFdn3IzWUyyF0Y/Ufs2lbp/bC6paFzPhtSqSR+iXj3H8i2bDuTkUTeu9T5AHWbUFQ
G7ofdAwMPET1f+tWXb9q1/iHwFL915X2KFNp+trDLbia597rWOHIsCB619h5uSWzKcYnLK60lnZ7
uPIiyC48RruX7w9bMMYFUgqzHEy9BvPDGllMTEU0NveMNbrK5qpyt0yFwe4kMdD521BQZvbRjE3H
x0Qt0vxqs4B9EfwamVQK2pcfpK7WO49AGJ+3AXN5zZEnPZE09GX8awdotpPWk3zAMRYY2ABqNR5F
FfDAATbLpHbr6zBd7ONwKvp5PjDKIbdzRUfxrUty9+uCoqy/9YsqP8/cKK+D6d27wb3Wl7nROqAQ
7uLcPFtx6WLJodYpUeCZBA/ZlnTvi9XyvwEHfXlhj/fvzTgExXk3IzZL3F/iNzL55jvnxALFxuN2
p522GhIGrvmjFVVrweFY+32wDxavPsUcJA3r0ROp10XVnEV5Ydc4KzreT17VeD+EFr8LwKsK73RU
hN7BIWwccTO9yY+O74NP6HhtR3QKc2QnIE6elbhlZN7k5DNZjFqjI8gtAR8zW3tOuL1nnLRwpCwS
UA9eHjYtMFBmTkJ/Q0EdC+MDRMbFr7W0wVCNW58BqbdX7mjLyRqNXPUQlGar7gJn5t5RzG3jAwil
ru+2IWb9IXfYlZfOKUqR+bWrH/PadL/rMcQqs/nUqIqIKsQHb6752Mimq6y0kUtr7lUnus/NZwL7
aLtg+a/dKt9/aYWYKRVc/NW5i2iEvdHKq7bDTlMMb1QuKg8stQ9+2iYunATSbCjvS2nv98s8w6PM
U7z+cosqrEEgCdOjBd6EyYTB5FYGwLVZ15XqYcjrbX2dtqWKDgRITH3iiULC3FBHc1OopmzfYx27
6/VrDcjr3/fhS4RjV142NmHrIEjwfxuV2nhiqfeJv8UEGEe/kl187HsbfWJG5YeuOnIDEzIFVZ6t
g1qHLFAil+exU6G6baOmf9Y8oPpGSJm/R/TceW/90IVjWkJBq69A1tMNqYMIYIwtOivtJleBz21T
TLckZ/7CvMSvwonSEsWPc8SKzzkwsXXuZ0tY922FBuH+CiX+F9QiUEREBIwlm5xdk+nenvZs3/xN
HyyrFr/FusxW4lhxPye52sbqOO6waZnxxPQBpBNb56XR07fTQ2c8SNFNP8Fi149Luwmce0hb3XRx
NcbOxlG7TMMqHp8h4nFqhUUZXzTJYe5b41eQSY4gUisj3iKMPxUsWnMGUVbbXVQF82vbwZp9z966
1ql0loGDPuh01rIFaPY/FvBkMyrwb92Y9+lcbFR+31VG+hLYEWPhRZPQ3b7NZTlVCUPMWELwGODU
mQUvTptyExWfYqgBs4PmYfd3r3+O92X4R3u4RysWAi9O066wpvMCTyjPtJXyC3Hvz3w0yMj8M/KT
UKfD5FdnbeXekMWkW10ppDy/hfLx2QeqPr4nQieo0JvFNVEI8Tj+Ex4bRyb6mdbXwKyBubpQhmeM
OOpxrNtJpZLAw5wbVNJ6EUBRgX5zqK5ZEQ3u+ar8Iv9fhmv1BOVKXhmkef7HZmMnpKMLLdjdJZhM
GgXO9FBR1TklpVOZ/6B/oQgpDvXzhDRSJhX0pMys1wDK2yHYBnGeZVN/BlHMydHVpvgzd0PeHdi5
+cM7wl6CcPHmmUSuoOfHuovyHxN001+vGhm298apmNN7/9kj7XF8GAlNWY+zFNaBcdIqj2M19suz
v+3y7DDfGdDH1h+SsmRjOoK9+/LE7xK6QF+dfhUbSumXkf17PG1qtz7idtGEDW1j7JzI8h7lpSEj
fk4au1RPEaxLfVhcM6C0rnK9k1ViWFlAkxabgjOHc9DMs6N/Ca1GyMS4VyynUYsZQFEtrlITKvtl
LVX43zqWTp2a/z8fPSaQNlMIq+HAze405JO78S97MqUDkzG3f3onJw56sAasnWVnB6ctmusq46+s
X4vRGp3XuKdoJNnduZ2P8TSKmTChUIPwrAIaoaGHLThCl3k1ML+NMWJHpmUSf8hlfwP9RCoiXWJq
Okay8uysKYZC3+fEbj4aoZHicDjZ//o5bO9axN7rqbVr2uOaQAWHmiPlCkV2Y4tmhde8jDFbpXLa
3ZpsMgGEJdclumv8SFoXIZ2hPlAJ1Mt7Vs9iTdj3WeRFFzQZbJ6SN3ETQT+7rKZw1ZG7DYeNSwAA
ubAA5siV+28SooH1jfpFHsreHdlUVld2Sb9J9UXqwsy9p0R7QvZZGI7XzqvOcVXU840Hv8nn4Fwf
2FaqIgsKRq+Lj/q2SkW4g4/NQ05iETgKKQRkivUe2WpuMJCJUcYqaYYypk+NCwoliTC89FaP8+fQ
jqt8GJsKPhJtSRklLCbyi/m51gmLehskTshIlvXoUV/6iq7b23oP2YKs2afPgQhuccSE002Z6cO9
vvP9UXaHuMgjABRfFbdxbDX6zqIE8m6YdxxR0+JC4XmqxME/F+M6nLmm7PfB7ey/vqupqCivClWQ
nKGjCbx1Gp43K1dN+v98rcNciPmYb03ff6m+ZYjfGt9+mJeiQ/+ueuy2njs54KuWnqckwretk5A6
mQtJITAL3u63XoJms3xtKq91jsuaw2Ux3qy3UNl7eZodD9rOOAV/upjR4VwUIl4Lcb23yMSQAD3B
cOrtpYCMmtO2K1b+Qb7BxQtDFKLuwro6MjPvZOPadN0l7Fn7JdaNH6bQbM14zewwL1uDqD8rcARF
57bEgXGpyIT6GOEnb3az6CEd4OoLRqZ1b49a9paVtCwT11ILR7534CofvdGGCLX9KlHYoqBdsrya
iSDCRV6PNxYE9evI2OS9sw3O8skTagz/gruXyATCCvKmAxBSWbuXDhgPWkSm3mIfvpt1miU+2xnP
Gn6W/JJ3Nclxs2686iIcNesMHSdnNax5rv8FluEPbixBryg1WuZ1MRuRIP6xWY3GOD5WUemHnKed
ds9tK5vXuhir38UKj0xWy1AgWHDizeDs7Ou/cBoOBIOBi6s4zlU0H7WRi5uBFSCEYB5HtghXFZDr
GS/xba8nivFCSkBQSHU+mqJtkPKbTYFRwERh+2eAN9sSVYFCHZzO2cytbhpx0PS7bxhd3DHzEb3L
C7vGOh/aAmdBRhdhcON6V/XBVnKWp8gvNDecXyqYcun3dtoOnpkeB004BNgYPXPJIDnaxhbNwXlb
B87raAr6J9Q8o/dsu3xPvwNpWnNeOcujZLa3MnitI+mGOM1qKGxFWkv5AO/BWQezDAjnzp4bY/Ul
aC0pgLl4W4O2B2bpnB3krRUfMEdc/d1SF9NHsHPsf7Ze1bKCXu987neh0zVe5jek/nlzuEZilRkf
s/wc9zVc76vedusLKAusf/f/X8XYUevxBTPrPBeVQGygpKk/tdTlmDSdwnMXy6Imc7eqaoEJ28iL
Uow8V6l1E6XumBPtMhO88ssDyuDJQhzSpYraj/7odB5XVci//G/cfX8HVY/st2BQ1Y+ty7pIEJ3Y
38McBuVtPo30zEHeBcvR0VK+7ZPu/kayncyBVKd6v5Nrt8b0mkUjOaGiJJbXrCQD3zjOXPzrrDkq
U7KjCXLEzGi/sAOhP1/Auws+e5aszY1QYtW+s3B/zxzpaU/RyX4gEq74syKNeltQ0u/8ArUTZJE3
AkNOnme52RT3xf5bhvPwSlV9jEjJzEV7pJ/aRVdQVkHWDcTTkyIyjoQS2c6EfsCM8UJ5nmfK6m5u
Q1cldUPWViaKGfB+BJq8MwgBUBZp5f8bw42YX6LXx3d63CbCSaZIv3aBdJyEu0fAXDfEKd4ZyZGY
hWYJKCkFHs7vx2kG4p9HZYUHSaLl/nvdettLt3pa7Xvod2c8eD3RbQfXytvHaO5dBVLVcovl82q2
52C3giCbJr2PN7WyGBmmZvLug1ys+kDU1VJmRtWxfeB4k3ZSRj5dNCN0zWGI5GSypUTidsVn9V0f
zU5w3PTmeFihRqkPvVUHATyfbj+sDXkgEMHKZ97sKACf8yqMObBXGdzmzAmvufAQfIkY2eoGToPh
JB+D/RjHU/jIGDJ8QXiJ6SGam/q82K7az8PIX004Rts8ON6wkWE2Svlo9U34LzAtUwKEa9Qf4eG9
x4nR9wuyYPAT/DEIbAgCJyh0lCqMEr9EAHHJPRAmqyDS+m8jSqOTGnUI7OguVZMxZSJ9mQ0UiOxm
rzqMY7/ZJMaS5uXbRR1BeNisTAm6G2ZQWyL9PlB0y31Nk87CJNpC1hx6vytQgEHnv4yYjfx02cX8
k2uOsdt6QZ6R5U7rbJm8bpKssvXKYJ0X1eM6q256qxr0fncWDXxvV1GpSSJPm3MAqjx/sc7O31C1
nXhY2lx1GaqZ3D9YTK53ZoBHTZ3dMnfVrJSXoIeI/aQE31/vCIaaXkvfp0uMJ5kjSC8+xx+VvPJh
MAFVpegvdJtsu+5+B93qNzfcZ/73nq/VgyZA5y2ex4C0ce2jdkcu0byT77/lqWeDuKJksqMnMH5v
uS8DLp5ETmVMVt8abD+m8oDkSegpzLl1y+Ze23WFSgouH2BjmpFDRGMb3TCkizIrHRiQTAdF97Zv
FGIfUURP9mNdbpw87JLTT69V/dhNucUj2XPap0veNkdnoZEFAhEk9lP33TInm0WXM3r4XD8Mu9mn
P/5g1OPqii06MdznzmHJly1Gw2jFv41sfBZC8v5BlVAVOX9CgVbw0GxiOF27MvCndaJk9NvjuEw5
ivb5thaFWmAPiLlLt6ASj9Ly1/+4dndNZ4wY1MFdnOGzqE2D/mgm3/Pcx7YqbmSzzjCeYxc/OHIN
vFTnEdQyQWCtey7ipX9n9+6gpFVVPHIIjGFWovH9ljqsv8RWAMZfwbFPrxvLtzofRJgWYEb8zmT3
8DA2TXTMI3omDqGxi/fWLgfSIhckR6iH2rxAJDdwoBZqHl+gPuIk3ykORkk6C8CnGVUr40NU/mrX
qp0PTRTLt7zKORRQDPhPiGMRcjn8fs/d7Mc+R0VRd8k6jd58v3ZW8QXASumuXVUDwaKx5JgNima+
EZ5ROlVDRaojgXnqL6gexk0i+02brjUE94FINMJjnTGIp+suEtovzdoOLnI15ZQEp1vdg4kb8WvF
X+HebJGz37C0udxp3CrbyfWMMM8N4Nd/daSVlco1ZKtgzSyCY7Vu4YchMbp+UJVxCzbYtv/ytRWu
BxXwkXDGVoatpJoH+xDqcAH4Kdt6PddrPGChLURxAYuu+2PvBPVtIFAew4m3XKmt1qD8xrTuf5by
YutUtG3BrxOP7n0NyGzxlO6TzEwZCf4/2nV/6Vm0wQld/352WQKu6/40PkW75ZaH2fd5MiNEWF+k
xAGL7oXokY635Us1hUWRjuvq/+mCEMVRRzXfu9P1zmvVWJuFSi4g3GePqZZNx5DR42h1i/8Vbkv7
p6qc7YOMDNznwcDHy5xmGRCsOt6S1Q/Nvw2pyXpyg9Fia+tXcdeiGfxVoeIbjzs0Toi640o7Q8qt
eBnpzpYIvJnaqt6TOkWcVTAW97K9XfJw79Npdut3LxeOTnfSZKyT6a6UP90/23OHNgruJA/bDxQ8
3oAaweGDcqvAhzJmj3iq/KWgyrWK9/82u+a0IcEpusttFJbHXe/RnoDVFl95s9qoaC3fIW1KtJ1O
rBrmneGRWClZVLI+gJF2vzqEjEizFqelb8gbSJyZr7k6ZwDSmVPemV1Qw7p4znmsEZdXFkDFPPUR
khYv6Mm4XoV7LlfH7s+j46vHAEqjThfEPmFCdoqqE4JmpukaJxJuSeFrSBfbA3h9CpvcekEuhSij
mJf6fdvg6PpkY2u9ISmh6dFX7RWiZwzdrEyMihBHlvRORFl7OlumMB75CwvkdOgfBpMMiIiXpJxy
eQT8nyAMY1167BJbsf2OyaD6U3t5+Bc9UHgrJh8g2dmZ69HpVEGcRfFaLodCKNc9hXwGb2Fcud4B
Edx6WUnLWR5o2mr+7KNV2g+IMfztZh5Uuz6Wjoye4TuHPpXb5D7VOxlkN9vgdL97RN9Irjyb7rjO
2tcHCgyDPWlWUd0hMllGCuA76wOGsER3jFA9dWXATeHuXfs8SCv83knOjf8gNhTLsUZ17sFn7vU9
gnnAR7l68c+wRcBKAmXZYcJSSvWH2wxVGm2LZ50bvdUG/ao2/Y2/5EqdutnpumxCXejdQYbkT2sE
/39UUy+B4UWR20c115D71jg21BaICjiIrfXVRv/aHlksguOkS1sdr10kOESMjDYUayvEYgPp1h9U
hBTkZRtX9VXMw/a4BlEhj2u+jhAEwTTmOAlt2PTG9zyQgM0SEwGCrn9b7Ej/EnuOB8L+W06fj733
mumbWHfuOd2NtZUZZG3NvYh0P774XbWrxJYMCwj3t8ZJ1katWTCy5F4LcConCRYYbdK/0V0csdeG
MDHSbx+K6NruiSjOPtKW4uKDWBd9W/QbRz2JEEjDpqErfiqM0QFDN/DMLc+FOPR7z1kIAStddMcj
Vzjh760mddsfv3c3wnOUD/vkpQGGdUCfaFtLbo2xGd+dxQXWYVGFXdyvXgOk5OPSnaisG5pzTuP1
S0H3bnM3edXaM1PX+y0aF/mhCVG/1W0hHACrimPNHrFEQknpXTmZJ/bIOVgyDr37aN3t/rQ4696f
5VDZOusXJmGQJoDgxKEViQsb99x59JFxYzAWDcKswWm+WYo8zEWTs88Hp0L7ghS/pGcVpWV567cW
nFAZljVPQiTUfdeT43ZAiNYf7CoYBtbdSPKjtGr68maN3kdu3XCJXQmrzBMBH77zbczPsywQYk6t
J+9jyW2RFJYugwTh6JQ/RptTIRjKtRc/lTE1N4dmpZfgPtzYhVLKO2JxWdqi6xk3gnbLShWwjTaI
l+6gm4fhxAa7Pvurhz6t8DBcJ04eudOFY2teWNWG4W8UAmwhul8WDnITR33qo2bKjz6FRuhOWntw
LivoBK0PESfJRhPY21S1zU8YwpMdKEvj5Q3Hef1lAbMLTkMWvgQVZqGPA1IzGulkTZZV42ztu1uV
e3nsGmE75CxyuR6sUvoQ0+O2c9P0Be3wQS2jD4NygoE8DkrQj1oh7d/RDbBPDAhzK+S5QGb5Cv9f
RnaT6S3v/HT39fZIyoNUB9zp1ZQas2oIgm3p2/se8kgmVezWQ9YYamETw+eueK8brTLIV7QYixVY
p41TbTvOFOWUx9J4V42B2vMHT20SdNqSZZ6M9r59EnE9Pe/DtLA2UnRapRLpvQ9liVEm8bumUqlo
1s5cdp5mwNxO5798/pdPQoTLazfTFXXo+SBgDMMNofHUhpO8ESAl9yBZK5mi3jVhweXqeJx209TH
qJQhMf66UlhwUD9OaaFsu86uPn5oU07N7xDTgDgEctkbgpzdmnV8VfTlRAOls0nlDYhnY49DAZHh
mLNib4iiRjQ4K3EzXf1qbVU4Xdbct+96d42A1hycjDO6R7ADfxDBrR1iwsLbsNcvdLbPMGxhP9+q
Zgt5qUGpvpvcHoIjADT/Lm+4VFPAieV1Ye7IE7HE1SOAgh8dKuWL5jH05fq698JWn7UoC/eyUD0Z
f/dboC7tLCYLsj4v7R8NUzY99BORWBnqd4/Ie6dpl1PuqubkItav/zr0UwX/bGmrIUEYQEBq7c4O
jeHRaD9RiQBQJ83sv5pJdN1HwJo8AcdW0/VRN9dHRuoO6N2aohM/pdBnnBDrTSu6IjgHonUR2Yam
OzggYuqAS7dr4Z7IZ7wU2JwUv88E254D2v0qip6zxUJZ/68vPPuHzEHER+TzBo85Hiagdl3gYKyB
muLTugNrpysZNAs0bbsiI7dr7xP0zJkOkjh1BQ27+T/xIrGTIJtEPe0giP5apLR/59MUB/dTu5n1
c+ei+8U1YuLMC4itS1FzFBJSpwu+ccYA0067P1UPGxtrcaidsdUpld9WxNfS7GdPQhehiCqbIOvH
Edyjn6X9OpVwnCd+GJSQLCzys0USPGegue58cGljqg8sAu3fGbti/c8K8v6n6VFwnOo5FEs2UBj8
4lewbfVk2P8FsIm/QDWX+sPmsaYwuKLCOY1jYx5rZL76hrd7lB+VChFxJfs2bL+BScbl5EGQKxZU
b6GKEGPP8t6uhVu/LNInU3/1A7T1nom7//LOc+7EtAMRNSGDa9ZFJMPnxQ6a7Gjb0bdIEFuT1qZd
X5awx+jB3bnf9N7WE85vdUgkYQx5V6fY40QWa8vZM61L8FQGrULKbhXR/SyGJbo+MAtMjx2YukkL
McXlr67WRZ0wQtLGAHvjkC9U8W2QBVXcVkgKp8uyhSNa9jlgIcijnjmUsqyJMVl2es8sD4dKEq3O
pJlYBLMFP4T7pGCXltNW2eqNl2vaznW91Pap4OI7w5QhpFrGxb0n5tTR3xv0QX7gQ0Yo6pFOjdZp
XeVd3BBskjkh+9BFYTX0UPxQa5uoQbmoxWrHmP8WjxLCR5eKq/y0wdJ5d1J10bGtN9c5ukSl/uy4
1e+BmhBjKxCgg19fmR4+XhvSONz/fxTXWwnWPKz/Fjsy782ElDVxprV69ci72jO7nadHS3t6OPVB
C/zXW3tHGq9fgNEJw4tOizd6gYwu+kGljeP5/XcfziMYpDPm/wBZGswl7rg1x3HGMZI2FQ8ZE05T
/CpbGxKNmXWP06434C11CO6cFgOClZtdgxOt3QxKq5zahmaQ4PLshXXXnmu4LPE0Wbt5xGSBu2xf
An3bsqNzJdtLya092+WSGFzWTGteh5myAk0MHtSGyQO3HQdCNLr2C8II1WYOt3N4v8mpHy+aBkus
ZR6P5IH9Sj0yk9ZNUlfgxizWuBHBfsk5RsMVizVDf2t7GcltoZs1S7G9RTUj843TlCxKYrfyW8l9
ebFFsH7KOYeTE7SO4OOvOwRoS8RJccwt1/7cJ0a0pKvH9dXHlfeEEx78pN/y9statvzNBkIGh9NL
M6TjOBU/YHtsU81CDMm7zUzwxxagq0B3TPJQrq1+Go3eeOgbzDGnyO7tIGu4m56BXXzg7RX77imK
cv9di7q33uNa5IzDXRh9DoM0vwbmRlQWpmLq2nxFaIfdE7BsbTbSwsnp5oeWB7U9hAUWSPayPaju
imLWcEb8TIASFJbegJL49tFbI3t9b/0uLC52uxTX76crsYyUSjDAMtlBiviCEucxrF4BI/PqTKpE
+YU9xlbgcP0Ef+hjWTpyRvT9Y9/Z/gPdORX6UaIK37qmt37x1fQ6RSbXvQ9XTjcdRBH+3ahJ/jdM
NuP9KqTws8VEU/uz9kvtX09Qdx8gjaX9PrmU8N2gbTb9K/y7X3DyLBHYTU081c/EmwlTlwcj429d
Ogxqje2mxJFtCLK0RWP8FjXNbR5uQr0gvRU360RaI8FxKAvOfS+t8ezOAPFMr9HqHUERKhTjO4oh
qNQ6hpGevO/FFi33DGlZRLqV+/JEABIuzxpb+ttc2fYfMRf6Zi6cBlCzhTtHImjUE9Zf+YxcrRiA
NciXefZKb3yvBtf6WLt2EunK3PHozLaVn+VsWfdoPPPl3e3x3WUElW5neu8Bsa1uq1+YEsXI11ds
boLB276NxiFElhvzBCUu6BORAb6yz2G3hsNJVIUeT54eN3Uo6hV5aCQXv36K6SmtvsQQT/EjwIDa
7qeJ4TKTKjjFFmkey+r+9kztvkLr2DMz96z9U5nbbnWeMTYMV7LL/UepRg6GKuvlGXisKc+IGqvH
RputfAJ8iMqkMsH+l3x/jqcSt7qyEmL6qvXoVU44gNP1lUnnPOSG7nvcYan0Ki88aQXQdPY7P5SH
Vgvv1C2UpR/Lgj6NL5foyJKQrHqCc67RjoFvAQVkq45weaNwYEXM9D6UzaWV6/iXo7t4M2KxtoPT
1lBVUsz4ZGramf9ZTOG3yOb1fjuEbL2pV+2EvK2OEYfdlX6TjV1UR0dDBCRuCgVi3zZ8rjSmcAP7
vu42aN7Owejq5I644FSvPtGQRA0mywiukAEoH98sbfXfeDagfyTAKMEAepUCo8iEz7MahuG2LUaH
lKaFQsPTPuPV/iCte1+gwsCw4e6HKmCI9z0G5VYjD+o82lMQ3C1/CtBzxcreN+jLMS0Dj7sW4kQ8
BkhyR8flR5lUVB0pJpA+yustLsDKbHxajKPrL4jF9rfgEnB4wFioESHXxdEficW9KgTCN2iI8kFh
yimTvh294RT5EvHtFhgB9R1J785hMv/n9qF2jiaCX0hGgmL+zKz35QVyrvnrVj6qxGLbtm8OEanQ
2DOGHrHJDf9VThVG+Fw4dBI8bu6UaIMhNmvZC3Hy+H0OsezF4W9ssh25IFUXOTBJ3fAdhnimJ/DW
MK0Z+G7zYomoRJu86Q+jABqyYff8mJSLfugvAqXES09JPS9lq5QPTtkM/7bVjr68FcsDwUiQum6h
eO9jy+NmlPMso9OkbSStRdCrb2jtejwjngse8J9X+tEsSE/OLPMQjITOmxUX5WL/4DsDHMOnUNx0
Nl4ShJBO26aqFMo5YGDFlBkuQXTrgL61x9bEWA1JIEDj5zmR+1caJ/xcJ7k+wNMCkfdRv70vvMcd
b3nQ3WKGQezWr7ik6k7AWdi6qR73WXj2Uc+Fx1FSTCjtS8TdN5bPjZPRFjY9khAuv6PK8f5pOTa3
RuMHgC7zBhg9TI//KHYTb4K9FLaU2iPrWIUL5VvNBsroit502baS/41esUB8ww/IbotkwjzxVk9/
UDwS/z/3MFHnxpHBmQGAIIV+sHAjWXOPDpG0yDorR+H6XzFr1JrVhd+7qdfHpT6LxbjbZW+b/qb3
7apMC6sPvTPc99ClBVGDxEcMtpl/+bRhOBfk5PDupBt0iJcQzM1IQXjwkz3s1R1bXhXfOKxI8/2G
BPl5UF4XkETQVdznEbPtIbKJ5EvqetP3Yr9CME69x2G2z57HX2KFffO7MvhYTgDjPOZR41jTC5lE
3pB6eR3flpZ1BdzyoH706VP8ayMisfnPq/DWLqPiN5tAbJJwz9vgQlRb397KFjT7xalGq7r0ZqpM
lqPoR+Da9w4QETaXsK5l8zQ1e+0kwDTD7y6OoZ28vodF3B0aCA9L4Wxl1uA2f8AEil2RtdLDrB3s
6g6PJdx7yODhJtLtViSpa0gw5dx0nspcRzU+lyZlpamc1+3Ozefqx40Wb/gfZ2eyG7mSZdtfSdT4
Es/YGwv13sB7d3moV3QTIiIUYk8jjT2/vhbzTa78ChIigRxlJsQgnTQ7ds7ea3/z49H8MTIXKtON
KOqw3OI9iq8l7a18P6gpQNVHAEKwblmobxBj2NYvvqcivCpiZV2zTsYszsod2rNiQcDQmHN/5jmn
tWafMkBU6dFlJngzxG3/w0eN9Cw4S963sBWd7TinzVfZJFG/jZ22HO5LBN+bGNstrv2a1MVSdn5w
IiwzOghVDEw9Ix1vEwtW8MZHUR3t7NCRxZGea1mTuh2w+vLv1yPl1pA9dUEj2ps8S9Irn3dnYm5V
02sIe2Iv9h1NYIBReZavTRT1ePIAwn82h0X4iBI9eColPt6VN/j196iPnWUGnRI6pjxi8NYBU+Rk
5bhZ9EOVjGRQT9D7JE+DccWGTWV8UKnH95Wk2DFXBuuaPoZp2H91qVdvIzNXVA+ONTy7ph4ex5Tw
DYrMzt4FWLS+pzppig3iMeMgyib7IXXLgTyzy3bFNMuCoY502d7EDLH7XegksdoQ3iy+onhSPww3
ba54I2p2xDj174sqEeGVRfDBFViT0T5GEhr3DuUslkgwQd09NORq3mDcw5BSwRMJrzg9IbnxCwb+
q4nBQ7PSltfZnIOU+42hXBAfTF57tsDMLz7TRmr6c4Q8L995BI324B5F+ULh7toEFQSWYJeyoM7j
dpDOQXMCwkbX1ApLiDVG1jpNF7WaSlKzOEOf64ddFrQ2E9wyV3cFU0haQ2YqkfWPoTt/KlNKaOqZ
zrOPZW0FiqrFysLd5NKo2A6+ae1gdknOxcwgEMeFRb3OsPuS2pm1Ey7PyTKOw0CBsh1axlMrQX8E
RQGBFYAm+kFx2oKUpK/afhGEWxa7DSTpxkdOFWIDQ5+Z3hAqyyzLTkcNimboSUorSOjcweWe2Wtz
uC8rkHP6+zA0+WPYlFNxyqdyummysLumDmZYaTvWhGyycepziG4Ui7URNhThttHdWDj9LXxVbn/V
lCqYP+P+n6990VYxR38L5TTFrKbhNkuM5HwS96MPCGlneDMsYJ6K9EG8sAqdUsluv3fbIh92BqNG
NluEdOkWjkFxQ+YvHy1bn3PPWdkpD2EF1QQGV11+1XnoX80my/2Kwrb4XNtp8akHu6w2UR62O05h
EiMbTZ4jhS4KpkwpSPqkl8mdSxnuccBVHmNr36/n50o5qCaq2a03bRKG1wBN2uhMq9CN07UuRMBt
1f1nI4vcU4XJm6fKCG0/5pPTbxtEhN1K0S6lMZ/4VvFsDQQMXHUphrd+ZSTOqL7kIFZ+FbWNesxo
zdHC0w7yfugdd1yVylb+jpKO4icFIpCtYBPWjMuyCV0iA3oz2hZ9KK6U6S1WIYx+KYJ6w0aGsKge
19mI7BwPnOXQpW0hDa50NU7uxl/aMDRmnBD/HD71eVWjRGqvjQmtyE2V+d7Pqq1sNPoUCHo7O2Mg
vrDDVfI0Erw3Mzpn8V3Fo9LYw0bPQA/hpvPJy5jHlCtj6FtjV9VUhJtW1KzgJZrOtcDbH60D5IvY
h9kb12Mi+2v65QEfVk1dt9MZPtWFYD7aV8ipCBenOVAjOUxS/Rx6XRs9oRyNm53LexSuW1VDF5JM
tzD3Z53GeYuBML7tQqu6R0bU44flLCjXsDqCX87Qyezoq7h/LsYp/tTJ3gPqUxXujWG7rvUjg4OE
OjpGqbKqmG50m6Vo51AQZxgPdT95A8SAYXGRTZF35wmiANjUjYpGqNU1zV2R4Z7nYiW2MemNSbOV
Se3ch4sVlopbOMWWM6yDO7lBmoGDKVbiDnEF0rheROp68R0dxwKpB62Vgg5HoWPsTXWQ1A1H79JP
9pRN+Bpsb3rwKvio36cIB1jfB7K4nZQTl8c4jHX5ezDo+q+wUDDcV8ypmwP6XP8TevaWyVht4W0I
aKvRBgoDvvwC6eAd038KG211cH88gDxftI97ZGVP7vRIL9y5050efyZMQb954VzZ13aWzsBsOAHT
nKnKgirAz1/MKJp+C2Y44aqdu+Yh4x+0dEWY/m6yGHciZ7FEfG2UH1r2iogWyaeZcrc9I7OqCBiU
tspFtE+dxPgW3PE6BZnBRIJOxtaMCA+KEe22O5xD4hTNnpmoPWuGjk8sJUsiHCJmb2uhI2TXFPb8
E01RP28IYJbylGW0INeOo8erumD/2mZWFtXAqSxlP3h5HeuTLMPuh2LygRcKoMrnxdGagFJIxmtW
ROotP2Fz3um4oO2sG07r0DbQWWxRW8XF99ioWHM7kergmDaDeRdPYBcPJt9NtIqmrL82umDq1gHo
BQ4ZbkPl39S669ec67GOMhMYsG6awIfR+qvytxmDHFwVQea2W7skqwqUd4QvjDsJaX9ZXnRuEX19
8xloMBRIYsjjTuvHwSaClZKs0ywdbxWJAV+MYpqbx9bmDeEt5YtHFVoV3RMH+LT74ntI07HAzu2T
AabnC62exbtfx+o2jDLuhjFpd4bMUROiQ1RZtQrK1n2ASwiDYEjSmV2Bwz16SIwHch2kQt4EZqsx
gI+ofXvmBolqzo5vS5QaZtTe2qHv6Z0Jo+ILYZTeDx637R6ccBYc2Bt8qzuhs9E7ILFNTybpo2pt
N65J04zmAGCoFrXveiZmngE4x175KchHjsO9kvzZyfMmeVWraTirKKqb05CEPhM0CSZmTRNJ0hqh
84AFlv+GFhEzerXDB4BLqCd7KlljAelwcWViHjZUsKA74snia5v6KHQ2WRMj0O10hASAViolawU2
Ga0AvDRzO+IH2qO2qL2tgZWPooAun9hgsLSK1Vw6mMltZYm7uglxYrNEqi3e19hYdx0ahXXSzLOF
j0im+jAMHutLmqso/VVwtmph7hA5u+qnofoWT3OgDmj7HG8l2jp6TLw+euoxwTO7dIPW3UZJqX/Q
quJ5yThrvjW5EEyHMJX4K3xE+sxYnqlAqydAXJY9xnKPt7D+lXVgqoF5yClcdUmJ7yPEKTrtOtUP
dzMZs+FKlCh2YZ4U2QNUmdncg2fHkBZ6/AynPOytIWddEwveGPpcji7JcE8Sd3B1SnIfBEFJNd/s
ObWnD1PD8r6O0LC1/AFayVsfK/+wy0ugKyuZAIPb2HEQPnSFSM0bUxXeETVAl6zh7EQ7CMxZfpjK
uE2uEN2xoTUoWcUpAGqrVkzOWvwZAfxAREnenmmk1mcTwJq5lrpXj83gBI8mJmpnp/lwFtO7MvZd
ldTRntdzWeU7Q7NKd1W2Y6rboR4aLf9L4xXIDJvRQMDUO3yTQWc5+6Hu0GvkiVXIfa+aztsMWEp3
y7gWnwv206VD6dAKxeAoqt3YDvLe0ArRR+KUbb4J0Op/myB3+ZscrfA9SnSmTSGOY6ToRDfqVVdZ
bgEQJUbDPGqNp8dgUhIgMsWWRfmVcFAbXRSE2ItGuGyLmDCuzTpdteDYnnv21KdRzbAGECBZ9c3A
ta7NGf/EFniGEXHdvDlMWKaMK1q0trcecaEPSHMz9xhiUO02eRnTMGXlGIIV7rV/r8G1TG6L1KLx
WTOdWpnMGsOrYepKsetyCyYCfBzb+d34jryWdasHxvHQc9DMpU1lrnAv+2KdhEF3x4/X5wwzSvUz
IAf4a4Wgxz/5dpiKgxmIKaBstqzybI/d7PG1udZ37F3+Z3b4zNx2KD457SZm8NPUhvkAHIDTb6MG
+hwFyl6NcfE5qJvZWhfgZLrTHEZmtKeJHfyuvKqKj6YtIsDnNOGN9WB31bytCSAaz0An7GRDQUUd
XKhef5l16MQrbUiFgdmITQQs0qVmz9Bg9EfTK1o+nyAvxp2tMBFsqoju/tZzoXrA2yN4l+l/aPgP
kBowX3gR6tvdTGuRpp47OkeTFnDFIMYBvObCUjx1JH67a3hjcA7GsRkJ9ROOZAlBsHiX1mPqMI/u
6HPHyISvbImxHR4sn+gmZWIEuM8yxh8QVsIn2zPK5ICbzPrJsAgwJ+XZAIazs6ztRO/NXHuyaRRz
LhfzcNZn8OZifDLs5aIncMrtFwY1wmEKPh+9d7kCAVy+ONi71Ml3qc3WacHWvyXty18ofjE+Tb6r
gEM//JHuiWKLX0kR2DhvnMk302+i9poR0VoFECWK5+LWDoiE3I9Uwbzh9AWKexidil7l7NBLyFgW
vho5mvMD8tgGnmTh01AkfaREh11aXojX2Bf86IPJo77JNaOJI4UJyemcpsbshGhHLInRfQZ61M1j
ia9XAk7AlM34by5qdnIWi3m+8vOuxCtSzLm8xjrbltc0oL1vfs1I7tGAAiO3E307Lmgg6wJsMVdY
o+w8nfceDlV6ZV0S1T8DZI+nAvPWdEbmJua9PeAb3vdS6/6GeWp40ykv+ynKtknuEYGjW+QdnGhR
4jTmFFHbxJiIrnf97zYt//SEYy5JN00RUVFk/IAKg6eFFKxuVGucYisUn7OJ+M5D1o3po1AtiINe
qQEbQRbhE5Iyya94MP1t0CiVbNl+VPEzbah5to2RzPW+c5PpE3py0OOTqb2vcYa8cOT75rONdBMj
gfWj8aZc1JV0oOS9AE+F3dey011Nt39g5MIA4b6MPMQX+Aiy7pwF9ujvhFGU+1lwAsKjK2qQFPwa
V6ZZ9fUaHlrgbfvU6eWuh6WKXt+F1o/tIu3K42BL/Q36Z8WIwmZ+dShHyJDboeFgc0iBQmynNGjV
TeC25Vc3mbMvEmQgZyAznB6nOU3V2RqR020pa6S1jSz0y5tonKNw08oJFWYMkIlvI0KrRWfZZFLE
QZD5/igtZIQFYdUx+KD5agQg1O1VEGXOmueX9Xh7o5GXVenyPjfSwXhCXkz6bpCS1Xb2ycQMt6iP
44CZmeCQZA5DmR84w2X6U2PUza0Y7arf9u3QJ6gU0tjdmuAvv2Yos5Kd3wRtt2e4EhNuG3DgGisL
lQdDkoKNcDbSftsFdXW2bVU5cGT8Od834WjxFbuoeDl3GEX3ow1G1FeVCwMQC3og9zNyxnjFecLi
PDmbhQ38MWvVl5E9CbmHabTFCoNQyfSMnvyIy8pJC7AXfletkLTa4y31oFWtYULSyJWZck9WisD7
2Gs1JMeK34I2AdLX6owSdBi2MyqmT5nsI/dmaLMg+zSMycgwOmvGPfLR5HkwDF8Q2pXyo5nWbB3p
ngF7srxy+cAbw30p474er5n9+nrX5EUTnEYDJyDDgwETOKO1Ntqa4D4BYTWO+Gwot6MTMnst278/
0eyBm5NiG/USiVvBLRaPmkE0kWxLAS9wZhpJ582KzJumCqIBTpnnu9sKzjdLQkvVtTMrekYQiwDz
zbYxPKPWcF8ypfFfyyLFdmwrNX3C9xY/U4VUxWJ7bzfBMKL/W9byDUefkalsPEb3Sqf0dxFv0BEU
WtgpQ7ZS/4ZXlvzkkMUAKaTe2/v0AOIzbrGG8G3UZx2pHG3ePSSD4lzXxnZ4l9Wmeh5a/MeQHDAW
bjOzIfo1LmaaGqY0YcL7dDsDWA4WmC3JosFGhL3hc1zUSp7CSHWf53KeH4BowF+gGv+NWUqx+Pjk
GwNhaIKD3aDeAtYzT48iq91FzDChCPR4u+4aO04PRGpFtxybGEB5Lcb5U+42nJMW6phagwcDo+Bo
00hXsu1N/1i1mX7u6gGLpKWx1cOjrfEuSboP00HgRqg+VzkQ2t0SEPbDzca2O5V8u3vcymF7NbZl
9kJHsRGIy8g9c5FptOBH8aC8BD1uKTp5KH35fiMK714Wdr0FSqeClbbDYh+kQURMVEEj5DSmaW4y
9Jst+rYuTgVUM1V2Dassyq+B1LAUqz6jyvVsWr6bOufIuBxi+/AkBYPFrbBmX22FDmDWuiU+upUD
ThZ9Ju729lrxpX13dNA+174Kz4B/BKrmoUUP0lS1uXDkOdlQ23vZvJ1lbN7BgUb6pIO8ukMdwYi7
4Wc+NKDAGOBzRvwu0L9nG2S8gJ0hx4Jfn8PKzLZGZnsv/FjaXJcwuOOjk4wW3ZoKDOI6dPPMvWKr
66I9PCIn3uOi5Cfg/9kfZFrm7Eyu7TfnEEl0w1h+CnkFm1J+ialR9CESYKzNsjR+uyLM5sNcdom1
G9NuVoubprhD8Uov1hmM9oeAEGQj02jnl6IAs/cJfIu2d3Ev2l+A7OPfnGfG6wRp450zKGx/ZW5W
nzNp2k8sesF10hXt1wCfZLeNjEBikS8c3FqD9SWikPzszvMwrCI4CC3HtDkl3RwO9jFD1YQiLhEO
27mY2maTcc7A1S4lqv+26sAyh07o3uTI7A2W0LT7xXmZ6WU+JOaPBI3m976z/W+i6smLMFNgRxy2
I/chtzqEUYoMX7apzBuu4GN59jqnMaHEN0ZiRXhUKpLDtqDt5axTzMt6R5fLeJjDZP5uCa31hoBq
9xttcl5zQok4KQGe1bcTHAMQBgBbGH0jR7pxIhrhK4oYi1KpNJNro0aPuQraSA3bwPByOmfMgjaN
TmTHQJ0JBHJVa/jtTGl+S7hviMqZLQxSVeg0COdCEpfXrj+M6RkWp3hqe+oCo89DgmT7kdalkMzZ
BtcvjXUY2IF3LefAhLrZuOKbh8/hDvVOHK8z5KgEkJakyMPCCrsDExFs/GVtyC8kqfrmxqAG3NHM
hEXU5T2wEUKexnhXsuOhG0CLt8YdpdMtnjD6mG4Biu0eub3AKwdNBPdZ1TG5HpdRRMmQF6tFjr9o
mC2z3cfIChYiQJNz5kqYAa8al9kg5DDEYyfwhdbeJsC1vmn8FOAD8hzD2ufmSL5SSAPSRh1eecXn
zgOdhaaZa99pr1nQuQX/oqnW7XOUANBhcDeY1YlaSp3ToTUBbIxD9XvyDHG26NHQymdA/snOrKrb
ySlAWZ3xwdpn2oRzunHtKmDVtdmxr80JycR2LhKj2FV5J79wNiCWTWhwiysGS+ylyTSD8KtT3QKL
oQIcdoWcKbtDWyq9zJajZOMOOBo2TmotY17DDZ8mb8pf2pIq/cU1qfd2kEjN7qqoAdysgPzByO9r
pogrJ52Vty2JjRyYMdA6WcWJ4z4NcaWYN0iL3n5aJ1jImQdVz5M3FyN0xqwZNglm134Fjax2yaG3
vN8FGr8rPTXiZREWRSuz50zA6kP3YdVBF1w8R0j2QcJOwYNZRH12Oxiyi6+SpvIw8mHi53PUmF5r
pVJsUTpq9wWxrwBFnSDn/GnM88+Elg7wO6XNnYq81qGlIx30gS0g5U9hDUdnRXp7kx8G36WjhR9N
6FXYGu5DAi74ufVgIoNwCYabLNBhtHbthhU2TPh+d26MVGGXa3dyV5NdqWtou8zvDfgs8GNH8cVr
7OZnC4YcRY1FGbqXXi9+p6QZ5dfstuoaMxPR3U0ozG5r6FAglM4xKHIDUUr/E0r3SQ5t+gj+hHkU
yDz9VDk1AZ3YgfpfELpqteoJaPytHSXCDdgJBhkQz+Rtm3sx1QGrLSy72klfAj5B6L9WnzJ1cgbv
PFAA41GKO/9XAcK2hzcFO2eVcxT0V1CYWATKXAwDjnuNny5g7Hqaa8oNjl4jlQFsHu/Za5B4N6nW
4drKQ3YPZWv/E+pzDC4okYIvaMrjg6UTaDy6GLAipy5A7i2/B5IQgOUtgp1R+suYLUZtYdp1Vt6I
orJ+KTQB1TEAGFnAKG/EM8kehr2eotLGMlp6bboXqNWvHTkW7T6wwrlf55rZ5nYiSUfsUd1N154c
O2wrY2SOmyJzqx95FCXfQoSMT44XjIDeRs3H9EyaoSj2sJ+6ZuUVIhKIbbruLiEvIjykOsuSI1oH
ampEdu1ROsoEIoV8/MtYJvKLBK1P/dL3I7KXoocybc79j6SwqdbntkG9lzscORFEuo+zdHyamWC5
sCG6RK0wg2mz+MYwTPfJCHK8wEbm5EuaJz3uDoKBh1ai0B56YlpOSxlAvrN6cNuZRbGqcNox7Wz6
Zuf1pfutiyoPe7k124/ejKCQxIRIbFPm1Cg1YGtYzJ4dTqd8Q7ELbxSjxQY5so/pssIfuBIMRJOt
Ofm0mZwe5O0qKlhaNzE9sO0An6ljtWFSv+59RN/X6EBaeGUMgSBbC0wQVrLmWkG9Fd2Q5Y8RpJEQ
zPXI8BHtZNBv4e3iOwi9bGQcF8qpOLAhJ9GGdoiTH2wbNd22snr7J+xfnRwqESPGjv3WPkOz77NN
h4Kf1d0hD4KXzbC/mjryHkPOtnJrF+acI1HC3raxfbQcG1Q7lKk4GNV5JC7lc4Ee4mentFEy+pPO
U9FMPZQMvNe0J6LK/Ap7Pr+XvZ64fVRenwJQFJoc5assn0618JYQHZrwLyVr64TiTcUSmGJf0XMH
gU2uhi/Hp6Lvxq/1jNjdkGmGBLmZ+yudjPSYbUcksHDRdz/l6PCsq5EMAnxh1FgLVgCb1Z5MJn1r
9hYvyICk7nGqbEVcoeIpoRnCvgykcUBPBVscC4aHktPYITCCK9USgvgAfi6yvrteQ898IPrrOmYV
/+WYkTXtvBQ49ScDdwm94imQKcsrhHeagYUtb508xn7QYeCot7MVY6tM48meNhESzCM7SpcDJFUo
pxvDce+7wu3YyXI2pwoPabdKrNrIqCc9ffL6JAg2aRn7FCkQYuytP7b999mf7M9mPJXWpmEqS0ZX
X0te64hAuw1PeqJ7XGKqsZEdFVeTK2xBkyUI22/xgH37TL0ynfAvW+1O2/T0I5YELPaM7+GBY+dV
t2g/OaIyuo2ferJCUXx3kZ1uGAdJGvMhPY8NR6rsqwHvo16DrJz8XcWM92sZN94IfMYYT3/VHEw4
DTFl8nOXXUYoQB29roGY/1XHwTDUZU4SjbQLcdbkiPy0zTilC1wIZid9iDcBNHdt/4paTKfY0JCv
wSkYovvKZaJDqktKu68sYDTQhhEtQpcOLuB3WuOdvK11XHafGGVb1PBKR+Gj2Y1i3ljJ7BzxGiUF
Tps6Lld/BYNtTyW13QZtTXrFXCGAG86rnu3+Mis6FhUNwk3sh94zs7r2qbTTZCmgkGEJnMlf/ppn
zIyit3H/eo0VUtYKxIoG6lZ6IVXh7f7CPNkGwg/zrfKs2F4LNs+TyAjhOaRomKcPYqHeyDOyllw1
/oovAFUsmUN/S8YyRQTcxa7aNZqkCdKUi8hlNw7taB/GLsrPMxq771OYTUdJ42DzX//6P//vf36N
/x39Vrf/PxL0X2VX3KqEztf//a+3IoYcZt8U844jAvMi63CgpvFZ6zj64O5AugSSlnZecPX+Vd6K
TQKV5yBqRGESyIsIwCidNJFBnJ4Mi+EqFMYXo2v1NeeM8fT+lZYMrVfBp6wTqM4dYXP2cXmgrx/m
kMaRgqlFpKw2kqth7qw9m+mwdgxyIdzC/qG9AcA5ARtXjdv9ev/iy21cXHz5DU3fIerVYyr9+uJ1
3EcZPnyyI0qdHiuRkFcJqmPXRC0OQaePYfBk+fb9i/7j2TL1Y/LH5QSCOiu4+AXnqRra2EX1Njdd
9VnYgLHLqjZuwOEnf5qpyI0FrmNLG74P+WUXPyPDsrEl3wCDWVU1u9IPyg1W1XYzhqQq/eldOSY9
FdP1HciEnrgI+XJCq69g4AOb9L0HHaT5p9GuX5yiL67//EKcJR1S6E0eo7gIZctNz0XYBC0ATm6z
GukI3Fisqjtm4Lgz37/WPwLguBlHEgIZkLMnseq+fj9w2BK4UgTO2oc2Ckt6slaZrRhYoBJeEYjR
/+nHvVwvWH4u1hULr9zr66VVGwE643oaNf4e5qOxdbq5uPvjuyLX0woYUghaG87FT1XU0cxuLik4
iSNbhyoNdhhGIeO2AviJPXgf5CL+84UHre3j7Q0sn4nQ5SduGvhgC4EGLxdds7Zcj2FuDZ7IGeT8
+Y9vDXel5fK++zxD5+IH65fWQJEQNzGXufeUVh0DB79yXloAhXv0qvGfrpO+Q/I5Wj7aA3xg1nLr
f9sKDPIA2CBR0RnAeA9zpKjIkVCt2b0/ymN84ynyWhBhB6LJwR1z8avBOGgX4wLAGTigBwJd+ALo
zqzxrnUfBEy+fSlItMt/At7813dlhThT8BAt37JTrwwrEccQAaE2UueDBeqND8xmzWAtRGrL6n/x
e1UWIsMx5lY0OgYcuhywh2hM97E7QFyb6/TPVymuFwjH89yAR3mx9pL1MeR9wKtYkoK8Hwc72jhk
hu3bJn15/0188xlagQ1qRAqfDfv1M8TkT3aOjzE804zl5y4Kt1oRUJ+Okf5PbsrGTil4hJ5rX1wq
oqR3zGRklRosOHmQAo5uiO0C8IP/QWrkP3dr8p3BejJXQ6BIpu3ru0JKjugmBCkMC6dEzDxAzdlF
1OMM5IkLfRm0Rq7XWgZTkBld8mkKbA68/8GjlUIGjimlLS8D2hWH91KPcB6s0KjJQMJtTrNSH4Qc
0g8W5H//rdcVAv5lQYiFJ5j+WuZFeSKiolUMxOx1OZfxV0MzwVm1I9FGFSqzGxHn2W2itXPFcKw5
E4Ynbthy5y2jdnlEiuP/nrKq/40su5Sc79FmMd3PDmli0tw1sL98sGEtX+Z7/9yL38cwkKlmnrTX
GfOKqIyZwIYj0QcEXWzBtYt1MbUJrGFAIe//Jv+uO9+7svX6zYCMgsVl4MoN8EYED5DlCnnj0Thb
16bXXwWLJIAmwUuobX0WSREf6i784F/x1kfH4s/v5S0Ll1z+978tx5iHnNRG3YPTD7ZkmMAYb5D7
H4GE1x9cavmo/nG/ABT4wpEBe97FR0fLJe2w7jnrsP3uotHcM5QpGevCka2ACL3/dN+6mL0Ei6L0
wP5gXdQ8QZW1zsK/ZexYRuZamU51NvxU791hzOnFO7jOPrg/861nKekUUJFYnm9dphkHeKypIsjg
BODSwPYliwAFdlgdfcr140TaF2IUy9uBCxxuK3YKJlxkAmxpjaRPhhV4VxOq73qDf0bsaprl+/ef
ybI1XPwAmIpN8CmSXh9byOvfulwevwKhhSoOY6Ws0ds7jN6271/ljafAthRQ0LJBWUJcvNbhPDJ9
BXuwbiYBUtcBkOK71grv/bR7/0pvLK0s3yYbu8UTt72Ldzcf7B61HbUf0yF9nOMyPFZMd9a0UZYR
hFfu+8aMYUEGxpnkEP3niyoFNWudR8+bVfXiFStGnJ/JELvrwFDGXesJvBViqtQZy3X+9f1bfeN1
dok4djgp8GKZlwdoFJJ4gGuuhVB4SQGwyamlT4eaeq4xlhF99sGzfeNX9NgZ+QkJ6HaZ5r1+VwjR
Aebp0tJHtNac6iGD/Ve18qwtGXxwqeVPXbyWXCowLcoaTs6XEc6k9DQEA4VsxrnPCChvkg5EaRID
ASdUbTs4wvpEMpbxwQrx5h1KS3oumhvXNZev5W8rHyJOnUJngoiG6WJHnxMVSQUTHVeHOvzxr8dk
Ah4537D0wY2+vpRnwJLHXkqRO4fiwamrlLkBuuMDrsosQIfX19YHi9Gbdxd4nCrZ801fXtyda7cm
ayAvjIiitt4aQMU+QTZx002CtfzPjys8RX5CT3qWTQX8+v5aDk7Q4HiUkFU8lEbUOT553VtdIe98
/1G+dV+sXDKwHOJgffvivjIw2gr9sbvGcOYSMAR92MjJqO0QH37wgry1QS9fAIcHWjp4PS9uC6++
8LqO2yLkyY/WlVS9i0zAVwfA+gYM4xjkcD4E5cA5bRp+a133R7J89GnuTIrzP79zj72M4TmLqute
LDdNTiqUP8DJJHTXP3Q4oHZj0Dx1A6bY/+BKQQAPC30Pu8WyGP3ty+D0RkAp/wKqRYtAAexhoI4s
dK8k4n3wjN/69v3lfEaqGnNfebFZNKNGotUgp6iQ+x7hMTJlI71qo5nhnABHG0esifI/+Bw5X+C/
ZeWmR2G/vr/Ih/M4Ac5GUZxHOG2RYRSxZ36bnOJQzUH4wYn3zXtkfOQ7lFjwLC9+OIXHQVoT3KYw
Ud2dnzjpmgye+QBRIzvjEiRyAlbhnx8TWbvtRVplUtZ5F/c4g6BDXwe6PUeram4X0yg6wda3rgOu
/dNN4uTb+2/NW7cpfcm7yRvqsdq9fqqQ0JxwhOOx9ia3eRpnQONaIWdNSST9PMQyP3eDMT2/f9G3
lgP6yhBFA45zjnuxHAhd+rUzQErACjNu1GRMay83MAgwLd7/8aXoe9KToSu4NIEunigp24vTjNkB
9l9zE9OtPNNWznZ5HfYf7Ihv3BVtcmxOwufMSI3z+lF22JcwZTWQYgMhdhnKSmYhuQf+Wr68f1PL
X7rYe7H58VJSP9GNERc/2ijCsMkqs1nbyEquNaHVI17PkozO96+zvOP/uI7NIRirnOCWLpZS6ddl
loK2Re+igwPfitp7Y+ORO24DnJo9/8nu0SxUbIeEIPjZz/cvv6xYl5f3hYewhEGZR1Po9QOVuuzc
yLf54oU7PPihmO9RdYMslX25q6fS+KDj+sa34JN1SoecHpctL1fQDm2iH2eMFOUc4TwqlP9biSZa
J4z3AZgs8ZRIIO//+CZZs8G/2LYtBAeJ1zcJ+hhoP1rtdR8Ap1NQIm48ptM7eJAwTThRfvCb/vup
XTxVNkXeT2m7fIP+xeId5MPEmLQBrNZl2U83LvxfyxL/U/hYOvFOafjsZjzGWJhmTB+ouaLHgg6k
t3n/xv/5tF3fC6gobKosksUvPhfMHOCbEhqlwjOsO0IT8xdGEiSgYkC4ApXg+qsJg42zev+y/3yp
XJ/PlPvHFgK0YfmK/7ZNevCFE0moEvmFJI5l5YIyIWbyiJ/lNy9h8sFdvnk5Uy4zpsAM2DRfXw5k
oYl1CZHTwgB8RMfjHHWOL340RkzZsQIz98f3tzxRcr4wwZvc4+sLSm+hEquhwf5jMJZM7aJ9mDvH
O6ZuOBCgqdoP7vCN35FAN67ps49Qtl5slHbdJwUpS1g/g6I5JHYFvZ5oh40Rhtkhjo3wOBuGdfP+
XS4rz+uXmJ4+6zlHHE5xHK9e3yUNWsUYiU+VTA/UTXokZDCj4vHNqnr24rp+TtuG/ABMRh98P/9c
5Zcre1QGnMc95Fevr+xAFpp07bJhwi/dMnr2j9qW1hnOj/pgZPjGu0MH17TpytHKZRF8fSkjtNIq
dhwkDhXMRj1O8xZvNWLnuXpQIUne7z/TN++MX5C+Euo6x73YVbLCj405QXqCxbncKSpIZP6hsQOd
k/8vZ+fVHDfSbdm/MvE9D76BNxFz7wMK5WlbpCjqBUFJFLzNhP31s6DuO6MqMlij2w+KlmiyEkh7
zj5rX3iI770+jQCPZ3uknVTnbJCm+kiNR7HwY2YKAPtWidYm3B0I38ZnEr/6FqDRYpMwKhdOdcui
cjpuOF/RpOtxjOSJng3WbJhwJipaSQkI8SUFl6JNQuDjwpR4++K4fxA+Zlyy1LyZg70Gk4TCb7kS
IgWpQ1FAAISm3kDqhDiEM8yFx6ktI+G8W85yOSPzpHM6PpsOrVoDSZaGJOnUmDdpzg0yTktMzUyj
SXBtCdutWguKBWy12DVNAao08eRa9pEB1mNorlWgao8fD6e379iG36cTyiPzzA5yNpxQXkeU4PGO
RZFDh+hZZL9EmRy3cILsJympxNylI9WFATpuRJYft/7OK/C4Z3Lq4z/qNs6Wec+xR+pyGxL7Yv4a
gT8m8YLJ9ERJE0vg5uPG3p6TWIU00rTMG8vQz9PPiykuQETcKVSk3TsMuYDsOPOwCwsscwmsOfsq
KoBJdlKmawspwp/Hgx0mEe3zKWyA7GfzKSdEqgJ46lZulv7gQiSucWgPAclm5v3HXX07gWiJAxkl
pOzd9Pd0TeoarPkyC72NPpZUHDex3CakOy8M6Hda4QTGBXM5GpCTOHt7jeKB0VZDHujsUfaL+c9B
0UGlftyXtwues4Qgl95Q3sJwOe1LBbMWkvQInnXBeU2x0e9tLf1iDPO8/W+0ZHPCM7jZETU7O8n2
QMuoXhkwdkWMjJ9p5BwK4MPwPox8/3FT74xFYudcQjQo1WTWz19Q7GJLYy/sGHwfBVUSnbUxR324
1nTi9X5hiOyhmKjbE07fPInB/vNIMvQ5JEM6AgWbTOfZvAfQS3ynQEaFeWF5RTp8XlcDXMpMHc31
x3197wX+Ei14v17feUIQBkzfOZ0+gONpKJPKKCaj9j29g3Z4KTOxPLbTFRZ3XHq0CFlUgNJnI9IN
ManSJqotG2M2PsG7q59qxdafdAV9r99L1wuKqqz+eLuiVZRrXCg1YmfnLxNczzjmkdmvRqSUR4yV
6kAbPOu/MQ8wuCMOuOgJSOSezoNhwhhaNUG0U3EIF3Q2YLUac7vCy+/Pg1R0hfsk6weJVSKCp01p
OhXLiKyRPTlYljhAWtc44Vl+ZIBj+fPBscRSFhEBGXDrbM7prcAUqDf6VROKaTt7kLFjEsWbvB+/
fdzSe6sViTi2mUVeRXL6tFO2NApvznHbaNq628uWG3LpovT/uJX3BjsbqmFRWwsV0zpbrWojJPSX
UnvZuNiGQOUHBd1azW6WVX9h83zTFJ3gVM1NGJMvFCZnp6QZzpKwO7xdVat3ttijTLtm6IgxUIW0
/rhXb+bV0hRPziZIyknXPNu5FIy8qSsCd5SVRbRD/hyBIJLxHZ5s4tnrTUpSUxw7qgs9fKdZm1Mu
9kJkEdhmzldJUtmMgxovTLYATtXyC7aJ2jYvMv0V5KpbAYGymj+dZ1wYfm/0bPBboHCKKB5nWHYV
xWk6BjtQOeRmSoZ+9/FjfecNksnz6KGBhEZ9I0VKuALpMBNWNeDNA4plyJwOfm4IwM0L8+zNOW/p
FdJJ0rU8SwQTp6M/RFySGGO2GHPmI9ZsoF1NAwAP8gVlW/e6/ZVzWPZpdMSFafdmpztr+GzowHRB
Vm/G80pKbdhwD4RelFiUampzWh+grccBJC8q8DEfviKxXFyYkO+OITYDJj4ZFCLTpx0HsjfL1sPq
RI0xofITFaxlEMV5eRWCCEgp0Wggg0wgLi5s8e83bFhwp8iiceI8bbh1NBCsOG2R5cv6z1A/mhcd
G6ItpTBO0KjOvM0wgfzzibrkyIkGsv0hBDt72kOteFoZVktvEfGvCFmJ4qqTZTl8n/tSuetjkSpE
cKv2+8dD+c3qiqyIWzDRWwIoBvK6097a1Ww2EwScFfgFZaaapEMVj2Ox8/Dn7XDoNDhueohJz3Nv
bBd647bUT9uEoRZHnakNj3FM3cqF1/deh1haiVww5TBgPOtQImfHzMNMXZjImLdW+C/Mor+Un31n
BXB+b+VsWsYZjHbAH+oKHIjcOnYIxT32FgqR88chEd4Qh3VyJBRnkqA52y7gSDVFH+uIbuxKf46V
SbvXO4dsF3qi4OOX9M7QdzjU4lpvL7nncx0dRjmuV+ahuoL4Bm0PZiVU8GHat73q7iKcdf0eOPuF
F/bOCsd5xbZJH2jAN+2zk4TqxI6CyZYGYq5ovxN5eYGION8MrAlHSvDLwJoXbznPASr/cXffe4n2
EuEimkC8/3yoYHYXySJjlHSFPW0pS8eIMaXKT4e1c2Fzem9UcmpH9kZkxH4jlvXI9bSRBSKEAHi1
rdSqCRyCChfWzGWVODlGM1QIFiLhc6hedM8zh44J8rOZcXFDXj1Bj3Sa/eJ3u2kWu8uhmfQLCbX3
HuASEVnEnQ6347M12huxjMPmS1+1Vlmsq7ibNjh/TVvqGi/FQd9tymEBUTmuW1wnT9cptaESimST
vmooSlyzWgImxKAM7qRzSSL77lNk9yOuSGiQVMVpU1mCWr9wcn0l8MTcU8Rg7mvcUw4jlYu3g2VE
24+H4XuzjlfGyqhzUiO9ddoezgmplDZdM4z2NaNccZdIquYyHHIDiWEE5tVzdaHN9/rIledX2JyY
yrlkoEbwHpUjy/7kSXU1a02WBlMzFCU19PgwAqEurz7u5dvMCIPTY2tDPcPiQr3saTetysYQYPJY
mFOvS/w8+YW8Hj1tk4FPBlwHNYx1zt0ksQWNjnpDbRNWKmVmH3+Q99Yb+s0VHtkXSZqz9TRzNHyi
4gT9W+rqdwqGLCoaDXvYEk4bvpeVtChdAkvfi9a4JId72zbznwUWIz/C+cSSTp9BrUT22E8hdl1V
2gSdaY4ZnDxf9zbUJomgMeNhLQuhrD/u8tvVh2YtjbFsLpqs84suBfvEtZaNHW91c+1MaXidwb7b
fdzK2ym6NIDam5s0O4V63rnMnSeM5Ea0tKHFwhNhpgXuZTPWzdMft+SYrALLnZoz2vlhAl90gnSj
o1OdaOhrL5vj7eB6zVabB/tCp95OThLpi3DXtRFjvBGZRXZiKaVIkOZ7YNWNsoIeripgqUo33CCI
VUANiEtCpbezk7wzolDuu1xGSYOcDpPOoZi7sxDxUbuZ7MwGb9sWm7ndKKm8FQk64j99nks4ies8
90RyTefPs+yzTOA/BSYrnjtqfceWlaHi4nFVoK+5MBjfzoHTxpZh9FuKsO7CeBgWBZHTSkDUroAV
EXVGoM7WgFUvdftOxRJf4Op9Id7zzhKkI/sCpoD2fDnonK20lWpJKyL3ScY9da6xMexXSmx+KRUL
t6Ia7ClgUuxjRxCmTYvjsVXo/YVl8O2rtdkwKahaqktYAJbx9lvvq8RzY6lqUzC1indQhinaTrkT
7rKimSEMTZeOdG8nJe2Rh6aMhQaJwJy2l4NwBAHkTTjp6N41EecRM7TYCCKzuxRsePtiHZVFRtd0
m2sxhRinTUGTGWdYGUNg1W0P1bAX8jHxYLZrncw6SoZH6yvGK+0xwo39wqB6+1hpm5eKstkksnJe
YpVPGjzVsRoCF6vw64EKml1JQBbulS62sap1F07Kbx/rcm4kEczxx0XDaJz2FcecUbETZ8AQsWHx
9tLRB6eB0anafvl4bv5KeZ4e6pxF4MrWSWptyXmdNpXHrUfEPpoCrGPBNA4FeiK/NbFKRepndJ97
mFl3NqSdW1S5E6z/lOSIvwCi8SjAYNcf8sK+kDt9u6E4OguwyqF52crOVYDAozoVGTEUlVDFdBCc
T7wyhnL6+XHfl634rOvUcVnLQYUQwJt1kDpxXLc0E7pCJCAIUequrhD9NMlWw3cUbZqBwIFKKTcA
1ykNv5jg5n38Ed550QRdltYJ1gGDWAb9b/PV9ELYsZnLoLbU7IojgtypraUeEMwbFy5C7zZFPo0S
HNZ8lL+nTYnU4BQitCHQZ0XihVbGmrmKhYD47BhDd+Hy885iSLCYC5eBEm657531LO55EyrIEkhI
g1KuOl2jXhqmzsGgZHXVS426dWNKtlQJuzdibqO7aNYu1Xu+94YpYyVD5CLjpiLovM8wBHWtGvEX
0rSrSTfwiUmI3JXFDK8QN1hIl7oS5Dn1/ZxiuoeP3+67zTOvWDwsxvP5hdfMRRhnLByBpmUWDEqN
hHLWUxbtptYILxF9PCLrDspDjU2s4vyx3trlHZBYXoqCltvh2TuQNtKObmzHIOqL+luNY+HWCDvL
H7qmuzBl31kh2XgYy9SEEhU5L2qJtM6V+jyMYFIyUBo4KO+GEZE3qJsE6o0utx8/2vdGM8IjMrdk
MjUOT6dvNsUUMzMdhlfTe+ODTQMBFY7ymNbJJSXHe6vREhxZjktovc5HsuxUjCMTtI6ZUevVPi5d
cEsYoWE88HGflqX2bD0iRsG+Tc0rFbbnJa9OPvV1VLHDVY3hHjFHtdZhBYao6uT8SVpAr8Fteetf
jf6vk1p98at2/3tVT21Cvvzsr/95W7+Wn2T7+iqvX+r/vfzo//3W0x/8z+vke1uJ6qc8/66TH+L3
/9N+8CJfTv6yLmUip/vutZ3+eqVgV/4XVWD5zv/fL/6P11+/BVrH63/863uFndfy26KkKv/1z5f2
P/7jX1R6//b8l9//zxdvXgp+bi9f8unN97++CMmPuv8mBuARfCeYQrDDZuEYXpev2P9GGMLZealZ
V0k+aLzEEovRGAiC829Cjzo3bF4iE95mORC8G75kWP/masQlfInrk0f2zH/9V7/v/h4Bf7+S9+kK
p+MERSzBLFJwVA4vmsM3SVrgiA1ZHsiXEH+HY+qoLzb6WPDburHDcRRlrqXFF2IxGjGrk+FJwPNX
ffSikyCOrFFPfDrldLPIWpPya6oKpZgf6wEu3b5Q3NoJ2MY83BR7kdpXhNjq+iYlDePcgoFfzHBN
kHtHWK9We0Bmm7cbo29dYx0KRxshUiP02pvhgNcmz/YHcBUwN2kWwdsH3gjYMc2dSX0mZqgauxq2
S31QRVJUgWWkdbl2mp6pmWWhcayzQkBhqfX6KYq66YfSp0YDwUBNgihTPWytHdF/6bM07jeDia88
4oF4aO/SSa0/2eAuw6BnKbYPaJ9AbFoiD409vDTzi4VXVrRVXA5CfLRxIGziLfwE/AOA5a1KaiV1
v1ncFlbkABfDB2/CiGc14hU7BRp+Pc4x7sEL5oF0crJ/OkmsYY+pyFj8Jbwk1AM45d620LruHgc6
DffHyI2RV5rqc1Got0oDWStQ5mi4rhNRYk1i9zbQw8H5UpRUQftWJUzA8AP145s8R6L4SYA0MdYS
XHJ+pVIFo6OewYJqq8Va9jxopf00Yhm3LvUWTgG2C/WzW7vtrQrm6lsHD1tA/8ncMICRR0cBh+LQ
rkEXKL6plSiGtdkgsPNzI44pqlO4+a2kUujaTs0U/r0ldRJ0SoFnWNKAOfHnKRqiFR4Dn/owc6yN
UeYGEHM7glpdm3I949uKnlMBotjdodrt+0+icGkztIvmGV5qvLKbiVozLG/NzI8wJz1gpVPdZAKG
zsGtiuTBASaVbNJI4AENwTz9rhayccETNVayxgpPt7ejIWvyd/NsqjXm3VArt3Ov4667mt3ZCG/b
VOmHH67Rjppx8Lwmxama6ja1PkxqV1QbaYquWHVNkoq7Qq3qZ7VP+d9MMXn3BNNNsZFJridQ68Hr
V7c0PVEh3lI8AwPS8cL2LhOakd01BvcWwsLFWJeLICdOtxIrAEaLRbDmfoQ0FLH2Twj6hmCgpGK4
U5uOskWAXnF+ZTHsGYV2tnw3oEMAfKr/zz9ibpX0uxGn5SyIVZhzW0oEHScL2syFowaeKnLx29SG
0FqMGLwy6vZWxlXuqxkpXAWmqLDFpnawfn5CJcRTm+Oe0UxJWP3cJ71trBWieeDoh45el4bgi1GN
33xZL767XS8a8TwBzF7oVEkVMFMqi6piR47rDouMclX2S3WE0rVS3VbOqGWP+GkzVVT8UFLsAKo8
/exIarXuBtusiweZVIVYtwVUzbUUbNTrFBA56G87FQ8J8Lxk30xpOgXNRAjpO2UoqRPYYyfULfUK
5SucpeRn3mreX1JHO/TMLj77GMQQ6OVoiA2F1m6UaHY/G6mJIH6whPmAYalzU3Waet1M+S6OMNRQ
E39koVzBgUoDvZ9MP9WcbSKcfdrr8msHj3Sr2R1GjdajgYZtZ4HaAXrc+waSupVE8nLnscffNRag
0a5wgUlylYJ5mGnh5352uxYVt5I497ZePpRG8bOpwgG/KLyat7hrYgROws7zywWaPiXGTcxinK+g
cQyfSo2FEMp99QPiJYbeo2rf51Wxy8ak3TiR9dSnXuKXZWwG3ax9prbqteA9XzuNbLCl0na4bIst
NbPh3im7byXGPohN3bUuhzhQQ+WTknop5p4Osf/lxXgT6mvFbQ7t5AWNMj7i2LmtpRpvRIwBGyIK
bFdFKBkO/bZrQ1+ZEg2nYs4xdlfdOGXJwuq64Lb8Lkpu8HT/DAl2nZjzvMojXa6dCkpilib1Fy3S
qBbPPpfmdORWaq9ULTp0s7u11bg5SLuleikzsXdtQAiGV/hauSBw2QuMbj5GlcgxkphTvwu9ZKOC
LPcbjoqGzFnEuvQvdjBu2hVTNjKLA0qruzCd3Q1LlfUEZuvByG3AZEWp7mJBUpjMdbsHFbSPJFfl
pJqvwrD/WlMlt2pLK/KbBigiaRoQn9mA74bX4ojXGdsOD0bc3UHHdUGkG5ineXtFy3dlgu9KLYqJ
IDUHjVVIFryMBxWTY7Xc1JpypafRg+GlG3b+2W89DBznsZUTxsVFYwbg/2MIoXPcbQBQufeNiq+D
b8jm2ozsQ5SV3g124vdwU5F1FQwmgP5Pfe/cqynW7p1IrqRn7Xq8pjHXiG50gP9Bhx58FZnpNqqn
dA1Oc9pPU35nKXERaEJfo/0zooOHmrBhm2SjUrIy2Su19y3txTj4pkxSqoJ7W8VfkPXRZ24N9547
ar7G2rO2hvxeawFkBxGGRIhchUQn5U7lywCLb/bx8MFgHsplvk5mAPF+2vTNurbzYdtrpbUbSjt9
nFTMdvmoER7QGKAlWKnZ0RdvIR9PCdwinGvADAcxDjqHFjj5Qykd7cVDQfsV9HWN273TehmAvvqK
lWO6bUVdBlVuuV8ct9QO5pyVLzGMCjDH+HoEXQF/bj0Rk+VOhVjAsbJdZOMqSaWQUafrrtHdB1F3
UJTjFIqnH86mshaDV61D9ovrOMogEXbRDKAPJ4bnMZYaNmax87W2ocRhe5XcA2I3FlRw32/QwNq3
nea9qBYOR26kmKC/kyrPtpoWVfY3C3cz7Qqqeg7fuosi1S84LMCmhQm+rW1gnIPs7FU0K/EtJOPx
p0cqLfCAojcrqraSJ8tFQpPpIWSppq2yKOg0C9k95pl6sjZDw+4DAbIf0woMSYYVr9F9UtNc3hRJ
NHSrUo+x6MLJV72HP7EUhaolndaHUAmwvlZuijm2OXJRdb/t+sXIqW/j20LRcBjRB+ebp/bZblYH
9YBHhLPynMhYt0Jyj4uwZ1rZI74r+ohnKrmcvGHptaFoMlLvndpCDY2u1AgA82UN4kgvWeVx7zR+
lQksSNus+dQ007zT+Vcg6WGl7VVoywFlVxm7fhT13zXXmrYGEu8vTa0ZOUtijuKmhIjb4FPaxbuo
Ss0vorP7dVbgGLOJegUHO+wq1M/O4G0bz0qxrWjkLjTbYq8WKhKWVmHNqUQIjwD99LWWNs4h0ovq
kzs6Tzhj4k0i+sUqrhe7rKvLm4Rr55Ie2grWxS3R40wn5qdoD61AfcwWW6KAK+vV3IzDFs6agSuU
ScyeBXQnGz3dJ1SRbULqyVkOE2yy2A6PTqO027IzPA47eY+mjRiaQYXFfc9Z+75rO5xeosY+Ssv6
Oapwset8WYQbtw87P8dpeJ0WDjBur4q0a+wB1IMtuvkm1inGCxQvTdR1FBbF9wbuebFORV/uXa8v
b+bRw46mDbdO1pYZvk+dYGoTY3P+kkrLCSuycY/QlFkGoA+Vb1Mu4i9qSzUT2r4635NH98Kd0+Mh
Nta5i49qka/m1q6OwilQDdRDDKkEwACUcgl8fRjbwxRzqaAazCNAOJiE6KzhnqWHDCCbEJbDag0O
i5rvbjdjULzF6a4jDi+SNpAGleeZSMYDNbDKJtVn+ShhZvYrTKGnHcqL9CijVG4KfTCePS461asJ
4FFd6dL2uiMGtvI2g2b7uUaGZ26A/FGAjMK67v3JCeUnFyDjNQhXjeNM3v/FjRLnnFlxhoW1yiXN
HaPKF3nHYj2ZM/LeXBXjw6BqPQTnzo1/Ak9lSKfFpH+NCOKuBOBSXNug1awas62HTafk+CL1g+pt
MSKHN22PrgtduMCjzOinb/Wg1+kGHiuBrtbWx1tCcS6OmpGbtDubol88S9Koco5itu5zOceWP2Ze
1W7bvnUOsWYUD0t9yypGL3ToMmM8lEWe+qJyoUQ76fe6kVoTzFLrryx8RLBKzOLmXhmn4ZBivEtp
j5Gv9QV8mgHgVXyKCrD4NQUeagbe54S8gOODUpjSCb5+H5nrnuNOdBvz+mEs1ba7mlKu6T5OwGQy
UaokW8QpuDcxMnfIjV5EX01/JbbMs80w4JIRcBSTRPbq/HoIMReRrNRXXYwQseuTz6EdJ0dWde2I
sbZ10yctBnysmhglNfqm76zw2mQVv7WG0lnrbqJwBoiSRwtI5Qr3wXhdTXp83XPFDginmt/dbq6f
yLmLqxG7tHsF14htWbmPqZE3e3UysivLKsrHdmzEZoYqupZqJLaKWVa7UNfbaMMaVAdZiTDfL1QM
vFBfD9cZLHWsrTx10TEmHPRnRnPnDCxOzfjXDIYUj0CVg0ZSYY+Gh1UouqPFhXIdoxcMDOAEoKvZ
8rejTnW8WvaGvFJjioGWaAd2arbM0PvZyq4phmoDpwiPCIPmaTThhFh7dQUeB4H2Z1sAYAtL7t1p
xKztLKmzic9iuVXinxvmdDiTWnQXjra9KcDFXedN6XyOwmn+mXqKg7Gxqs63hdrecoEU3qrh0649
ILfwSnONmCic09WIp7x3xNlUkljAreTo4mbIhuOavK06gRrfzn/JFk93iYuMt80HJbuzHayofcWM
Mr5V1ixgkbWA7Smsiw9dDnMUMtg4r/UmBYIZ5smPppqnNVbF9WaCtN1uBvBXclM2NjrjytKXAck1
8zg4g6P4NVfLK0WWzn4SReg3mEXBzGHKwzA0v9lTZ30iHT0fctS2ma92IkS91JnTWp1SXfcjLhiJ
H7d4aqzTSs2CUTeiJyPKmmcrjySukqbxl2Z0zdqaonBPTXJyKGuqrvwW94yHjki9h0RqNCfQMZX3
02IpekAr+lpEI7sutT/2KtZFb6x48x7OyYQQnqbIbRNfT2vje6tKJzAkGxzHgJz75xiP3E9lVh9j
XJ/28On7jdLGuEJjBxytm0aNVkqSJqD7IfhuaBmgS6IVAc6nizkEKVRqE8UTm1uxF0Nr3HTzKHet
gqObrzJm9NWIdconL40yrDby5AHVU3ZjTmPjE/Keefourj1DdcDKMNs0xoSbNejiDkg0azwbhUr5
Sy5ysenzLjG+T52RveSFUvBiJ+cbUcXxgNCo3qZlWe3VFsz82vHw6fAFSOmJvTga7mUbUo2Ux0SG
912vWZ9mZ9D7Xa3L8kn2vPRVxTp2NYCZSnxu0wmXQA5Tx2xq1Hwz5xBaca5M4PI3cZPg65Ql9yn+
qvU6zBDDYtxF9QwxmyImjVKLCPVMKvOdAzxQ2+RSON+G2h2aKyxvZmflTjNOubGIy5e8nJoXDHbm
x1Ht5swfK8VrmUacS3l6sdJeY9k0RSty5YV5zNCAborUjbF3gJ7KYR7Xu13LifMnhzMEjpUT65Wv
JEpyrQtQr2SomGIj0OZnolNqRFnsEB2dxAifmsJ5YP9e/D4HgRVJ56gx7AePfPycTeIlg4h4wPWI
63j4K76FuTD/X6h1+Z19oY/3i/nLPRLivg5YLdvHJAOhBO3cSONVQ8hlN8cNFQcyqfuD4s7NOtbU
4SGRirOmurTl/Ohp8VNXu9jI5lqBFC+0ohekXAQWLCXUuCmFvUKsAZQ/JTWd4ZZPva0X1iaeNaJr
inSIDGCbNGIh4wgc6fD1zeMA6jR/YkySEKaITaJYEsfCr+Mi0Fy1XUUkIsa7lP2/iPVxpbcW1gEh
lj044wxx+52f5tBv9Rw1tCyvnyX1rsdS1CHZMCXF633N3Y1fUltsURQBNmq/yWvH5GQ/CUxHRWE+
uprAQ85s+DbmpMHg9fA+piSiSItlx+Lf019xp4Uh/KzDMd/DIj9EURkhOkxtPd8noaUWILOHlt0a
uHHRYXhTEHeYd7nAFStZERqsq9siSnkYupbO6oQhEn4Ax9yDzAzhbhoIOxlOrcwbp6gyBQfEIhJ3
9ozbChqssX4uTVJhQY1Md1wNbsifWlroxZGYtVo9Qn4Tusv118gfW23i9beydvGmjzt2ISXNJz7g
ODRGdi3IpzbfihJQzLoIibD+E8ohfsVD0iXaB+Ia2MBfxamSWEHZOGG19nDPS3fqoOCEZltdOt7D
YqufFcvgF+hWymP6O7Zj1JyXj4oSW2IzCJV3YNcRnbPx1SKoWkGGXQsr0uzthGcbIa8BFfe867KW
Lklh8Psl74nIa12X1S00I94/gTatODZtU4jnHDgDy3MdztWjqnf5eM9yGaVbgYIuu1bMlkGJLT09
LabRTBGtuGmX3WgsPcVVj6vtEwd/IT+X9hi2j1hIzPVmoKRo2dCiUG47ytcbSJE1v60QMx+0HSor
v/F+dZVkHTZMhAFhApYFthJs6aK8SVsMYYKezzAe8SCq4H3jZ5PicQC1eTUoddmtE7uii2OOQMHX
9W6ASF630TbpkK+3wiyulAWA37aj+TnBFotbqpvuCjx68Kmdiwcz7Afb/5+qHpeE27BEq2RIlX6p
TiHKEKKZ9a05lFq1dythPf+WWPkngfE7Dvo0OehQ0UaO3UVeDHwULe458DQdInKHicGo1Y3mFm+w
RCOe0tsUf6uYH20MDUuZC8m0X+yF/5dNo1F+1tPJSFJyQ1bmnA/KYZrcDIcn33YUWK5R0avYz2r6
a8v1LtC72TqYgMsb3+2VMuLeUyrKBmgBa+eQNff5UKT1yutVa53q2EaXo1psJqOxvjaDK0nYx8Oi
45lrNvtJGmXJxUW6j6at9J+cRos3ntZoB1kpWht4NnZtFxLsS7blrHuUbdgm+V00f+SCTrMxs6LX
GtsHNHQim4ztqt3jsNOQVLfGu3Ywh2vDGcpVWkXNhaz2m7fpaYtOFsYGQa4lFXXacsNUA4M2zT72
Fxwsob7tiRrHr7FVc4HAVD69lBg9K5Fe3iWHVpSFCEIWlMh5kVtbJqLrC8JILXDUm9nsseWyEDiN
6WzVfhN67lWRNc6tYvX1oaQQwCd+D/xD7fAm2yB3GDQ/jg3Aox8P7NMs9PK5cD0iyc5IIy9Myevp
o8BISs8aNnQ/D/XxzsW88i6NW46LrYq11YU3fpqH/rsxc6F5oBwmnX8uo/Om0K4qocF09gouV3Fe
G7gWj5G5/7NOocwnz4a//TKyFgrXaaeQA6cpcwqPPFUQbac2OcnBwmLQsiKUwd7wcXPnA5nmqNyw
EQm75FopDjhtroQKV7IeVX79a+NJxoTcwzQRBNq6C8jVz8W0BKHYGIgsz5yxgo8/ALBsmvh9LpHr
RN6F5mhBDdl/f/03FU5CheuYkRfyOd833RMWNrOyTk1T2otEMrrlzIF9vCKimmxBLLLncM4rhRhP
0xHQc1osBTr8wj1fklS8EVFchX5YOm69lnpmR76BOUQKg9MwK9SPYU+QTbJ+rJpoSLhjzPq8G410
cLgQx1NFALjEd3pSKezc1VGtxAHyI9b+v9MyVi/ZaEkkLGdQE0+7W53YdEtKwGzTVaGM4quLK21y
LDnI6jdkIuwaYJs94SWeS1Xe5cNSx+yJUaseuVuwoZK5ITvYpCObruxVfjGOnTx5geldscGYcdl6
h5A/q16p8KWoQuvYwBe7jzyqe/yGaifLbwfD6XyTFU/bDmi72InTmNOA3hd8eHLoyRbKAa+SdS16
ieqxDjcJNnuHYjHtDkzpdFepm3k/VSNmA+cZJ5wBQtIMh07aYfhUetg8+DjAx5/nVs73jjJJNlPd
5CNYeUhWSif+nl8lbc2GngNrzK+kq4zzLramqXu1cpNTdOXFnfJpTDH82k8VJW5bgRiW4ERtpFpQ
zW5SbCrsfPIrA3PMEuPyBhiD6XGkwswQO3t0IC4PijhNgh0WikM/JJsz70IMC+VeFiMbdIEQg3ze
r/OIBWI4OYwV1eqbxJCEUkWJo9GOwje1OI7OUNi+TBrC1/iQ1826//UbOrygxIbSEZEGlRgaxx+j
JPF25PZ+PQSHTjukwTG2UCo+7MwZP10N1PKIO/Bf9TNuQpLkTT2GRJoHb5Og3nzSjZZRk6rkOSZl
aG5CKSmtCOuM4utQcV9Ael0LjKXYVsp0utFsc7HFFemkHP4+pY1D2le82N70cT4rYMmOzk+tyvT7
KUJLh+83cJIgRMGYH7g2YUL/8WQ90z6g7WWp4AjlsexSd3pOcPEgB9eGBu0wEQln+oic4j19ZJ1y
zRB0sNbEN6nb8Qo+bvd88UVitAibqCKnWIpCyXPxw8D9MHQH8t25x/oeKYSWg4rb7d3H7SyL68lS
tAiz2ewWBT+q+nM5JnFVs5cpKmXTUJzPsacVr6lqtM0uTsEqoNpzuLjmM8SvYzhr1RfJpPj58Ud4
84jBHaHUpmrKgDWl/9qMf1sNZ2/SlbKwSdwMLkb1E8d4Qk3OPdJcRBGGNf3A3ZZn8HGr56cKeow6
xuVPBFCOe95xcnAx0kUiQKXppkdD437DqrWku/Oyfe6jpNcurPvnm7dGP9FPQOlBtYM84UxCNjB3
x4KqAn+OE+92pG6ixnPWeKV2kKXk496dDx8dJj5XDWpUqCrQUBCdbXKIVjxJ9Re+iFxFfG71mXKP
d+lcfvu4ofdensWTpAwG/QmQnNOG4i6irM50Zn+cKwBhVpjg+hjn/IPXV7Xv4Dn2429Bx8ftMvPP
Rq6uAsfQ4MxRsM8zPcfXsumVtgixwSb0lN+qqhCHyVTbys+mvKzXulnZP8DMjT8x+tR+AKPuc5Bs
rngRsQGMSXGn5gd1K62+RqtiHTMyiFNQh15+7xS98ViXTnHljUQ3cWXv08+YhKYvRaKrlEaGrss1
m+geW20//R/qzqNHbmRd039o2KBncMtkmsqqyvJOG6JKKtEHgwz6X3+fVF/MtKSLI/RmMHPQi4M2
ymSSjPjitQCZea7Quabj+F7l4izZoUbviNDYa2Ibb+i7441UFhmF0RZXrM5QTK3ffEw9Ue371bLn
C7QZUtzOVsB2tdCGl782oaj7fpNhlwgdmlWD2tkHP87XA4MB/fMQaTXETh0kFz2Y2PAZ2ohcKaQT
qzoSQe/SAe/L0TgguGHVztyip29pMHK6qH/gBGGn+PvyB7hkIDW0r2vO+lRJjQt/QlqpXJ7ock7u
yyC1oHHXqTfr4+Anhdhq0SvUQwO5dzeGrWv+TJk1NhtnuN6mBEIgKxEuYpVVsW9U8IvX7djVuKFW
l4WMtnPjRqMPeJh/AEFZ2q1RBWdLEpc8I2x5aN5or+65EGQ6YM4LQ0JYiHlPzx29m+TPOg+WHL9X
leNJVCljysZPhDsJQuiRzSvtFSDWHnWosSJowT00Si4gnDQmvuSZlMFuqYfwQOWz80oa+vTsCSaL
WBi+p45G43iXskvdFAtJIfKtDIXe01XFykTzunuArhaU8zTY2WAM3N7diHkau0tdrojT1ORd/r0n
eKCDHetaYpRXf4NCBYHo+k1l0/lWhYKZQKU589jf/z5MkEgvzdwLxFXed8K9ogGqfJ29xokxYM3q
0C9r6MdlpY03A37mEfMSZgTDNZP1C7KY8lJaBqaeUdElve0Zc/feEno7YjumHmH/nNA4uQ5Dcl1I
AOhdV/e63aICqevrfKJQjehZAh5jD4GPsUF2yMP8t/xl7Ra+spR9qvZ+LUCsq4WtE/hbZWbU8Y7U
MHDnm1t0uYPn2++a8LJZ5nn/483/VwLSx6bmr181oT/pSP+/Uo6eD3L/u+/qN+Xo6bPPPrvqXX7T
P+lHz//V3/rR4C/EkrSt+CZx5eg4zma1v/Wjzl/cBMT8RLb+MAudbSz/rR/1nL/INQTDD8m1wIt6
nm3+Wz/qmX+RFEAbDqdNHFT/Uj/6Q/b+jyHD5DiN4+x8YvXZk1iuf94kLBgcArY4JWvVGo+L9mzq
MKh2LqMpoeYsKHtqT0tX91vNArgvXLOo0a5Rl+hNaFVscx62SBxsiNckfFuLWb60ZN1MGw89EDC6
zEofiC1MHl1n6C5CZY4buQT/LoyeXDLi7vgxmFvBwc7ZBj9fhukuAqF0JyJRrM5OOSMLqglYiOex
p8Czqtt7Qnizw2SEJZWTpvmH079z/oBffkd80GfV+1kT+5vDe3FbjsMTJak6qYqrrjDL637CXxD1
bV9ESeJwPNQp3l5VCuMQDOUSZ6nxUPmpvpA06o5rF2yckNOfm+mblYbmGzuc9X7qWhhdobsLQlcs
d9toKmkz3IBPBC0YdH754Vsx6NW9prQb+cYSlOuOqsjk+PdPXf8xOPEsa/71UnHEgz2Q4UCVxK8I
jEwDmjPKNokGmhzv8fOFJz2bnFDWVYX+LqN194RJsvDRnQkxbgY19/WGfGLUhiLMXgCqq/egO/cj
mrMTamindKIjM/UGz4inouCJ+8c7efv3bfgn6MgR/rfvfI72wA5MFA7v4a9D1+S4UIw9ypMegvUE
k/AJ/bVuEdK429Aux8u6mZJjH84P9uyuh6CeTNoke++D3tH6ZnRmWcXEQqF4QhSyT7qgUqe8hPp3
S2t6YmoUX1Otln7boO9dOBzW7ZO7SlbiIpyOqPOGneNL81YsaJgT6e65je3OqHs/lko7+zkv2w+6
07trsjO6l9J2lu+NExr3rVVXxyAPh12SKPukjPPaz/lxG4x0QVtdqS/VrIMb9FJiy4YsHwJvDL81
yfqEwnN9boZWvjTsqs9GUPnoepwy8tOqvcxTHZ7FSMstnFS1MCedY8bKej7Wa+Gf1KL0dbNKedPB
f0HTjM6L09nJlWet9DqH5T1VpppDYz6VcRPUald21fSAaOIsNCUstJ3hu6OVPywKxmW6DgLjirjz
/iLVa36aC30zUiY/d966Cd2UQknzzVYITCOahfu4+JGrKg2kf24VmndWvkx0i2LH3c+zl8b1LIrr
NEtVTCcmYG7Y8G77mB6wUzZlJEr1IhYj3I3+2N+2gQaoMIdjW7YW9Gfd/GGk/5GN+s+3n+OZE5zD
FlyMcxyZfll+lJ/mcwN7u9FinOgZnlW4QYU9tntbqe77MAPfLL1FfCTMyM1klt314gcvvWEbdICX
I9jt3Bq+FWNBK2LfSSUVm01+oB0z3NtBrWP6q60/GEStX1X8fGuO0ASEkpt0BnDPL/o/TndS0FEJ
c55tamWYMdyHANpZZxb1hfGLJ4gOlfHTgi3YV6gut2a66Jgq3eTtP7+evy4o5+/heme7foiPh6bI
n7/H7BhNtgZ2thnnsX2EzE3jImjzmJQHa2d3LaMUAPef7tnvn8pmEWC5RpKDr/K32B/LT21jmAwA
Gjsbt6ia21c36NKvsMIO+pk6ldPeK1b5VMK67zmI1AjGZga0t7FF7duTwvLWDlpfYcXxI6AIcem3
+A8Azf4YBvyjHeanJ8xid2N7w75FFiapGz//Rt2EDjE3Oj/KkVdtvAEPpjF8ZJTYOpRgB8medurY
6pA8w+AwWvajf0nGQdpAE6HJ1JoYAkPa78rFGuChPzsh5Ay2fmeDXHmVFU9u0n1IxzjkRpMfx5FG
pMqTLw5s+MaFv9gwHCcPgAX1hd/W5j6o3CcAUcLYV5Ese9eUVpykSjx0CWr/Zko5KliTlJsMMO/E
9G+RRYD3MbKQ6O8phruacWoxHtfAWYtYqN8ahxdtUzmWuFl461lQ192QmCAsiS92q7lmX/IwWI6N
L8S+4HiI4yJNdmVadusG4ae3A8byH/SCJddos2SPBYRzRu532xAnQ6TbzH0DayUjciWXPyLe03+F
fKfbuG2KInKxaVzB/LjGJvD1sZvs7tbzWn3XG3L85qY5gqV6LU+mslOsEO64HutsmJENKDuI08ag
wntunevMs+8aXUx7ZTvq1U/ahkbc1Dt5eshvjcKxj2kiky1qJudiLqpkOzcjlGpjQ6SXdXbUfrce
u8of97UTpje1GjVrtpkq9MZTQxeuCrzmQMKc+6Fb39r2qb8K9POIJr3CGZvd4Kh8LxXZ7lhrqPZ2
DX2YtVi2Ii/zJJayU+/oRhW6N/yH5lpc1FRin4gv82ORJ/MVaOGF8HP0bon3apvYaWi/efbTgsSa
LuR0NObXYmFSbGv7jA1JfaoMr7lyV93vS28NP2p2m71EpkmRetX0VTynqomdceA+e4247kX3tC5V
cq2bXtyIcQ2RO8jqmgrckiw35e11YN5y0PmSIcu7X7oViUOhkylS42jHWVv5W0wdHY88IcPWqlBh
JcTSOs3dNPniBoy7jWgqXp+SdrGeGaNtslsL59JMSwIjkItbS8YRXpTLY91WxoYztbpHV1JezlIs
G1X4L9KY0J4a7nTb+Wq5HUMjPxpSuIeVWrnHqhH7pEJHrYZeBPGI7pbvNtSwS+inecJCDdYgpzjV
c/+Fezg9VF7/hR7s/Aj+Y9+OY+5debVujmxzwWtbejgIbL/Z+X6dxHUKDo5d55NSBWOPBGBGFzs7
YxAVsrJpjA81UuQ52aCjJBm4zT4p1bLJCa+DnKRnb+bLWI+JXPJNnq7t9WAyne46+9yVxAtzN1lr
+SGb9BosYN52btd8ZRYzkRACDu0GYniOjlvb9y6iSuww3fAsW/uhgIA/1shMWsw+qDdspH3bNW8K
D1Im6+N68JZDxQ04SeIO3i0W/RdkXPWhYe15EtWqbpS2m1dG1Wy7OsVypdFBMRmXtIPtsSRVMK4V
jh2CMLJp57XBmYMtLJuw1TBLXo0ebVlZFPlnF3ROHfdZLa9zTcN93uChwipg73nG2g9jbr/i9RAb
0dliQwPQgio49PdWmS6XAaU8l3mVrzcaIcglcQFmJIL1xcn97w1v/K7w9Z6tMdylpl2jjihu7Qqn
Tx3OYZxQ6LofMAW+j7kPg0B6j6nm7sA0UwbPQYhWCFZOhgxoK9hFYA+tE88hrSqeW1ntjiK2/mZq
m/TrUjbDFlElqhLQAToX5bjuBxJQo87TyTbEOXsIC/Rp51HglGU+xIwuJ+M0taN8IBfaYFlAv7qv
mB2Yr830kKwDsCx15NFo9fRTiWX+WIZUXNJ+Jq/RYJSKLHAkm/04V99yoEeUpGv9ImSKhqDz3Y8h
WYYHWBEW/sXFlgcRQHrjdF34bXfghbZOYGQhsciIuyJ6vw0/1kJJ/zjO0t2kZQDskkqEkEBz81n/
O1UlsTO+27wtLTquePGn7mixjiHVc22DN+D87iulNGlY+XwwE7O+yavSLrbKs5JwOyYOPTg59Y3z
U06b5I442ppKYG8400qOaaFjWhvrZix0jub8/EkIT/xrJDipi+ac12A562zqdjG9aBgslOlsI5N9
1+U4M74NUElo/nzzNDaJU28IO6vGKMWucMWgvqAGb8MtSiNxzg1hA6Y3MkdjO8y3xBBosQEuzPfF
vFonWD4Rrx12kMJj8YWwqevNNFvzrQwam4U46fDxKpV2aqcRZzi7aczbKTYho6zLJh8qnlfi1LcM
iPl+ymW+n2shrtjHw2c+vGrvzTIrig8qElPn1vVbWGyXYaRkCrZUtcu7BJQttYQaoiar+2+jMicm
GW2dVIHO98dXpT2JmKkzBbfYk/WozLo7eLKyTjVehoPVpdaJCqQpCjF3OBzeOhEvPVtVwi5zZdVS
+xE+tPk2n6dwW7vlco8NBRceaU7NU7OuAHF2SrxL5DTjfNt7Z2qsD/zxfjZq65StjVGh/rXc96LF
aRBZ8xIgKgT8s3YFB0od0XaW7zX5AHlkyqo7UFMUop7Vabw6TvUGDsz3GEv0eoHZqbcQ4xgqm0ao
e1uFCG4sRJV4bcaCB7bJ3IshH7gQLVfuhiaivI9tI/Ch3pSCuiBe2dgQ2zvfVh0noqEypnS7YAU9
dNom/dK0fLmprBCQE5dSc1nN5mLFAZKDZ9xb/HTE6qOa6Wz9zW2C8HlZl6wFyMOpzkQxe+9VYpkv
VjjqJUK1M6udatzxtgAS+b4Ko7iGThQ7z06hfBXqTSLpYmHXR9UlbbcZkMPfyhAOWkKsxlPgTs22
ROS8C3Mj2+pxWXaZKe/MbnXfK0yY17QaoNKT1lavWt6FeEWPqbFOJ4TP0CZ6XHEHz0Hy6FRlN29R
NX1tst5yqLHN0qNTVcsh7KryJsBQezdUtnu9hmdcvZJnV7HTHSd05lvCPs4nNR2GscsksRNBEnxY
uq1YfehYPbS6UpdWv9hxkOTVNx0wdbT2vszMsLhyFig6Tw31wbIC+V0uzXxdJ735qLJsOHsFfAel
Tt9h35StGt7Wnrjk3lFWFk2NxQ6CFAAnad0Ceq6OXPZd6xxAVVwevEBhIZDNWqFpz5KFHdTJL5E+
T5ugx/lRVG4IJK2sjl/bSnA/KN9KDuYsg8tSG/MnhJOmltG2KIMw56NVjNZ9cRaCbTQn/wPdkek1
YQ2UoVfj8kxP0Asz5kOQpXcdnoiN0SqQ5sUkgXbo7yFGxshzlh3gT/eRNg5sadB4EQkq6Y3Ckxkt
Xm3cEc3DlI4Of7+sxh1ur3ATZpwlwbuXrSalgc9io+9tb75JsQ2SVVg0N7pe5wMogvjiZNK+rfuw
QdVZOjdFKuQWH4q1tbw830xLl17rqkxOZwvkncza4mk0nBfVmO7B0aI5OXJ4N8akee48Ra+9kakw
Qv2bxxXdq4cw0c9p0/pvw2yEBNWl3TcQ5TxeV6F5DvqujVZKwhgMhbu3DbWDNacTsuj7uz6TJjqd
RgARoiLZN4Ptcvedb7n0nkJ7uV77rImaqtv+r7xJmwmRtxdhITtxeElxGbs0kKCjkoydOUW1ZjnO
cCKc2Byr+9B+fy8G76tdWi9yZE1vTXXfJcNDaRSPWbZEaZm/40t6+r8Lcf8EhO8/m3MAgf4VLf9/
MEGBsKN/HOp/w8Gfyu49l5//xMB//Bd/Y+CueQbBxfngSi0x8V+gzH9j4Lb9F3eeGg/KWJDcgAT8
Hwzc/ot/QpQch13+4Y82hv/GwF33LyRnhMmAtYKHMb3/mwyFX9hK88z44gujXhtEPYBz//lozRmu
Leyhm3Dz2+ExDQoXW4z+k7bpf/wUaFgu0UPk/GuMeZArUeeK5EEjyRcaAzAQkrJWL38gfX/RL3Ex
6HYdUHDklSYFgr9cTO/VIAI+TSh4IjifZSYaIs4SLOq4CoJB6idD6vWyIYDmjzk/Hj/UPzGK82fD
SZBwf+4t+C3BqIYwqMyqGckvgJL+qJD5r7ByLZ6ryBgJ2tn2S67mfWF7FWdlEabPvdVZb9KuW0ou
at0TazI4FVoOI7DTbd2ZjTxxiMi88g+I8O93wz1z/UjoQvtcrH6+lH9AX64Yx9IfzDG2Mqe/t1er
SC98c6mcP2Rl/Aoy0TOAHvOcLEWeFh/zy+0okFJzHl3nGFtSryN0h7N3Fmm107VoJr8bIjUgsnvN
wjTv/X97keTswesgVOEvYr1+wYwGWkqs1iE5O9CM6SvbDuf4/t+1uQfn1xntjeC2W7yTIHg//5S4
N4okBSACsyv02+gLTB6eo55Rub/+Y0n5H2D885/00/MlyCRDikLVBxwP4Ws/fxJsqaoREFpx3rIZ
R9JPvKgdkyAWMwVDVelhP/nPn/jbY8JSxbMMoQN3h3PyF4Q0HwZ3sP3Cib3FFYfMZ46Y/cb4AxD7
20Py41OgU6jboKby1zIFT3roNAo+xTFVcl/g7NtVAe3VxZw7F7bZPjsNhuv/fGV/+sxfHsw652jj
rnymLWBySAlYY6tsv56diy+9KJ1IpEHwh2Co3z+TJYlrBb4k0w5+6uf7F6Q41TXhCHymkRzHYu1v
LWedj6XRuFXkFVPZgxblU7L9z9f6+3MDpkwcFUsTD+hvVdHguIYo2t6O27mt7kevy96pAvYjll9U
iqNfl/+qgYtXghWQ/9EcJWBqCQn8+UIbolI0tbhebPVC3VAF3CpUoXXhxy2pgRf/+eos70fs1D9e
DPvMOvB+EyJs/uhS++WHtZpWLUFb/jBpVwQsoPeTR1UgJ30p+q7K9ikXmezSerXl3u4rv4psbHmc
w2jtOXjAxtb7zMHGM5maYCOOGs9tely6YDF2qlvbgIzOBfyR44vEnlFR27a1Oi/xt9Q1y3HPsoba
Zwn07ByGIWiszdiR+RDZYsi7Td0ttcJSX6/u5TIGljySUOA4L4Ikkjbu02qjV+ciBKCxtqBKOI9b
ma72ocjCuf9w8xZYCIR4aq6mxm/9w2gOoXUs/MT4anUwdXGeG+q1kaj1LvxiXDEFeVkQRLTKgJUn
PdneVE82nhUv8KqY87pwpO2oQ7eekDmHnbRSQ3ldmCEONAdFqr1PDa+4ndpwGiOYCTHeGuWUObuW
A8arWkrsAcVaeGo3960rrtzAsJHidSbVkhY2/htxroM7+KmpnxOE49i/LEA3VJpQvelXVkeXDh1g
ZHsh4yHRLT8tBt1yYlomVP6pN4lLici3XvkJUd2QCNfjEt2aBHGn9D3K/nmZa5nuQ3ASC+i4Uk2U
2qQJXa6mLQ42LIWxdcsgEZyQ3OQOLGky9xxcwy8JySvDOUxmxPZtThNAWuRSamw9TGwX1h1RPoXe
18tS2/uV+ApFwuPaNClJ2GU/ocpB1b/L5nE0rqZs9ovIMOrRfiRraJaIplNHky0k0mnb9L1vbB2r
qAZyMnq/vLUtDuEXY9u7gGpmxf9PgJyKeJjSYN4SIWW9oOMRZZxMpXepNfc9i5zVUPqKbMTwMV04
w0VpkQwOEt2xfRZJZ5uw4X0ebmbsMeXJU4VadnDXyUXisgGSN5dVULe98h86mIk5SpyybS5Z1xk2
anVOu5Qc9OuN30nvvZOagakVoi4jxKVKvLZ9734mMoPUrZd1tHamUdU56neT+HZUg+3z2DvGo20T
JbKD/ZQTBxoA7Ah3umVgBCtAruv0HAB1fmy+8+TjqIWpHDnG6CR5LoexhVbyQTEAr2ZCKlbohJai
8DQ/NiTVZpt57NWdHKxUbg3KTdvY4CVyeK1CokQCQNwXjucdf0hpkL+UAttQyHdGQZ0UA/0pL5qx
iGrbXwKOmXjnCLsZazda1wwn8UQu17eQ9B1SEBV4IY+XA2nA5/RfSaVdzY0IKjYj7U68DIPRLU1c
UxVCwgH9psuBRofQ3WmHnlM8MeJMfLr2OtzQLYs1JsCa4OIb4L15rEFW0ns2wSLfkaVAzRr7W3ta
knDMIivv67chncxXY2yLG4Fw0iUmZfYqbrgu84vORKwehaFhiycbU8qRV9d866dxSbedMuwHqdM1
/AKrJdIdTA/5JJtSWF34xUmzOrt1NFVqBbioJJoQS2Op6xGhs9dm+5YAIsSm5tS9WEQR6VvE650G
IbaGh9FJveyCNgwbh/zQJ9mCebJkU96JpbLTC8eugCHxbWfFlarO5vPOXrR926Y0MN4TwWUjiRN9
Z4yHGpNaHnkyL7tvBSlD86NBdJQ88G7KaottzxWfUDl5squYTdHMkV9sRsNizGSqTNNqnEsytbzH
MeZvURi41W72ZX/2Nqf1nsZH80sOCiI3i+WXfGdPl9SxwmLFFqrue4Zo8xkZWF9vW6G8OET/VsTm
VLVodyzzrUGa/+kP1fJdMgU4ew9SAZRC5Ipwq7r9KAypvqB2m+7sUlEH6KateDLxVT2bHYmEURCk
pNKGrIsbywjEfVGFxjcVNuurnhxaCBaOiGC6vaeDY5PMZGizeI4x6idCbDrY1QCrZIpPbSny+uAo
FBaGDJxYruQxbASE2rjrFk2Cp11mYQDNiW/h0ZhtASMmEnUFQ9A9BmXKijW2rIxROK/uNjUzzG4G
7vvnycRYG1VBvyb7vrYDTfaEhykVl+vwOYW5htAIO+M5bUv7VhqDgb4JW2Aak89uf4LzeXJnt43T
H4sFJ7FIkdgS4gImFSW9qA4N7Fp3oXEovE/gURhVsnl41VYFs1e7RoHesVjmE67z9a7SsLnAe2mA
19IjXStSqWOu29pMcMRZcDwNt7sgl6nyinenLBaU1yHZ2XGbKb55BZswbcbV7sw9vX1OumuMQtw5
VtV2BEf0YbqxBmd8P9/ar4QWOQxY/QQs7xhcaWT5OSDr4pXD9RSYs9j01ezua7JZkLAUOr3FFsDm
Q/dk9rp4XH8sQMYI0V4mLMP23LWQcGXn0DVGmNntaqwtMRq6X8RhrA0W5SR0W3bwgMyguF9z46OT
iKrxLzahRfj+lPnbcnHklx7uOjwtc1UOceuyhzyay0irXR2O1bWcBsvaYp9XW2ni0jgEWuafWeUr
rKZGgKvLkZ766kvqKXc4kY1wr/lFvxei6IyYZtWSVAvKRbijTjfS2NinyX6GuVNsvssNIn5v3rdB
uPpk9BEfEjW1X72QNIPbRCahN8Z07f6Qk+AO3xQ9I3NUrJaX7SxyWmvi5yf6gQLomdu5Uw7JxOiZ
33VqYsugsdxEJFeW/hTZKzRKVcnktTF7whrLqbEJs3Nn52mdLAPDOiGgQ7T2Q/NuGNKHK0JhjTO8
I1cMQ8hsp5Hf6fmLsKsk3eF37+5TwpcRxZqOOrdF4obdy0loOg+UCkja9exq3pbCNXeGtvthwxvS
kt3i1Mu2s7IKUTAjz0fOongv2JxlXMP/4+MTE5YrIlsyHaGG6ukWXQXLppU1GBFy0QXOTrur2V+M
gPqE34nSfavEqJ24HFYM7Dq1iwFqdiEOOllHzQauBpKfAupIDnPZd5AxWWFeJDgvxWYGMJjjED+0
eZrSVhpxrkruatn32X3AXIoeLMF9vZntbhljNeRq63TIu/Dne+NHIcaSkZW4LvpB/cIPgY2x5G6S
3CdnmEopkqvQEo+MVR1xVgUBxRNem6GoYo22zSFOWlkXuVQ2M6Qqs5wiezm/VRjImyjD2T8iKgr6
+yR1ZX9ESQKtGk5u9qxGh6FMzK4iygz3+w04NaIuc/JT/xBg+O63TtEyAOeWzl+mNRnfOxt8cyut
HLLYHfPge4Kp1I/AdzOELyzT30dPhg9+NYRHk7yTIp616p5Hxyyfezt1oLayhOc5W2trT7EbAdVN
GJA4lTY+Mnd3WLpnwkkG9vhgUB9zkzUPMh/HJ/KsV8E8rtQhaHouukMg4m9KT5A9GUxpSB8Hqdjx
CpfDllz68k7OkGnkxkDpQvFb7YsuR2VH8KTy2JD37SPNscwzqKOCZ4NcYzLtzoET28paw2lr1yPf
iNMes6kHvGFufG2Tm+B2IFO8aaHVxAEJ1AMucxFc2jUHJHwQlnO9lsgIYvAt8Pl1trxlMwYchaOO
MS4561L1tBEYO8PjkizjuLUS33/AxOyWe2V58toTyfraMeERVDbXjImmxtO+sXN0qxtnbacLggTl
S7IkJHNhYKxP3M7Wxr4qem9DRbp95/d6+ZKtspOxHKv6oR8L88G2F/nEDoQ12UFb+Tnmc9tHab4M
t2Eyr6QBirIzeNYWcUI4rlHIdXP6HK5t3m7StmpCSBcxfx3hq0+uM5/PHNxY2IE113o7zkbGAJzC
aTIrZoJVqzflhRJ5zwHAa+wCnsIgEXMJZvvFcAei1gava/A4UJE28vUJoPcKn1cnYWC9W1khOx6J
sSHyh0TRh4Vsu3eANaJ0oHVJGMutQX23+NvnRIG5/XB9m6ghP3O6m6lIOBLMQViLqNXrVPC7h+rB
stH4BU3imlE1rEwg+awdImfSHtFAPvvTW5p6ZFeHsvWuoTQcGaN5aB6KITVYnBWWRMIzDdRxbeKm
9RFWd0qjmaXoaVRF9kEflJoPVZ24N/DgVXbJElm/6cWpETNNs3ioknP2njE3w5e+I0idHLnJ2U8a
nWHsNk3yLHgQygvXbuqX0BwntJ5JYfWRSTfslWoX1tC6mML7qub0Grt+3jbEiZke50HmaaamsjB5
YefUISfFz3PNFuORC9VBVr76OtMXHvUJiG9V1/RUSBGvvIXJSj8LIvKDCI13MmznFN/+trDw6pEy
1ShmGqOt9ohN+yYeDY6yEVmg5Jj4RFNwCgpm0qxWTLh7t2LN3TRazHA2gxdk+y6FlYkkrqxHy21Y
nL1JeG/MLa4dW16hbprkbN7vxp5AemBrCf/FJHDZwvqyWyGPkVE+WTq5G1RlwkT7w/Q2OqF8LDks
VayshTwNneW3J2DBkAWmM5k9OmWT8KDmxlfbgSMqwqhU453v+3UgHQgu6At2OyJhUyOcyLWp+wH5
cjEhGPMGUT/Sj+A+moNJlpXohfOQIdAiVQPWfOFkxdDI6VyHZ3J0yN+zoCTvxaVu4B0dAMczUQuW
dGQkwRyRPtijMqY+/bs/exl3Lh+yHeFQ5RdCXMdPZQ+z3M1ZztbE/TBIOdI4hYAfXe5q45UkRWGM
8b/7hbk0N3JxXPSh47qEUUMOV0B2VD0HcWETZLs7X+lnZhTIIbMiq/aW1zTZMZEMtRoECe0y54sS
wfVSfObGBNRYS0bgqLbsddkEqVv6G0yYZRfZ04JhtHeb12GonKtUm4GxIUOFA2cmfPvdtmrjauzm
HiubmVPr0rGcRI1T9PdtL1ABCWVmxW4k3sMkrd6r+CGXtJE7v1fJB+PBIDcM+wtnWcPne+DrR65v
nsV4Ea4sccJ3EjwYnjSehqBq35OkWtnZnTx9HOrzaaYgSnzaGCiwz22OaUaVed4m17WsQmcf0n4I
LTqUoBbnLJFvtnazV+WZ6ikJbJypPQLQ/pCWtBhEhD9b6nx+0s6Omti1v+CQynjZ2V3JdZRMHXs1
9fVjyY2uN0XteYcybdz2OKJ7gbBEY33ZrYTWZHCwl5ASHvawxcynAyvqii0a6T/iLFs595OPeneb
9wRGRYv02vuypEWKlDUqbrEdE5ETpeuarnEwuA1hPG3KAGqUaJ1ksoYh8YY8BAzqrMM4zJpcRbUx
eul+8M55F4Zhv4X9OW7LVgbDI+sybm0xDMBLCgzlaqiXxtgTrzfg8HbJTWZ4kB4YQhe43SEJk1y8
S3guG8FIvZhEpDTuy0hTvIqI5BbDZrLMzIomxytu5kF47RYQa622LWIwkmvqOrzI0Vn4cfdf7J1J
k51ImrX/S+9JA2dw2MLlDjHPEYoNpghJzDM4w6/vh8j6rKWobMlq9y16k1ZlmdK9QYDjft5znlMt
atzJYlZPg8yQaqxBGV9H9qfUMvbLSsy84d48q4zciI/KS2ucM0rL9+PMjQe4afGcACPh0JyXDH/5
L2xOqC7TiZdpbmJ4hCkYsJPdSb4Dhs/ka7sCIPSrXJXeOR6IWjt29ZyUfu2BbfItNfIJ09JgI02q
xLGPZrRyacfFI9Jrdt6Q7jkR9pepbiTlafKImBEXL3nHDRlRNH9okkULwGtM674DpeWFVoxNf1d6
JuhMfn1qn1mtVoBw5F4JyRO6zYuOWJXtSzrXqwAv+AC5ubThdJqcIkcIbKAjjax34F63WQZkoYmE
uxPlND/yBK8gpXs0k6Qe7ewIKIINY1VGpFwYcetT0NnO/D03avOFw8aCL8Me1nci/vaZMBy4pG0f
Oy+2tcjnLhPde1xaXh4oXKngGufJ/o56XLAdwRLa7VBiSLPISYzfJok1fduot1+8yjGuCeLFUHrS
2H3krVVL38q5Tw9KqfqWGYcuL93Oah6pHSbriqfOu6EOMH9B14jynQRIxka67ftx1xt9AvZSbu99
bXYJUpqt0Wk+8/oKkxeni/c1AtziQ5ygKQWvjxNEc73YQHjwje6VG1tvZqZH9z15MvzeEjfzJQN8
gJFZZCyv0lz0IjCg4CI1dMqcjnmXF+lNn6IV7uA1dpg3ZS8FhXGtxh29BTIBvzWVvVujKmO+xfN7
I1bBEzHmTvOjqsF0HGGGsIvglVpgLKw3FHCmr6p81PKsflxaZjl+ug7zA3YkGGMjfWYU0dkcQo9K
DgAPudi23M1z1lzUc89ybk3KY1VQTBi2FEzD5bZbwQ4I9fNitAqNIOkICHkXa7BgOeun6S24Q+H5
FrRV5Q9GlH8FkydGGH+uvezxxNXgZuELPuv4+3BdYCKCUwxniQ+us4UtQV8618vq4vwsLJQPbqIk
fvY0xJ1gXGrgW2h6SG59Kq1vzBo6Y1ewGgCq7Rqr21Xwq7+kLQjKQPRwvIiQ4Cj0a7Hm7pGlWb24
ZeXEe32xK/bfOtKTH5fYofxirsaItp+2ea7bGuQkzJr7rHKHKHTGZOKXiXxFnUrfPrJiqiuhpD1w
ki/IxINeEz/Mos/fxGIClEyLWaMAquTYE1qLMl7gbkGBG8fO7QM1peOl3bpw3wi1tE445Zt0otV2
yt/H0HLhe1lRBBmcrViQl7UWH9Mlb5Jg0cz4xTSr9sYrtLILkASi2yWvNsKPMWc33pwJC9muEsfY
zGlHtQxVXmn5Uvb7jPo2z1+syH2U2bTwFPcmYFcgepw+SQ7T0FfT4QprkdAJOxo5Lu6eU1V0geUJ
P6aNj7M/y8qmfoHSXLdhFInkh+7FothXQiOvO3tF82Axc+WXltnaazTYEd5cLkK9b5D+4hB/opFh
VfOqm3bN3PfJM5WBLzgun3VHW6Id/sH8MVV1V4YGkfvR72eCvRDONPlIBKflrc/6MO8LKIjvDJsR
kTKouFrQdYW9XtQ5fmjuGFG9VstiskdKdbN9U421RuHQSoRmVkovvqmVrRenetKm76Y9Dt+Mdqvs
403TjWfpwFTG7zXSa/s6KYzrzVmUB0SPej20x5pCkhYILQcdVIvLjnVCY10cl6O0RoCPFu/nZ3BH
GnXtbFdOJqj2gcWjs94LM3bboG0jdFvNcavnTE83zr++uNeZ09g4r1vxriOFoSfNUntLMGzbAaHF
FOK2Zw9IHIZsfvQJY9Edo4D4auaFYWLjMcWRoXbRnInWcc+ppG9B5kLiYgeBdPvdw9TG+kQtwIUG
4jkKyr6A/OIM+JLjqctmnqe6Qt0fIbH4dUvw1je9lJ32lJksswtbRBVMwwCyjXObyxbQNerhWJuO
PNOcov2W2XqSso4yO2DVnFIrLF1+S3t8/jbUeSTzli1vZKTn+FJjsVOrTL8YbsvNwomNXkY28TzF
MuqHa8sWyyvxW4+jHvhtDo/piAERFb9vDxrDWg3BZ+kekkZY30W1poo8TT9fFS2sPB8H/dTxIiDR
RTOEZtyZycjuIsIvn++0JVFIHjG3RWCycKhQMc5c/IWDdnZiymZfT+ageo6qJrgYMBcY/5yOAoed
iWQjQvYOje0rwXuTr5LQrABW0HuYyjKOAhEh3PsOe0bnnNwvFLbRW2PjRHLYvprqRr8xtnubLdZm
a2yHxkCSpciBD2IoDL27aOyLaS4GRkaVvWrXJsUOSYjHJKpwai480UUHnSY0NJen1uy0yD0kCWPK
vTdGEctTNedT2PQF0rhXo8n4tVt31BBkaBoXsFwQCwfB6/EyRxfVdjXq27orHVV9KV0HkGwDJiHd
RRw2b9mPaHXIdpPdl1xU8Vi0nAvCbLGj7UDtyDQ0eFLqQ7+usriZRJtOoVviPAokYrDuL1GDABIV
SDt7TB+9hYDVxE6QxV0WERR3SKJtDwq0eA3zUVBV68jQY0LyCvhT3g/PWxz3MEitZAxad/IUmdtJ
HYKtc2nUqYBHi8eI1Yv6nT6g1M8kBsEIpNspL1LnY94442lIhHaNdkL+PE3cLA6wDEd1AJQ7+W6t
HWmvlJFgsYfgOTsQ9Hvgt3oyd0ZgkFOp/aHrlgee21ILDVA5bMVWVoV9QzE8zmnTutKxGr4phgFr
AF2mkoEFwpCTXTTnzHxXtkKYZDOH2hSeuQjiATOpvRc12sIat0R3EHS87uC1Sb6t4lkNSTU2Obrq
ygNDtJqz3LOV4RStFxo1XmyDpXGoCOIlDzqC9vCe6mzH9o25JNzfZeRq6Dt8an5N1N/pQDEDcKbI
AKTJ+ZToTD9tYbk5Z92itvxm4Vi2b6a+O3eHRD3zzhwEA4GW9y2VXXq/Z5pfZEdw1+M1bZPjeMUx
IWo3czTHoZp1i8hxLNULlgBU5JUxGNhcUbjG4psZHKkd1NjOAoNTSjekuNvcs92fjcDRixKEYqUN
d7iW0lfahVNkWUilIJHafmI1T9mtjrZX3mO49C6xvCwYQmOrabbtbKLte6YCyb6kUiXHDVp5ow/1
lLO7aa8j5FeOcENAYpbUT0ka0vONQqn5aCZl5Oxncy2/aFL2+g6rpMYQfVXOl45UScHkINWHQIma
FhQi2EN34pOLL57S9HPV9sxnm1zPfnhLDZMgxVfnN2sxvnv22HTfOMVgxsIonNrWl5rVqiQcIxCQ
wb8PZVmEhePxilghVsc7p5gNaHeAZ5YztDEyCp0zMkCMZEXHAWUaA72Z80YWMAumiX5npq760ZZJ
wuLWdwivZl7FGIyNIhk4U03d18mSrB9aItsYJG0EZXlKmMvAIfFcLWi9aLWDAlPBMSbFZKAke6kb
6h3mpTDjTXlfuRn7X1Sn8TR7kpiqDXz+iZaDvtrhSav7c5eBvxl61AunQcsLYr2nYMKcD1bi8thH
EfSMnbVq+oJm7zTJWd0xi6Tz2I4h4jdOUuyg1+r5Pi9GUztBifBuXDZ7ZSi13nBKlLEsompgtFUb
ByJmi/WVgr5xfWpiI+1OtZM0kFw51HOhWrmhthWNDDS+ZAQydMmzscnURUyWo4tQXNVaooR1fWUK
ntuxHrCG0TrEdJA82t5IJzDVSBrOdDZNI5WhqqSJJGp4mTEnsgaaJXKa4JEJkz4JCg2Uv2BGuI4n
/oFp2nfxeHeVbyOKcOEWg0Bjn1j1tkyrdT3jcsEXBWFLtSPGCMYpTHFcHr3G6b8NvKbusYxHnAk1
E+6EkcyNFRSLZW/dTIMMNdBo6ItVNBOIRuul1GKrIWWgjefbz3OEfKilMzNUu+rc6RwWH+sbZuFm
PdDDkHlnJLbE5boMQCoyWRgYvTOHUh+6Scm7ZqUuoGGOMWgn8CID58gM+X3csoqYbxz+ciuv18cG
i292TGr4mASbW6ApNM+wtpxaQITvgDi9d6MdJpos8SxMHsqbVjuXnB1G1lC8C61PRl6Wj/DghuQm
zuei+eHCzDnklNiUV1PBCOBEsYsokAWZCQDtkMk1EhM0BHQUjfCChl4HMBLVvnpaOL7WiORrL08D
Tsv5DhLglJ9gWw/Wgbe57pDQwD4QzsbWGzeMNpNdC56KuDBik638ir6lH0wmisn1jMvaCxNLts2L
4KVY3Zga9ZyBPWP9gO2mUAEJLLV/+8L+I4TH/8rn+MW8/NumuP8PHcz4E38yVv2bgxn/IRSPnw3M
H3/gbwOzsP5CSsW8xs5LcmjdCs/+NjAb/BuxeUkxP2Jq4+TwPwZm6y+X/9LgIE823JFbavz/GZi9
v8B+MG7SIUVg2nGN/8TA/KlgU+qgluAxkNQzmfdtFrdf/Wa6XHEdxUBNtbVZ15ChgD7sM6Q45OOY
F4pfyr5D080d72ZtGb2aOQT/gxgx7e9+umj/4NH87AHmq2BzZXvHMIxM92fQAq1XUwvqTsdA0i1h
jGIejl13hynjTxi2P33SJ28mrzxYuGxbg4qk0gHQb0d8Mknuso5zwe9/qM0M+ZO/bru+JgY77OE4
7fDRfjKewglesIsYehDjl6MjjCnUbFgNg8upCCtomLtZIdNIrI/nmuv9KR//Tz/pzx//yWG7WiNl
ejofn1AafW2arUc8dFR30uT49fuf9LNV8uMnxSvJsA23pPEZ+IbIApC75k6iz8e9qOnqYlfk5prY
VTwCaNV90mn733/mZ1vo9pkS9ysPguFiT/v049namlt2wo+HKQaPnNZqjBDBPgd9TXWMlhN7pAdp
Pf7+U/+d2cDHEkmQuiXwohqfbf9L3C5VPhKLZ5deP7vGOF5g6FgzQlWTE+1rcwZY0knmLztGpQSd
yAnqp26B4/+6rHrpHO3Ysg0cG07XAgep1q15r3IZpSsOQJdNB4ueoqukVjcyAxb+h5vyn+4KzyBW
sWEnjI/F6mcLe5FXtXJBsQfSwvRE3U2UHzFpY24CX1B/+f3Vcj8ux6dnAMAMl4pbnEXL/PRbWlbL
IxntegEbFIS0/kNUI2yc3tZulbjUa22ym/qQ4IA8ywvkZYS5obER6VLsttsojAKzAFwJQp6RDM2F
oVmOJNS2SX3j37LfhwTYfsiB+IPnhyXpDE4urmJMODMte1wJHzGxiEdceJkNmo2ziaXUETxK+0Nw
vMBiZbjVTZWUyCI2IDI0SrnplbjTkC6pDHKZC6gISZNzBCB7fSRpedPVZOuOTesigaIMGCjpVb6+
VjUFJHtGhsK+7D7EUznA7elsRVa2ZBu1j8xqtXd9jukgMNuJOOeHFIu84b4bsY5Aa32Itb3bunfG
7KrDJtDQl/Yh6iLsDuPO+RB7haDMYjePRv5CE5Z3M34Iw96mEdsfcvG0Kcf2h4i8fAjKZbHKR7ZV
yMwwHcS17NCeuUzoI+6mSIMsRpweP4Tq8kO07ml/+46FASl7MmhfDFRR9O/OpnWn5ei8QGREAK/J
v9OwgCrei2xd2Cmildt5tV51ELy/GyRHb5ENJAG8Nspfc9OtXQYXZMIwgCwkv/JZJLuSdj12RV4E
BKB2lvusq2qcKGut36+aFschbUzqfpsS3a0E/5nlKLEw+2YYb/k9RYxHBh1FxcmtHKmw0t0VtdAl
iUtlhmwp/KAoqva5KBIL0BxlB+wD6Y8hs9ALMguumxW1GPtIIHtqty66VNc27sizlmoLpj+8Au54
U8oidETKVIEmBc9an+Yo1tXB0WbLOUuq2rLOON8go8CymRQhdQi+jxXGU0y9sUWzWIVvXfl1LbvH
njAGZ+Xcs5qjRVsO++WxJNEvVY/xwSIHQ+NamtnoYxWFLSS/M5rpxNVENoYMrNHHEfUaNshJ+EHz
bazrlSC4mqjWJ9mqm4FBFdcM/KYu3s0kT+dw7QBhwMHVSfN4iwI0gJQLWEjTcF0M6MHLcaG5gUfF
kpnnZ4McHhm49Evg0bhtBuugKACndTWXIRuc/mvREua4aMlq+VOTV5ZPOgUMgvKEdhWXCYcgkbSg
eOgfcuinWZsOgpFoxHRA9lvnvYuhGps7IyJ68twFk7yfAcyuzm2k/Oyx5qQO4lZTo7WrnJXd/gIk
armMCGRrl6JjzPUMwdVTYdW0JPEb/I3zdzTgbD7FE7axCZ8hg+wAR+lcvG3GKivwpqK/qq2qHJ+2
ljJFwAaL4LXeYe+ioWiszy0CyagqUTzqt3DOzGdbHzZvtLPU3UHTUWtnEhFVgqUmqhF3s44+C6F7
3XDFLeA9I+c0zslaNPTqSGuAKzPt99ZTn9B+GKCopXerE80FQ5KE46ohEosxcIojTGs8nZqgnsNC
kutthZtrgaNbt1huMYgXRDyVobOCBFOMzP1sa2ZyI5t4ejPskdkAUmkqBz+v0NJecfp060BjxZhX
+mUiVCuY/SERlueRGbXyWDupo2QAvcWpoGij3SL7QGaR1nWZYwnG9an3RQzDO05J2JwirSQDlcap
81CMWHU2yyQmzZ5ESuObiUMFEY15ZXmYLPzW/ihsrd6h3GHdmrBvPrSw5ZJjSRkF3EzdVUMw8peZ
voUT43mBhBz5VOq5Nb0dI+QGZY7xAe9nXl5afZOLY78MfX3PtB9KZZVVDm5oRz2g/XkXwPKTS086
64iv2YjwA9lWfF5347wHKZfsHMYJTCUgvCSrah772ozuLXzpGOFbRVKaugVY7Ljkv0bMe/bz1Bp0
lFbLXZ80/WPC4OZCecuwI7uqniJtwUUXb1gX6YRkuYcQJuxlkbQz9cXF19qKCigxIMvCilbgXT8g
6Qx9kYZ94qm9JbB6aREackLTCZUfjBwfesxX1LBilDpf4j5sczcPdYxOOGq+xIR8dnAGGKGPyWAf
63JMqeDxvBe0D81fJXliNdjpMUV9LT0vukzXOQpTs9rTwkIf1qw751rnYqCpEaRYgPIzZ4zIBizr
fbSQiMILg4EFahZ0Cd2hIbXMYU2gLcv+AEsqLZnrYtrVgVsDhVX9PqWRcD/ozTGS7TMFV3DLLdy/
X/uyd/H9FOWR2MF4yrsI1WkW85H5NoSagYULIpe7EX1YVaRBrxLphnei8s8UMReMkpNwMfHaKIGP
j2SMwkZkz9klqEC6qaTZk7xuTNJORvRqTZYB7GSCnz6SKX9jO3NiRB0d80q8u1NjI6qVxmubY4be
soTsR7P8MBIUhEeewWxrovo5mifnOerX5oECVxmwv3RvtWU1w1IxyMbb/SNLGoc8Q7JlDN4Jw6PO
tsUt+vaJSH920ET2DE/3ZvKy+VCUSE/5dq3youDcn3PuXrtl9GiQ6LB5FpU6RUmnoyaC7kmNB4EC
SwR909Cqtt1PWS+PmRXZZ0suCK2lrRmkmtqMw3AsfB1X4UsEC7zbRV28HOBZm1CrK6v2aS3Mdp2Y
gIh21BL7ZFderapN7iux6ZmuPrT2Dk3XFaGMmxuQN84eR3V0Yhf7YNrSuJpSe0sVtNU1NuCzLvWO
FAZDAOnrt2QSV5kXnYlu1TbCSn9yh3o9q2N5nVr1FBCFuUhEg6EMu3lgV9uygmiHm5et70WjqgQt
3HHfJMAHpM81ChLHmwNds9bzbHV6h7+BsaGuXPxDWMNRi7TSX+qJ9zGv04tkwdu0FFaEKzA5Nem6
3tuTeT1m8jtNDXjOqkUc7Z6eqlr/QcXnnk3acN1omwhauQe1ZRwarXyPsPqi7BE67EzrmuGHemHa
p52sNbnNOevS74oDDR93qu30RqtvV52ojtHN1c5ZC2wCssNlIHejizVcAlwdsRr51YhyPvXoT9oQ
shuMTqk90cuN0zWk7+K2tmhso1nqNe6Ve2/SEJq7DZYafTyUOF18L3IvI6ILg2y+Wp7iAKP19xTk
nAZvCXDcvAxm9LCMNf7Gtjsnik8fZRJ/LYHk+1tKmdBsdFUWWuikUOAryFXnG/5Ai9j1jIPxjh9L
+e1Uu5sTQj8kOdNzLF0uMnGtcywFYeVhuUTyiq3oEJMt3K596rzUC/gLfVl+6AUB/6Radjg11iDt
3prSBOITiWrXO5gCmwbRSy6vlp6Q3nfGcNW84cLEiAS+oL602BCTh8DawDwhnh5xraXoY4tG22Rn
Uj6sOxPZErgBiu0KojC3O0aXwPaGfN0N7B1fYhu7P+zjZHkTY7sSXxkWlr0WhjGG5i49lqO23qZO
FKPlztUzNn4R+dJOW65aGZeeL0z4Tb6ahP4dAc8AxOWM+C0N7rk2KPAAU0u3llQO8irl0lfFZO/Y
nzjVyUgI5lIbgij/4rVyTQ9I4613alY5XGVqiay9EQFKywGMRNRueuaRau3kTPAGJjgTORStdh1w
aCpPPMqSJa276zqCQar6ihEl5ibzLTacogiY6vZpmJlm94PLiOksGSrSNJT6fesWl+EgzAImdHkr
EYfX2JpotkBjffXG2YL3Uy22OjXCM67o9lJcRk2PHjK9VPGOajNxBxq5qANTMzKA0AvjRBza7lfA
awYvAhQoBNbe7lMQbkzVfX7KLAqBlbR0D8P1mHbA29j5CnutCcNZwugZVDX6E8fe+6akGzzwkG4A
sUwtgQpBsxPTzLjhfytLeQwZKOv60UQGCYcRNsS8a3qtGQ6YBPXWdyBanwxT1a+xaS7hZEfiCX82
BaoZoOznyZNdt5uXiqskBfkAdNpcgid2Y+eCOdag71ahKIumkazjTufVRaaPfqAnRy7pU0ozeRps
M/kHAxG2wG2Ybz17TqwKTClR99o3fca1WmhKTiNtbANSktUNzYgesRDCNbwbNtE3kHIoXmXWuo6v
KqM5GqJYmNIJq/0eCZm+llOlmD3q06uLde1UjM1icm9XjCdk4dnPNM0NtM5W7YpyzAyazfYq56CZ
EMqYd3jOEKTraLypJPWeLSqXUYztDaY25HC1dyaQ+ce+wcDud9yYCrRWMd0h/NbfsGRhcZNxC6Jo
nNvlAl8K2hpDQsVxZbRwcOWpSTBGNz+6n9zFetWBtj2YTglJpyY5WgepsrGp567XIVGNhLCI7y1F
w7NYTd8YDGNKWCumjP4ARejOIh9zG9Psl571fModliD88yWcbHWw7CHnfTk5Ba6Qfpz81HTXt6i0
69uFhvoyaOnceIpq0b6rgq7HHEQ7irhmM592IFs9lJkYOPk6iT0xa/YYhNhA1sQu3iKr7GUcNi2U
Psfmzots69WpIlhs0DPTdw0XJaYmnVIEnx+oJ3KTDOmPKp3N29FsOAQxCe37HXuE9cXFDIJlzZV0
A/WDWqpDL5ricYZJL8nWlNU3jWR3xkrctXeqmDmg6muFU4/i6zYOme7o37BEbEPfRZ9k0IvYscIp
res1nJeFLem6TsuAkWRZLlIT9/6usWftS6HcjvDOqjX0fxcRbVrKnfscHhu2Zb+kXZGLPCycquyo
0/IwYbZDWV7hmnuOvrwvkimLwQCLwr4zIaficWaL/1gs0uKvxbvFUQ03nUEdj1kO5NH1qg010TUn
kq5LvF+GmBhuNjjGqYRGSt9Xkg3zfnUw4h1yJbzl0gZMw+DNEdkTURwyV+AuklvJvtUgJDVR+Guv
U9/gJ9niAbVJypSRVcfRSOvy9btr9mNy8OoIlC6qi3bnMm9xsdlLopoi6mS+t5tuenRAVdYM3fkx
2WFX7a2xpnGOHRkh9eiimJcHHVfYbTfMlMquMzmUsKOcNuXGIuoRKhIgJGumnvWc2T6lKoOCvrgZ
tLYu2Ofow7Yla15R+/jDztVvzq7fi14faucvmhdkCIgGEmowaija76+6ulNbTgMSjHkxlV93K3My
GkAFvLKVN8RBM0fcYQMJcLYrrk40iwN0fdVgtNozZCQU2uftJa7hxPiDYrppbZ+/F8RuyBXIfrbp
bHr1T/SKFAN1nucx9S3m8kWl2cgGvU5ZEOI0ZEOm/4EV8A8fh78FRVgIENOG8Un+zuOWCfDspDsP
BOqO5PiW4MrTI6myH8T9zcPvL/t2VT/9dCjQBhKkgJdC0OnXn84SqPr48lNyY1Suf6UGuHOfoLHW
oZUkGmbFSTPyr62a63C1B+cPSuc/yKooM2yPkVksaX0mdlR6WSMzMlYAjyB9l/cInW6OftAqWI6/
/0H/7bpKGO9CAEWAMOEBt/j1B1VOlsPr46Nmouj7tjTznZmByDMGB/9zVcTh7z/vH3607YcSumMy
kXLkp9+jHElb2Q3ivqBpD1NSMp/z3LMSa9q/mgAYAMbf65u/f1s/E7f/7aNAySMumtR0C0mj36eP
Ms1JUs5U8FExbQxSZ1dT2ZwPTNJz5x8/1f9NLP8LtNFPv+B/mFh2wxh/LX6dWfJH/p5Zas5fBvQX
13P4VVsQB7Zl4u+hpWYaf9HqxuCAqkkeMp0771/NAxZAJng1jGN42nU0RYam/xpamvpf3Kk0D4Cz
sUD1uu5/MrTc1qj/ecr5BINvp7OIAV6C+qx/QmazfSpWygRkEPe5vEqyNb1VfUSsmn6fs7JKa+aV
lkXbcpWnl/roJPc/Xat/uEPF9gG/fAHL2OavHmAQivRY3n59+ibKPaoEuTvgm2qPWj+wHxvxqjZW
NZ8UAuwGYGB/bg19egWnTXJCQaIJV1exzaxRWM9n22meysX5EqUNO5J2NqcHEUOgOGgN+URylDKs
ZmCiv//qn+a92zPM24gBHdeNsZlhbAvLT+t/i2zJRJjTo+NgBjiSlzDwiaUN54gFYfQFZ/UIIXDW
mNgN0SrSE9MsIz9fZtFHwe+/zK+rNd+FeigTXds1eB1ty8qv30XLPVAnYqaO1LY54cdwCpyjU5PV
oiM7R8bADCSIhMepN+0AALI1+v0X+NRH8HE1WGE8E/elAEH1eRltl6UnNEcUGR/stIYexu7eJ12U
6/vZSDJSooO9l4YFCCnKy5VC616p6Nh55aAf5qZMsQMx81z2AgglnFgNc1FYEEf1DhbVYv25AJPR
/mHtN7a32C+3Hy4Cj8fS3PBQXL1Ptx+yeu4YVOSyZ05IcSZqrWLqpL3Zz+GPIhe3tZclZ3pkKe2m
tBYPRA5JjDnezOkOzT+imLYamYIoHlYrDsJa1qbD0x8u7j98TW43Z6MtbcMiZ/v3P91qrpc6mPnW
MeBJysHvsQm910Hs75tRxy6ui3agxFmMNWFvikiTq2adqWsE98yZQ+hrOwOi7Axz51StO+ClNyfx
9wvgf33XmP/2JNPX6PDCJs3sMqRgXfrlO3KbiwUPKg7K2o67azy3pB+zhKSJPy4T5WE2lsJ9qTyL
7dFSYnh23ALVVnOFPFZjw1kqJpx7tlIa9NYnU7tH+cyn89Yu3rI203Alz3l3R0oEd7pj2kqDZgkn
HM/YFOmgGCCqohtlpbpm5BDZh46XfvQIbnF6lMhAtq+P29nEGUs3/tN9tLGEfrmPUCLZoHpyO8xL
8RmeL9dCVAs5rwDUCD4uC0IMIVKdCAkTM3qi/TpqYRRPk5WF0yL05wTs/0U3dIjdTOUq5A2RwS//
/X3D/P7T95KsrGRYuXnImlNj8+mXQqxpQlPb8kNdXciTQV3zaQKwne08ZKHqLRMlR3vwoNV4XpTD
qUrHOguzyUQWHNwbrwKE4BtqJrLbQITjrLHvs657GvVxelhM78WrbPOEX5oMol1C9Q2GspFhT+vx
hTeAYUkr0oRSVNcp2freTwHpnHVuORxMvctCBpb6Q62qb1VFIsCUeInj1blauq3lG4EsC7Wo3tSb
qSRTO4VMD4Mat+19I81p30HJgJ/DRKSpXme9g8BLH2pzjq0UcnPZWPpR0A+5Y6NVnncubTmupuu4
3HC3B9wuyTfiwlsor+X7cqtiQ+31mcACCVH70ltovocji9NQjuMZPU13q+7ZBwARwMebmTCuE98j
cAPD4Y44FnTfXlpzsRUY4+Pbl3HbHJrZcb+SPSWOEJvJZVSmxg63u/PKUnrWm521o4zLOwLLj8H/
iupsblHHVQxAAyXOkOBe7ZhWR5ja9nPrMGHOpXa/ZoiKPU1guNqW+GBQO7YvU9nt2qUgljVM011T
i0cvavNr0TDWxx3J3EVDs+tKRm1pdbHgSHrpyll77ZQVJ9yrGWMxPRtW/cyenMk+85x8/D6Pbfut
pDjGnvuQY2d+6Mkv32juMMMvicp7wukEUb15r4/Vd3MWlGp5LaGf3Zz3SJmL7qy3DJGyN4ykDXIu
o04bTSbKfvRDL7+1nAFuPGt0nrs5cr9DuaqGANWSFDTl71dW5kB57i/ZdwirHE+OXCushvWE97Q6
10mwnhq0J0XmcyXZbgkTYVyatHXPCX4rCkFuySZMp3jtopNJ0rw+TFhqrxRRcx8KZYeMCIXKUVN9
MnvXIQbQwOZSTvJkLki21WqeZ3E0hR4J9TMY6ZrrT2UBE0cl1WlQcXFcl0ax6ttYI5pWvas87kDF
4rj86hp29yYmU3CDTta6d1NR3dsDcsuAtOAw2a3B2EB1Sr56lM8fxmQjqNOy57t9MzzjGBOMTcoU
9YryDJQ1oZGi57wy3VBajgSPcYhw+Fjg3HZysuU8SXlFynt2ZHdK+jk9jJll+Xg0XiBpmfcAcKJQ
U0v7xsKaHyci6K/JVBc3kHlJ9OscsowlIzNBKptIJU6KnAX2oc1wjcGHdpBKXCsBwC0yqAMiF4/k
fyc/6WLWcqBJKBrMCE9lO+YXS96ulzFKGpYSPQ9Ekl4WtsZ4PLG840YmPze3uHdKounQTuMbYenx
0RDcsRs6aT6bUqcjMcfooQSxc1ZE0w2D/y/DaKn9rLt0WEGwIFDALjlchTF9qdc8vfVUFDGIzo1b
F3fFHXMB7STUVME7R37qSukd+wk+zYyU0e9KmVtHNjU3/L/0KdOr7JhLZSufUkB5YoIaPxRSzm8K
UfBloCeBKEJfkjqRTX1Fems9GvnAP+YEW18XLd03elf7FDEnq74MpDKOC62kPhdpOUbdjJIzUIpr
+WbVFY/5Ot+aRVZez5qzvJEGGYJ2+W/uzmQ5cmTNzu+iPcowD2aSFgEgJgYZHJJkJjcwMsnEPDvg
Djy9PuTVlbpS6tvW295UWWUlyWAE4HD/zznfER+17XwFhDTLXUco9MYCuPRUD315N5nF/Evlvc7e
1yrai2an1KEUWnYc/dU9misxlJ1VSl9GSG8A13jOPdN3Dyc4n77bVG4/1ka9RUks/wz1RoF43t4E
Wj+yn0Ty15NHHiMscUoGcCEM/LEFw7XUSei9gIy4HFKDpJZhM4Xfshlqt8657MlGiubFLH3rWjrE
ShyvVherHd0jQdvybCaUXIhkfsBBUJwZGKoDkrO3dx2tvBuUq8edHBguQv96SZouuVRyME+LXyw4
QGZKg8jOXSGSblx8BY54ht1U4uxCi1NL7KEHH9IRlxA7MPmal424K4d6dg4uUHBnn1Sju+6XMu+v
Pm6NXT5IbPM1ibUvPe8E5Cmddb+s8zt35CAhXREQtzOP/JtSpLX6woU439Z+08R57Q73U7F1+OH3
Ih2HTRzv2gvWiIYyQBLy7ajc7zYNrnuGy8zrYNyNxOZB14Qj2BxtVy6OwcFqfkgpKb9FQc4eDWkS
IWgTegdomGJWh0yVn3AO6S89B7NLAufjwhTfA4kC2ZpBpm8eKixC8UDa42i0SvuJ0fIrD1rzlOSm
f2bHTyTdnfkHkSlm6RSA0nffYNEeF84BAx0EcYlyTumTb37rlKGtCG32pzZawcXPahrSbDHNV3Dt
+03bLbRueh7rxjg4s+5+61rH3AvVTSeaqs03+BSELTyGzplYjS+nI3buLWZzD11iOLAJVT/U1K13
iBPTHZVCmJjSfDy5Hfr9ricsQQKsUzdWvi5XMSz9cRb95kkBKs4KYN3kSCxYzrrXmfD4mfwb3jHp
4RroQGBMVK4j89CnAiWMU9fKdXLAGtWc7caC9KXIYxMYagn4mOZX59oS9U9We3tbW/y5LkK/V/43
B4Ik6Z+5cg9Smca+9u32iTu7ugGnJEYihBA9fHbgO8rTQBdohDKX1tFehLPod3lbej+UVXtH9AGg
7FaSBHQMKGbFc8lBqEcI+6Yn7fDSEy77rkkoIzvPKuSXwcH03m1WdNaxntLYVqLduqvWd3O2n2of
9kXHQ0h5InhKSjW8TXOVPs2MB+HXteVXGnTZQ54nJUgCzT36I9LjDpMOLR0d4m7IsFedXLIuu7zL
PoW7ZidikAOvUC92NFd3UTtkFORtn5kJFGRBd+FZVeZdfixc/MplwS1CJrl/aom3c7Kw2V0o27cO
W9FCiMAIc8ua8/TBNKFxcGOV+afB7OLGNEeG/kR4nJ+dnqOBWZjvYyGT5UXOHXj1jg1+pOHlQrwK
Fuc7dgwnrJe6BPXm4Hxo88XhXfE/M9PR/Qj3JSsAnXzYUBp9uXfabuSoDWX5vODfuGr4JnA6NRmT
aW6sKiIhVsK3U0t2qeeyfZwwsBrYbpbPqYX9Rox9Gcw9Kqb3w6TzHXAIuTFvx/bPf7bxuVCcQcCQ
AHPOj7ScoRD7QKuVOqMNFP4LDtNmbwAJ4onJeJG7XTLODFi0h9qWe47jARNzrK2UJylcRg9z3pE7
5Qol9nLsUwyadJSbnXtExFzuuTrK9BLkSyr3Re+6QSSJxDt7Ex/RFgr02+M0iuDZyKb607RERyWZ
Of1Ke5fN6iRrcaumNb2vVxJ5/jxNyPD4BSfWHdJ/+JVdhJmpaW4zMhdUQRnBZ6MLf97RU8SWJ/X6
Hzx5s0vHHPioEwxJQ6C3+Eom4sZLpI+C5wYilntINABNDNu77FIEBjmIoZjssBTsbyKePO2Puk+B
SFIokDwTjhynPXbBtQu3SJkkbmN4XPua25v7FLLYp5CWT3oQf7GSA9942pRqvmervSc8tipIJQng
r8L3UmgpdvJOoQNEkoX04wEHjGqpMgR/J/NSNgfmqt6PhsT8CKrAEuJgwDgaopxt+RDqeea9b6Gp
CE8QO0L3zcX+gf3QE5DU9HYs77QpQwlfIHagH2Oc9PcuQsyjYrPNnsRHy9vpGpHnSPZIJ4DvzOwC
ZlujsMTJqnB7XFewOnIpz2XS+M/kppSDGTJwjBuEro5ymKkMircGj+6FW7nRzlA1JnFgezCtB+KT
rRkz6Kkn1Bdiy2TyVlGEeFlBPkx0irz4IyjFHUIcenKValyvZoMxmb17T+qYOkYNuE9DjopMmOfl
N5Zeey84UEQRbdXaeex3kyP3Hihwb9fIOhvCpKWPGANX5T0A4crvFomXnnQZn1ZV6XgVu9JZdg7m
lVttUv6PbAADESUT3RGN27iPtEyeUzdz73uyhufOLDRo/0aNwGavvGFFVdCUiFak0YQiswPQGPWE
6sajoXYNkjuDHbx2m2Lvw5St41Ytw81Eh9a7YvG+g6g6/wqYRdrcRlqL6dEWLHnZQKVoUdecOSec
Od2BKo5J0ES8ouauPga7PS/dIspnz10TUtYI0qzLnHqM//X5ehvD/u3Yv3nmOVR4TD02acb+QwLq
0crGOTHGHfkgDDprxuknT3H7lEXQHYK6QJWr8GzgNJ0K9x3YsoUhVBLK4BFtBiL0KtgrIIRWzY4N
30lBeRjIKaj0JiaUNRfTj8lUFX0QYFZu9CXFwE4aU6Iqc/nbO5duRjOc9b6iEoTgIIxhO6BizAKY
uNNBr4EOE9hYtv1C6YR5XWF7/Ndvwv8zQ6M4gNE2Q0euO8c13e1N+jfDqb7JvVbnDL1b2yL9aetB
3YRzMrZfi8RBx0uRIXw84wFfPxt+HuhQXd3VgGnglMYthqnialS5zVWb2+ruP3hxf06leHE+OHym
6bjuHfvPF6fjJBcduHUeJlRupEQQ/d2grwE25bqv54tM/eJQ2UrPYewVVPbB6pkBt9r0+fwHI9K/
C03beBGZCdT9Vj/A1PvPfFDamSbGjbnmkLUg7dKGXWMviVPXEvsVrOV/cHH+Xfz5x4+D883UEGHL
sPQ/Pha7CUaZEzLdJYv9LjTVvQh3XImausH7v36T/78/KYC27RqBz4XwB2i7ToFeQj+qmZsEWQj5
Rj8TRJWhoLPq9PtH/adkpm/tf61ua4f369/vtr5tq8925hP5AqAsltPn//hvxvYV/5CXUIMMZCKm
fCS9dCZ8/xSXTPcvSjy52fjgPWfTBf6vuOT/RUqIUgrKLFm90F/+j7hkO3/ZROR8Ojm3GJCF7vo/
//vfRsDjH//9b+VHw/ljbfB0Zytc2AbW5PW5MII/BteQPywAthTV6O58M0utlrGN3fihYLIwExpg
D3GwuvReM238C4UHWqqcGOdwFLuWNrD2I345subDlONfLn9n0B1214+Nu5wttyr2mj9/WgPIPqwK
/R57GL4/j/lTOiqYuAbOjnbobsxu0b6ntcTpHiTF4zo3TN4a+5YYa3CgG20868zUd0OtkV6R6tYg
KAEI6TMx7dnawxAlKd8wTJUYQKbZYPPWr/Y5y5nsZrY5Pa8tzA14Z3R1p5bU6fZsyyYy0jkvo+J3
DN/vpSZ+tr/j+eVKKnsvoUEcy22dccAkfmMz/Ga2na92wmy2OIABoiwKeozEe2OL/BvoDoSBF21C
z3XaHjvTEoQ4PBas7f2LWGp8f+ZGDuha/A7xrBxaizLNs/G7Kjxg2oSSB6BzjEmvpNdiFM9mnZmv
fjrZFwQyosoS+LtDO18KBbghnWKMfQMRiEMhOyuIfPN7xTEW2x0rfkypsXet5hrOqqeg0JelSq5j
VncfOAflrrZr5kYcu47C0ZJr2ljZfB7SwHl2andL/3gbOyHzEvUt0AznYbQhN++E4xg/daehgHfh
w6GTrB/PibAt8kBbHV2lB7NHgZyc3gEHVJds1Bw4ZqkNiKl3BmD6jNhBK88/6UwsT8WE/pBjnXkr
EycAnAdwikA2Lqba1ZybWcA4z+DUXoEDAoWQGx/Ck7UDUsqyn5nWHDfPfCjSkZaQkalWvMkKj0tw
T1cSx9mumYOoFE7xZg5bCBzCOCML85aWJE4wXtfnF0AD+VHNRBQQm2RIhotPXFN5RFYCRAI+uyPn
erqbdDSKfsRonIx5sBeDQkDDnbrndHijWv81dcEXVgvKwqJz3HIaThoETfYOY2RmEbcuLF8gtkSk
W6/AgyWdQ6AlScR2FIcMJLnGY07lFnsbjBn+YxPZS3MfgH88uCr1gDt1kTWYYN1L4gflCoaQVNm8
00gQRE6z/kjVakZ5y9WQrcty6BjeRj0DuRW2WoiUTbYAqyelVI4dKQ5+py4tLr9b0MsHWWHsXogC
7XQQhjtrpJihSYQ4+72dsu+dtLPAZb0DffTkZMtwQLXDpDbhS6sCJWh4q14MMYe2MCk7DYwqblGm
CQgQVszr7fAqxi6F7cC2sqvSmQCQx/DQXciC0tO15NdFJQxUCJy0s5B7HRZpOkMCYhcVaBVF7k3+
zDA0P6HRRGDjn72ldC/oC82u8YF8MrXBFOjBdsqs/NdarHVIqv5j7TwX39jwbA4MLYbee1i87Pt2
vLlte8EVUq/dECF5dOzcFSffNbtvUEtPKS4ev1qwrGMd+BDsDZEW6iDdaQMH1E4Tx17z8YDWFndg
Q1fX4BvA0rcdoInGGGI+Ur8AKdGhy16a0/c0K/NYU7EgI7csmlA6yGvdSF26TPK7deVWD7l5kaTI
8dgZFGnYLcva4Ro1pxFzIBxfcW18KxJGuR1tkou7yISUYe3EqV0dmHKUoTWZD+uMJxjmiB/m5NAm
BtnnCjPhUTNyFw62q8F4Md3u2KXecmfklXy3EsO96dv+WHUVmR6v8+PJ3HAzuWRLjKCZBy9Ohxc8
KrSqfBIeaNed1qiKnXMJVptC1R7cmm3EplMWD1woZsdp2vxhw0g60V7rxWRL7Id6BAwQQt3zz6Ia
updOg9Qf5r9JOA6rqI8sVAhG6RXUod+sHAX4QI8lgtVBrsRLOKdne2byxqmyc45i61Z/kC0mVNAK
gZq8ifueplmyX7vKjs2scQD6kiFL/JUcHmhWkoa/4TwjJlk9rGqwXyIJcNrNHWheOuR4+OE9nUuP
Ivk+6C7MFUbGZ+X6mM4aiMPAonZUZ5HrZpkCOwEdnw721NGJqVmPHGTHdreBlBwc3PhiXfoprr2a
gr2OMew2dcqEYwVXG7fh7VgO3+Vymjeok+MOR8to4ox80m3nuve00rcxA2ZcnNW83pAvrq6+xBcJ
lBJBzGpVGVUloYLetevIn1w6Y8jMiD1dGAdhd+HQC+21SVLtnOljew+i1dkbxZLcryPrGTmZGHNa
ZE4ECS23vaCqca3WzbWm9zQebOpIpq7flyi51rwVcDK3QXCIkDKBumazFS99qS6J2Rf7ZppMNghj
DzpEnF3iU4/kgHaczJ5ylX7kPmZgoj7acfSA5qBWYTFdHTbbwwLnJe4y8z6wuPSWrLuj/+cei01H
0aItTjTq2U9F1f8aS+PXbBjMFrW5/Ym/tAEr2EPXLugUVRQUtCVpY668x17jl8ZRuz7BcMSGCgDk
kjaNtvdGE94WGvSFzLZ+37h1AeVDTaeq4o03kQSvRVN391oFt9kjzP4B6Wpr8kwwD7eETYLCvs29
4FtAH+MP0+izowv4cw+I5uW3VGm3Hc8vcrSY0vEd76wsOU7luLK2dP0DPJD0qVqL9GVR468p50Fj
SilC1crkjslNv88CBIm+xjRMh+8jg9V1Z7OeHwm25gdX1BYFIEP1ATCJ4ThGmzPkDj3s7XG8bZzs
YtXSD3GPLKGVZe+ZNnRPuj4XT0BAuxvXAFHE7Hc96R0bpcYo5K3lTHXM++HsZeD+qHLuAz6khBrz
BQwQC5Z/ScD2MIhX51b3iguhZ3oG0URPYEjmE+Ur1c9RYghqywWEjCGfu9Z7KdIG4JUlz7Mx0LGJ
h/remxMFl9RrY9jS3rOUgbzS1ulfs6p5NvwchJiF7R/YFwEO136EKpfHmPnbY6tTKDqwrDxRUKtu
1q4YY5oQmS7RygSGTG5Est6yNSOiI8J2Djlz8RstSJonITQtdn6TzGosOsRD8rqNxIBtgRuJwkyq
bav38jcCrR2C93UI2u+G1PNb31x9eRIVnfeaBXdXzlbp74plnN7qMXUeXbVy8wnVvtS1Y9+TdPLB
3zjjGRTj8yI0+J88zW/wbzLsU5lOx6gBo4W5avZtWrL0h6R+7lepaCvp4MNG9QBBnFkrsgtux/64
+kr+6shlP9LFQe0maVyme4wOMv73Z+1N/ZlTZfZrTd2vomaK2JD3PA4EaffpUoqLnkr3UViMKjxW
/tBGEluiGRRsaC42lpSq1czj8htCtzq+dit+o+ncyvG+kcLnAy8ki6BuwcBfILhGMy2mWIIwFsXC
4chAVqcoTonjqxslHOsM8uBO5dOA3ZWVUQs2wFEr1j3iq3W3ErH8Ce/S4RVxeGzEOv7iHmnEzl71
bM+Ut8jYWAb22R3UqyJbSrS0/BKMcZmjWO6L2E7jXH/dvfTFR+HN6UmlbBcKr2UWQB047kzoU2wW
p2fKNJAQ/PwHowcVm0YwbaJOBDD8OcW+1Nr6yTER0d2ZBE3rJYfMHDECyIkOjfJST2bPO6iP35op
fepFSwtNdsvzbsPr3OvjxLgTYNi0jndURCMLZcI7pKYXkHfJ3INqxvvG16cjcZn31tfu8oqORI4L
QUj6lzVpoLXcZk8ZSh0ieG8asWaP7K9NTBm2iBrkf7Yg+Qn31e1QWN2hGOfxREFveeY6rq8wlnG9
wsgO4bKJG01w16UDbCBtMZpowsT3kKVVE9MXo+0xx2e3VBxjFqEVA7NEExwZWRdRPtCX7SiDRS5T
L47c+KhsXMmQzhfNZ0uXrcbPki6PXTKbDwuVHnFNL3WslBWB8YktJeNeBwyqs9to9HKKdcI953JM
fhlFdwYZGZwSDhGhtlj1U0b8/bRIA8ZpkDLhLefqLEpkSwSH4Dx1ZC3KguRZmxHgWNemC5WZJHHl
yfzoGNpZU1zfVpkwVnfW5sI4gxi448yIocOHkVE3YRRbiYQ1MkZr5shcZXnpJ2sOxUDJN2UccLi7
BYvtIuS7bhjFba1p1pWV+LUR/fDUFE5yYFDHTmspq7O3YCBZqVDhL/FAr0TPnVM1aFqLt4PkW59T
wj6+zghv8NT9NPrBkR7Wb1VmGlzRAaY5L2otYMa+OuVJnxFaLNS+L4MXZoNxYCEaGsOChG/P7o50
BN8nTae4czKLRl017uWqsYC2E8mPTCPgHzQfWu9C/fU0WI0QJi7gdpKr7y8/fDerjzrLs5fIKBus
mEc+UM+t4Xg8YiQTe05LpBKV1R4S2w1XOFCxoxlQhm29Pyq2/MQng+FYLd0zmOEprEGLHINR7H36
BJ4rrazegvQ29wWXS0cQmJ80zzdNuciIiZUZJpjIwipISFlZ836x+4sh+cYjyP3FpJw95SMBn7iB
peJ+avlIm2enL3jEIeGzR+mPrcdWTZcTmmewly5/j6P1obLKZT+U1ktVFGT9AAicUqwIDOuF5MTp
UFFcmjwU2WHg1IbzOZ6VV0BZ9jL8/UWzTxnQU5FSfQPvE2s62/ykxtGIgRalkKH72DQiBsR+zomf
Rpr0q0gHyY1LBzSqht5wWItp3TGlbgE2OCfmg1SpYJAqFheUJDGxI5Eg+LsFRnHTaO7JCw1H3Ore
Ed57e1ygyx8pvRSs3NoQm7iIwspjr7xusPTlVFAjEdIhTPBJKz5VZt2P9r5Gur5PQbcdJUO6I1Lw
96EztNCqrbee3y2qjNKNgLd1l6C+TvOX5Ky60ywHVytZ9QAaem9QjjR030t3VqFbv5VF1x5Xsz3K
SjLJmWHjNe4nTLs3CkRnvoSTsFlPz2Xbm2HLGaIc7WhxbuVELZbvvlrK/0jSII+Xcazo1HFvRFmQ
bSvULTxaWhxg2O42CDaRYIcT97CerI67UuuKIeSJHkSQXtQN+Xexn/Ed7nTT78IlwDyM8CK2PB8G
Ygen7kIBR7hOACI519Y3ma7TLO+IBwE6LETtvDNW8cMzlxwMpHxSSWPHPLxmTpX0wAQ4cxq9JyXY
Is06s//Ap4PdxiVGTJtGPMHYjyt/Pa14Ukr0wCPSi2B+MPQh2VGb7URmbO4lqJXeIjjFujOGgfUu
JzbXqukoTMQtaQYrO8rOCknYeIxrBETdGYtTUY83lXjxg7KMZuBH9yZzK1a8leStQSN6Qp0INAvK
pIgsn6A3arseO9yNgZ010jKN7cxIgwffkXxikwb2w8JKTTf02SBmFC9FSQxQ6+/nbLzWnbym1cSp
j+emjxmo9WtJR54nz6w3aeRRBbGN627mCjtMMNFDkbL8uoH1DaLBbca8Zuc62RShtyPJLBjPiIb6
sbG09tEHIR6ac/3YkCLjPsEfIeeL3cnyaDjJNQjIzGWj330gJ2Fpmbv8TtFNcdS04lcOZJZ5VNed
wKVnRGFWZhQavxuWCeg3C0tm48C2oMLojX4jjhoFb10ubO1saLp7rq3RZsZCZSGN8uFqk7f02gzH
T4cim7dmfWjBqoS5s1pbF8pIZHTkBJALdU1w/+GaRCHn0FHeso3fTqTWE1fug+9P2EwScfs7iA3f
fY4TreetUUWHs9385nXJrazcOGmdnxT0HpxCe6w5kR97kT86EpGZc9jjkAnrhtjjaakRTjburlHX
5wWzBjHdFyIsnzqYYoTn1gIH3gL/qxtspiZcJMTkmWO8X57c5GHwqppdKu2sSV0/mM3Aq2GVcAL6
opRGUjnzd4FFtEsv/Fs6GAjVeZD0u+YRP+i3dHCtXefzUmQLw6XijFBONpUE6nUOepTPiRCSatQa
Dqn0kb76KPOqa5DlLgn+DSeAn4/Tg321suIMqOfZk/Nh1VpMfU16X2WWIBjuUmlnBL8a0qrEmIia
ZT3bi/kH09rjkMjrqs+PIEG8SGu/ylq+j95EkfwA1kJP9ZlZRfHo59lTsfof9ujp8AoALlAbuRxz
yCX7aSazYVV7mfEukCE9D4N16ApzI8jPJvO7koNMVtWIp+kDhRE8Pn3tx+xXb8jv9wyn8RXTuBfN
6QRHVIvI35Lhz2ibKsSDJuYXxhK4EDuoi6rZOA4uJkrPTSCOLNimqrVMDuXSXDe7o/Jel7b9NdAK
w4SADrAkq+8Dt8mR9gHkEvLQ9pjH+0NmM21ZzTRiSjzhfx0PbZfXe3dMg727wMhCoHYyxMNUG270
XNxOFVRlGmO/lCle0mHcq8J8x0UBjySBakGUmDEhRqGBaUxkMQgLeZr30ViRNp+BS1e5ekME+Mha
hfJYsmPMRPFz9mhMqdXaRQT5BZtttpiVx/wSR8OMli/2qYvdYin8k1Rg3lZ3eqhQgXeZTm6ztbjw
q0I8VYxaoC+YbbwsUEA0QWrZ1HssJAaD4cQqsKwnm6276p81qb+VNpuphDbCb5XVvXBsCyIuNXjT
ZXHXt9pTu9pvQjQ/vUZFqYHBwsWBgpiWzztSeEnYEV/ezZb3SdJGkkPGFknwYD/I+uouoopUynXL
yJqiHKPBlMoqvzgUS2yOs4ROpcaBroCu0IUzPw7qMCUm0lYpxYkLlagD+qnb4liyVvis60L8ZNQS
rpte+7Th1exMSLZh4yscuBbcF0wXMN0bximZKV5LE4E3tTiYwwcxgWSNG8uBmohyV1X+MeWm22kV
js9ULg/VEFCT2+gHRkxPSUNBYEd+Zw/9dMPWUtS3LEEfyU775RXzSevLL79TPE6Me6gup8Gb3lMq
4kI8gS+5hyPftrLrQg/NgFtwUuLGMCERrNJfw0rwPjLcnq4l5T1Hx6ekAh+kjk9/qiOvzhZ4tX4Q
B0ywiIeThS8MHqaAZR6ZWex0sCKVZhwLwtMv9LXcLJ3+welaHnL9Mqv5kAXDfZ7az6pc7JuZfgDG
x8mZbOZurL4WI/9pdMU5c+bvE9K30b9jJX716+ltthP3Bb4uFVXe6p0NnWcR+JeT6DPc9aOOi4Vo
yaHUFwI/4CCj0WuOhr8elHBfHNP+EMJ4KYsxO6IxRbxb/nHV2A60Xz77rC6jz9KqsIsPy5sYRp4X
hfmdo2TNb2Y6kdav0K0KTuAibYaQSz+SrnUe3e4ncXwmVV45nSvL4wWQ2DjZvcSuRlPd0TXkVTLo
ey+2oW9fDw/LpDGfr7750nrwO+07hgIfUwUAbVMXCBUd2yHHWT8zOCK3yazxOUwE3GlDwMijQ4YB
2epRORbTXIDrUYMuojbOBhWTICvS4kZVwQ2uw0tDWolCmhUjrIZbp4UD3EKkxOFSlw0lK/2Xt0q1
7JIh2w+uc7U9ArNjUj6oSaDNbNHmKf1Gs9R9Pdn3qmChNkoVz5TZOb5cj03tXGHSYhbENYVRamPR
zi6leVLUR58tB8kXvK9Bzl7NkcYDcJSVH46qLzPKZfMxchK2TXoT0JUDTTzKRihdygVrpftj8Jgx
r2DOLVuSI+PHf141/q+JU7XQ4v997XiHy+N9yP8mHm9f8b9xqv5fhF65NiwLbxCMKHTgfyQTTfMv
pGEDlXiLGhOP5f/8M5lo/0X7iglO1WaLhN2Db/dPnCpxRssh/2UQAMISAuvxD7H4X4nHsFP/Zq5h
MbEca3txOgwMvAXenwYGmSdySih7BxJdXJmPmREQA3AAPurjweszNYddmXg+Rm7b/cIB2CZhaU01
1fT6WLy6jFaNeAZXdDfYeTKSJZ6KJspXyq1DEAjrd8PWOCFS4caFa5DMH0OfP/bCUpHrC4XJcfHU
ISA8roihbP5YyQRoefalu4zt7MNENRmVA8p0qREY2gUMnVmlDEeD1PgEXpi+M/lULIxLciEByI+d
U1VuPTmdp588p/LgNCdfpgGicqIyNUW06rk9ZfMKcmKve86VlfqaOeK7BsRLSf9WYwpbMo0I4NPL
uaSHawqdngNtquLErOOM+jbSJztzNI78vTwqMfnFFdvjU++nawhQ3xL3CnTBh8NMOWixu+uZeVv4
dKQEedglQ+x77pEb/L0X3l1CMhnw9w1KxbNeqgemHC13uohXg6+ceNCCnIjHBqmY/lIdXQLWW79s
/4jxAsJmynydOIe18CX2GiX0J3VUAHmT9T312v3S1KehJ+y5r9kdWUgBwl+PuA9xCmfOm9mrgLFx
Pu9zQT3RZrJWTtQCAAldzU9fNUum342+VSBHrEr7kkwfoZ3li307g/AvQ1vhCVM6eLadZQ2c140M
vWDXsY57kM91WkWGYYD1pBHdz1Mqppas8g6i6bybigzgziyL6SzLeWDz4mb5oyCY8oyhlspqJhSS
je7YM12k8bzbD3it4VbWWZpTHmDlj1h0eUAB5M45n8npkLiI76Un6gfdnZhuLZa+l4tGU8GgniT4
Kz+CoS9/6TlVR4FLPrI0Gk6HlZZ4MY+15teS4QPjyldHkbJdK50kiHyGUicm3+OxH6sZVOGY/VzE
tqRr2ARAftXlNcXhH6dJ9zO1JxkXKpl+NQMqQtDb3n5kbjHu6AFYGL6olsk3dnl8Cfj7c8AnQs5w
ttqk/RSg879nOKpeTXYZzVEOSbruDGkFW5YBM69oRz5gErPD5xBYw4tag+pV78SmMc2Oc69mtITd
avneG3PD8ZVOeudjgR1M9frCyCpq6Le9OLQkZcDVadz8bW68JgkzhJBxdfATCYLJ1piZwTMnfFpi
alwAUHOqbPzA9QATL8NGC+sHOGQbZz1zhX3lFjxc8i6QF7tk0MOcUS+/RhuyBXsxNVxGSasPwv3E
rz6z3atpNjfn7NJWdv3lGab86ZHEyO6MOm+HD4YTcMUyOTaHXpfFyieKSf5AOKbq996AxHz0+tTA
x86k3MYdQKnrjaJE8TsXD78jq9NvZCf6zaJsz9nlbsmellNS3V6gbBb5qWSCwlhWeKV/CyrFCWn9
INVSTcPEClTmI6d5bgD2lt4Ia3YhbaIdLWiexgVgCSqsVAIXpsHTfmFPH+jJ3TqK1kUH0LEaqrTI
oOyldMhF5A47NMt0hYs2GbMRYMmXjFYz4mkmvsVtpakz7JS4YmWa3aUGtzXAKtVTAjOO1rGwuOzO
tkER+AzcvoqxweUEO+xgatD9wLUeKIzxUfQtCmD2E/WseAqSCYMmUofRgVfXuy6W2GfUa5aNkqwg
qJW4osgTdix+4TYO7EG3jj5odopJpVD9DUNKwPKrGGZeS8dIxV4oswyVaEYRSSpQVQiuGfCOzeXV
X/pg9MWpmxKCskHVFGhqlBh8D1oacI7ZvFh5NEg/GdnOV7NxMoFBkrtKMry/GhnHbocDVKvPFgQ7
cgh60sgL9GcawxNnag4pM9rpXlWjdbe0C1umpRsEw6A+T9ujK6Uud4own7ZHMS3oGKUK3IzNGVX8
YHHf0r+V65UZr1kq4RxbrtNdaP3Nv9aeHrOdBppvueLirt2LN5tGFq8+EBR95jKGs1V7oHXTzrdj
aw5cZ+800Fx2BSKU4Hzm0JEwVPOF+OS87sygms51WnHC5xFQ2FCNutnYL/MI4RUdc77puhYmT8Kj
s2aXR6KCIXfdOyct0CdovOWKnah2FTNloZX229AU2DeKdNYZbuoLkwgoLTUEjdm9QZPkeAdN173I
0amYTCVZAkJ2Ik2904yJQdY6K5z9Kfy7aocFpBcQdLtsDAOeO/wJ3geckiQg1N4CpcuYORv8DtIc
OKvdGFjj2zIh1tAgkEhJYUPhifB/cXdmy20r2bb9IuwAMtG+kgQbUb0s29ILwi0Sfd9+/R2Q9z1l
0jpSuB5PREX1NkgCyFy51pxjunFAFzM3Oaj4gTlRAvd2pLzNKFWBUS6wR0aBEFBruOhz8T1rqv5r
J0forFXXIfaQTWBdRl5X/oBCJHP+NGYCBpZ90DFZ4fBsiIfK4y83MihXGz1W+kNiQaHBjbLwGWFR
0Z2R6XQJkm34ZJoZeDbRjpvZaOJiQ36t+GqVBcJMjIURzKLBiC6wDdLd6+l/+piB85R2RhZFO9e0
tDtyMedo2yM3erKcj8z31VplZvcdotuUXru9OT6yPUkG7WHK2MW1Q++bGTgRLbi5nW6mScO/qbpB
fIxZlwmaiR0LrWbawbnlB7YfHIQ835imFRHjYgsQcq4P5Tc3dxsaR1VdyB0wK2BjAwlKwMcNVz+o
akRLmo1Z+3nSNSQpMC5tb+W1BpEPJUQaIrvld9MJAd1pEBme8UFasd+ajtttiskmPdJM1MDSh7UR
e6vtGj9DFEsIBcpeTFvPsgjJqWZYVAwt4eWuyGoE1IjpyLkvGhM6sjcnzbexyek1OUSCwCzCPNCS
w6lzkxjGshvpKP59STsXtRNj89ZJ03vJQADlTppil8OZgYxOOTPoqUU3QGoIbVDkdRlCINr3I6Lm
ejbMi54QHUh1eRHSY3WTYTuVjhut2aBRww+yqO5UAKRwFXaxeuad9b7PDefrjQWPNmAC49YDBmAF
HF/ibY23pVDjfaqb+V0bSeMLznJG596cs2/Nc90aVCxuMPkz2+VFkdbUHmOuaNIXWTmOq6BgRr9y
sn5C1iwb7EizXlTImJpZfHUjN/na8s949wJHc1CgLGZqz7Mi85eg+a/EuP83j1Wcb946Vz2UX6L8
d0Xuy///16nK/AdkLwpaF6gEfhlP/s+pSjPcfzg3ea5uWlgFkG9yovn/xyr5j+PAYdMdD3U4qwf/
07/HKuFwTDN1mv3kARDpYNh/c6w6A+4jC0erLznR6WAvHAe0zKlaf2A7DtVS1qEOI/qK0RWHe4c8
W7lmG7V3c5iwf3nDRMXs9IxGGX70c7cJk4mjQdsFqD3jMeO/EQgqa58AZbi6eIwJHqdF4ZjrYqoD
vGW6k5HNkA3Kvf/tt779RVU4kRXz3U+OhnwJjq3UACjpF0W9Ls6+RMn8HMdX/7OzDLe/46LMnBpv
gFU4EsoOnRorFDU5kDiiduR8Cahs3rGBmD8CBDDhU5BTfuzsOmOIWrjzlHzCBDUbm0ZQvFPXwwcw
egD+XzpcXfTmK7iNhCpOhb22SgfvLIKqzmbDmUX9UC486hhfbXGrOaEhd1CsbdSxo2k1xFQsIaXj
XNGzFnZFvmeO9SWjBuEk5sd2Bvg5o6FDT7KsGJ4pj8pLMGxnjBPz3sMUH+kaxwGobmB42qOyJyS5
YRYF9a6l8v8pKfdlu4IlV11HRlQ9uQKmybEdJ/zB+HWatT3kHp2tNgWl0AdxSZ1Hc6bzo8YRZFoV
mi6gm6pL0Lem8NN8mO4H4sCClRzL6UkTrKibsek7wANVCHQktqgzACIMw+SnTNY/AL4p8TGk0bBT
ONkl46Ka3xG4Xq42DdXa+MyfJs+tK8d++KC8wtYQrOAi3RJ0wTFGV4V+H2eVYV1hJ8ymrWybgTHX
7C0IliaonloE5t1a6xsAlYox3neGl4HzoPKcVqZukXm+dxkfUPQN4/CExS9Nt8qdjJCkA+a0t500
qmTrVvho0AkbYYi5xuC8a7aGAnjQtx0OOce5xqNZyXtnrnrS7uKIb9FSHz8hlVPeIRkCcYfOALdV
Ear2olwoiT4EPjVuJ2+qzTXWvrG6JqwTiUtAYN20cUMPYxO4Eh1mJXIgUmP1bL5wSMVbnFup+7lr
4Dwx0oNuvUEvpT6hXwocIpXLhPFjMOTNQQubcWAgmmfV0xBl8c+CFmaIbsyk0VBY9XgLenUmSLQv
EBZjCzO/GBXgogscO0OwDXDwuesWSunkN00XM5HnnVK+DqlFPdIgGb6KIkZgV9CU5E1KZ33eRAgi
KMeCoBM3c23wl4WjwV9m4gWdCIPA3AhPGyd51q3wLPJcuD3b3bFg11wkY4NLoJTnjbeU33gvK443
2gOCO9c8uMgDEFPRrwXZj48r2BKOlaqNUY/j7Sh0msXQHpdXsaW+Z/eK456/orSIc3oeC6CUexB0
MxbsQskR0yyyH5V9Nzmvz4z9cdXghNMSSJHxCtGD530cET2O5iZCVmVsZm8snzDTteImRWRGysjL
4zqLKrA+d6BNCU3QaCStfz109aAyb4uiHEi7aOY8v1TJAkjBfpBAGW3cL44ZAjs3Iw0pRt2H1mdR
u4V9yM0hFqtwcpjlWnFzx2+CfT1CUPKktUFySf+nvaFlTGM6jZX5ddQGs13lnLPjJIVdIkV8VCGr
bt/QZe4atEh2zll6E7qi34dZ/jOEXLmZc/pPW1vLkmsnFYieTQY5agvngpq0D1rJgVu3Bj+PA/3T
2BsdS38i/HiOp6exdJ3rwtHzR69HtM92EBbPAxr7YzpF9MYmLcfI0yUdU9c8yDYkaacfidbwDpU1
FFcWSQHDKgvL+FbSFSAQIHblPqRB6CzECNQdo/XgqhH6CLnDEfxpvW/bO1cMXcfwdihslClOLPh9
GmfBACxJMLAB+KGL1As3TSCieU0waySIGmXQWBrOdJ8UDDI2AofsLaeU4tJwS+6B1LoP3cg4owka
MN8OubouWSEA+FuIw6FVR/dTqRIUC7k73cx5V12GQ5H4rmWQw5C2j/Rl4utJQGWOh/oTBWMBWsJC
h7a2WWe1A6fz4BOapYdurkMmEV19ybdPN73bdU8j8QcgUaPgkMCfWJdpV+xKQg6RpZcSV0gU5xcI
/00/6lVL02ykW1+UHmN+nDq8ubHRw7dhpk0UnJWqn+j+swdW7IxeVcCskJ45Gaek6jLzL5nL3Axe
5SX+UFX1ljgNOMypaZMkqNgTxDqusvhy9gC7rF1M099clSJeQMdYakhs++BLMS8YhywXz11WFxye
MWN8jSINIENA7OxDNVT2To/CSlulgIUIwp7aFgyxGQufIti+RiqdHHQc2jtWku4yGxJmZ7CHLzDy
oPLOnfm5R4C3DjvRZdtKlZw4Qz0uvrI1MtVPmHvvCc1o9wB70DdD58T6AXBdXESUL84+zRbiU99x
xwDhJP13rRjNH4umMdDn+ipMC4IDqaYeJxKBnlw9cZ41JI2YKpryK+AhxtDxFAXrWicBEEAPUyBa
wNg6wsRzjjGQJu+op311b9I32Liwi2kAeEP5Y9Lb5qeL0PiWFX5h+fDuXXMkb78ZRus8dIqcqXow
NCQbwexcdrnJnLRORQr6W7h3pZicLxkkg7tYs6N7FszMb6Jw/kRMsHVsUYCw2iAGcBFWf2v02fiE
czvZiqZp73BrIeObWg+ZyVRsMhsdwVMLm4n1g9NJc50JNeMTKmVM49tdyrGmLvt9Ii3Le4KLhPVB
pFpMFittQ9J9IqBHzPj76YogAfsp4fB+TeJ1j5hQWvmANNAQ9ZLik/5028GkaTCUzUe3ttn7WQ7c
dB2BhGc/CeZipSKQ0eT50HAWLZ4ndloeohU2YOlshygeGYVGWvIJM24PAj+Z+6NJY9LZlLqX7pq2
wcZcgVfJ18Rot/rdVLjNvm0z60cWh8XFrFjcV0wERnudwuyed4qOiVrPHN8yNG2yMzH/cw/cR5DX
UwMluANaxGC6YJkLY8v9LCo+NGZmK7Y29N3x7mDfCtON1qBp8SmCkk1h8nJtDCMvvQ1Sfe2HcAj7
2w7QtTH7p5PXY80R6PGwnGwHZrXzWpV9RGT9VLJ2G5rj0S/vRKZTlnjdZWkVHT32oF7y4StacveD
E4HvLnpMaL7Lvgm12TZS47mITOO5k86EoM+bdGAHplnu8InZGnuATkhFTgNY+fXcl92tTaUUXRoB
vEDe/0m0F6HVeSN3opXJpRd7zWd63OUdO7LbX5jRgLgioOqIOddH7FwTI4bv3dRa6U4vQLzusM93
ROCMku0jxRm4l/GQhbu4b3WSJzyHofcM3Gc1DBZm7UbqVK1mQMPgLq3MlAaV1/e31uCgqUqUUe46
mXjHrESW7AsKvGbD6E6Hgci5g8Ukso+E/Fo6QeYjEbFBGN+LbmRfNUvT+klxdI0yHj1y1YiK6a5s
RiBk9ozXyCPaHcVXGGnZlul6fBySQh5JvyjNnd4FXbJOQVWaR8Jpef410k4QZmkDAjlFnfFEZgsG
H3MequuEPdRaw6e9M9Fb0HzqdNRPEtAQp+lejvRRNUox0jVNvANkqPKycyS3fM4zFOvIoNWXOg/R
McQz2/Lc1MlVbXT2j5Bo4e2k0VgNFhsXnBxbu05QOzx7RggRgjk4fz6oOuJfySAaMqBOPXo25CBd
w2CkpO0ezBGzU9UwTtvn5DEtXkgw3jDUhgUdBrGv2gknxIvVzZZ2yUjerTZzh67ygoNPa4Mb6KKP
Xh83FnF4uft5yOpwE1kmLYFBRe7HSuqKdgl2GKoj2ysPca/khShdlHEAp3l9azvnYypZiI90E/NL
Lx/5/SeJK3vtkABxaffL+S7UO/NRtknxZOLG3yXwq57NSFLMI0Mav4vWqO5crBFMlisVmIdOs+WB
+IxmOOipnjPd7jr9OWgIJqHztxwCiE4fBYCoBBm/dLGme3M1b/t5KNx96w4lTGvNZIoAy4kG0WAE
PxEfRuhdyBRl/3cPYK/aS6/JC+gItLEI/VVylhsyW3S8NmRmgDYScv6kjHr+2BlTR6/O7uYHp6+d
xldeJo/pgioR5D3jjx9HF9k3T9gqT01jrS+LhWXUNJMLs2/QzoT1A+X30rLUoM2AeNiDs+FAqArs
n/zwyZUHooMYIkSYpeOog4K3YtmAV/QFwcJLN8Bxc+l6J7WecZMXXItawC2aC8LFJA7gB24Y82fX
W8jCvKh+9kblPYRTEPoO+ysEOy1b8j8WVoz+go3h9f0RDAtLplywMiBqkTUXalZyk0cDWqKqnpwn
g+Zdv7EbfVppy0/vDgZREHbBvP6mF5i1hSrQ4SZYYVfeAspJwS7g8VrwOUSZ52jPQOqwWSL+5Ezp
gpVo18ELhcfWx1udymMXe/WniGyRRwOh/FHUjJ0iSMv7ORv3VG/TDQ5O8dkqF+JPVg3qaBTNLOno
AwiyF1SQ0CRjQp72JNzRDe4OcPGbrYL6+jimhrNzQgr4SpfbIrP6m6YV+A8JIvcu59T5XowLwCgJ
0E+Acpuzo7ugjtoe0sqaoKkEBVIEFikqRnFg9/lBNkn43dYq2FzKwO3CoppvvAWzhJyxhnjv2BGj
Xwu8ybpNW3XPKpmCgMLGMpSRxxJR8nSy1y+IJ7nQnoYptj+Toh2uuyYkDb40KG116a4zDn7rKu7r
W1q52K7k0F9hMfsBAs7b9ng4Dgjt0qMZ45ToA5S6bGimXxla9sONS+lHBKHceC8IK+sFZxW/oK3U
Qrkyi6a5I40q2TmIdy9qJj+pT8YblWXnKFTkfahbq7qtmCmn3gzZXsuor4MGC1TsFvGFvkC5oPR8
mcNyvKC8aPfJZNeXaQfbxJWueSOyJv3YZ6qv/HHJQKf9KZ1PQzxOO/UCBTNE22KBJH5zK1NarILn
8xCUSPT2Yz54X03wwfc5MwRuvkQsVMJiRHs0pIEG3KkCZNYuTLN0oZs5BlUN66RHPEZdRsluWKho
zmCmN01Zlh12Cqu/bRyNl0iJmeVem+P6O7RGOqH6C4Uta+WnGhMFsLLOyHfJQm4LkhxiSkzVwds7
IexHCMMBhcd4piavzVAnxCnqHkw30w4U4+DmlG5hBihD0nd6jk1+KXNl+s3CnasC/IZVZRzzmFY5
SKx2axFzjSJH0571UXd2YmHaGXEM0jvQ8JBw/lglrVb61CjsrWCEUC4ujLxqUpwNDPJ19rUjjccR
BwgUM822Et9u+cyjbRifSheH7LoFR0s7yktu8SRVz1aY2ymn86b4gJjsQ90AEElfkH9DrfHiALUD
BVijb8Z//MIJ7BZkIDwfTNiThSuFWbb3MddTJv22PuymJkzm7RgOJskbLYroaozTe+pBIrBf6IXO
AjJMFqQhIoWajhmcw3Fo0Qt3cvanSEt3mMBB8ccLH9FdUIk0rlEFZDBc2ACrr52hJbfKghNYB33B
EWwexJV44TFqdAsPsEuGQ8Eh6S7r+63joKJmpDWlXyGgYDZj6/VIi8mORBxOK2YYas/UgIWimxXu
S3ooDCbbDvFe5/6oB4STa8vh0LZpnamjBiAHod2NC4rSmfvuc4UlYo+lrmlvpxoPQLEwLG3OWyQ+
MZxLsvQ2m9Sh49vuOq3jRXcXFqb5gsWcXxCZoeM2WFQWfuZcW9VnN2uvUZdCsKF/ux6lE32Owly/
rzGIrBndortt9OjJY5K318KOfiEYT8RWI3CjOpsgzhGDRhtDo9rmnIzEYrCzS7L8kgPHyXwnF2Yo
LEhi2ReOaMxdagtQkDgkAkSQoPzyA70eJp+NmA6dMrX7JmYnouaxeBXkvbEwTGn6hahetXpbA869
Csx2ugR7pSlfzC3ALq9B0wZBh6DdtWN10bVee8ZT0FHZDU0BPLJDuHb0ih5jKGSdZ0dJajgorGjM
h20l0uijSGVHYRWQG+BZ8cXoqfoqWZiuKF0fZ+BKa6JAvzsL99VqGt4gks3ym9QDTDiMzcfWzFWE
RShvP+Jv1C6q3G2f3BcKrSUBzt3G1BHjc27h1Fv3TsfUsQ26uNtwHrJpdw3o0OdVmZl8R1p9eXWL
3IdmKlSXQW3QpzYfnMymApRw4mZk+3SCAjPS0d5KhsCrSoZUqV5b6LgQYVA/TpXZwWpRBDExvzGP
GtEEdIgjkEeTOWQf2HHrfouWl1qKxLTQwlAW0h6AyAC21Sjrqjy2bREo3EcUVahhEoY8WKNGgldx
9cUb4DQsM+gAOHRxT12aT4Sm9qu3m+avdcyJgrYoKBG7MAQ4bftXiCcHIb0f6LamCxSWurUHREBg
0lSE7RoPaFDQ0K+nayfRys9vX/scMk9WN3nNTK09w8YgxgDjBBDk2n1TGcX8xS2a/CryZLcLJ4MI
M5qum8ioun0h0+5eCxIzW5NJpG/fvvyfIw8XChafgGBuNi7bPPvuysHkNNp0kmfdUMrP9NyhgehF
0fQtgLfZf2B2vuQ6Qy6iVQ8i+GscxybQEYfupj/UxBGvqfmrGNNKhMA26LQpPRICFIidpUSmbcyk
qcbbYjZcG0EysMfLd77Cwkn5nS/NWIjPbTFV8iz+Zck3/52xpOFFoJmNR4HEy8TeqVrRBycMg9iK
vqc757eJYaSUSgkzHUVC8DLdNpZRDZKLj2azpEfOtTbilHqZ2miAH9Lbv/+QSPZ1i6qHZ4zPefoh
SZfqLAfO9comm7PfMSy2iyO8Jz4XG/ddq4boh5e0zGqI3OBHfpkiocDgICeqUNi+isOIdg+hFRPt
Q2v23nkJ/oDUA0+34NO7wKCEaQMrOv2ENLZVCWIWsyVj+v7+10vXiIaEQaOkR3XNumE1WzuiX79x
inqyDyGD7vTaAy2IbgBCKzD/ZkwoH1Lm0QH/XvKkBNVoTMcsqpCjrdqhtd2rt3/bRaV58gDwgZc8
FN4iYemEhyycq98gW2Vszam3qFEE0VDmHuta6j6nIKbxD0+82F8yINPpZtBwcl6FQoQkJRbwpq7D
CYPpEUpPaO3TtCRruAbGm24ZgTXhZrAaE2hrDbm1jJdpEJ0AsLpDO4mPlrU47BGP2EQykfBobivq
ZoJvM44a1NKVu8NRkBGyxCvwkxNTfI+Wk15rhMgFJc7sal9KBRbwbmiU/cEbJdlKsm3L4p23Q5yT
tVzDdHgBoB2RDewAoT/9cWYGE/Ah6H4RiDiqay3CWbjuWvKu1xE1U+HnUD7kVVO3HKgAC4rpOHt2
iOWVaN/paHJou6H730Q7L2dEu84Ni+xgFtEkPur25OKas3VLw5JpimZTkVcuV24W8kfF6BbIoZ1c
94aNW3ex+6W0swQLPAiWzzT49enD20/C6WLqIIQVdCNtc3kYFg3u2SOsBuhhZhLgLcJhvlTQ4ZoI
4vSQ6Vl5YUc1/QCdmGeIuK3wJw311jsv0Uvyz3/WIj4BP7Jt8RiSGGLZJJCc/dpqtCZkevSTFTq0
rY3SjSJydukp/Brp8DM75sELTPU50op2RMmJLZnmXSi+WcoCyZeWqBFQ3+vgmgVoBFoecuie85hN
kNNnEBwwjgWVb3meubO6BCd9xWE3Qnw+a0BQMhHguzdpVO7e/nXF+c/LhJ1ID5d4JRslvi3F6Zez
kPTogd1+52RSXdFpydM1KR58ejoE3hWnyC5YIU+TF4GTqC+lntNOdDAIBD6i6ED6g5cj3yh027uZ
6Ixu+imOH8RIqiIzJcN68LopPhL3xpqiB1COCH3Dn4V0ajCuohFGDy1h2uZYXeNkU+bkItDLsxo/
88r63gw4DP0ScZxAu06m6YuM+vfbyTdGqmALEH4s2sgWTr9xquGOJeD7O2GYzNUkUw/OEEWz9M5Q
JeToqdyq3/KMFVcp8uVoZxX0XanJOda0lVSj//YtOBvu8yHIowGKKZfcKeB1zlm5kJlmRBGxCMzA
g5qHAnTmQxx7MIzCzsBNPEp7euyrnpA1C6B25A8IbIJLD8hxRLepxUw3MKiOV0ZoYTBTLiKgONPt
a0cm0th2ZZL9rCOLUaVVVtlV1+dV+qDjpeZ8tQw4WWjKJ1E21gero18PbEmne/fy32q9VdKs1+GD
ryfgXtj+NTdJEdBqPCJFW4E06BuOb1ZTJBJ7GEjtzZQZTbkeGGOT4zpLZF1ZgXuZqjKnW5dSlCv+
ysGc1hmrSEukQsFfhi+aPq7ITBnuc6er9tI2wUcz9ucgCdgr8AuXEy1jzqAYfQnApNjkTuaZh3yK
eVM6AO2XGIaNx8ab+Jss3CA0oGJcbas+865SvbQNzFxG6vmyJYCaqSAEarDj9qStJqNj3PRyY/9K
LvR/jN0nBG/T/+6/eBh+fP9xKhRa/sC/9gsTdB+7Fig+6QjLcnnOf9kvDP0fcuUMSeCdQ7VONs3/
6IRs7x+dRc9+xX5hWf9IdNNLhBkGR5di9290QqfnBSSNfAD2VJsVAbygbpwt8l0q6acPpAJqJaB1
RrvOHVSwZmPSWt1nNU1ZERe2zzIRB+9sMKelzq9LU60brqDspuxdFqzfSp2FkuM1SQncH+IVS71Z
XkV9E21c9N8Xv92OV6REr18KXRUrvmXjZzm9FKl3yhBzbq2JC6gAR+BpjaqywraMh+rtSy378n+W
2V/f6iUfSSDwElRkp5cywjSpZcO3MiJlXiBYnDZmZU7v8E5fu23MwhbXjnDZqM8qoS7DKhOUBVp5
mGz7lhALOo16edF1eXVgPolsdmyAOICjHY13vuHyd//xDXHaQBw1lqiNs8qkY/wFSaGyaMq3DRm5
Zp1TlaTFts8k0kU8xusA+dk7+9drtxDAK0KvxZbEvnH6u3opqtHa5qpRm07UPtOIjjfK9yUg6MPb
t/C0Nni5hYLTDeoz+PPE6p3tlG6Lr8TIbFQ+YmK4UndSbm1bOXd2nYwbU7AdKDcF3uXW41VQNtJ/
+/qvPEI8OMt6IPi6lji7uXmkYsMFQsZQq46PovDocXMz2/fIsafl9K/viZPrhVdrS/O8nO51ZBSk
VVs4XdP5ULYA2jTXbi7LXEGyK5S7f/t7vXILBccxCiRjOZRZ57+rhieK3gggcZ3BpB0yasExPD1a
EHnfeUZfvRRlOjpj+kH0A06flpSTlSwBEKyhxX2DYQFbx03bO2Ul4p0rvfawkARkElyqC6rls+cy
6JnRAl3mR5zc0gf4b6AXzkLjyvX05kM2QpqH0Feqj3oSGJdVr2ebt3/VV15HIQ3Swgwb4oE47/gg
6TSYLHCYU6XQPnhBF62ZTU2Hqs3Gx44qZeMGXvrOrXxl/eEJNWwUy+jA5TnvFX43cjvB71ugCVyh
FlTrDMzsNhwH7SIptW7X1Z61Lbuo/vn2133tzkoy8BDPwljmtHx6Z7M+wsiaulA2cgCRqdHBXk8T
osYrT3vnl331SzLCoc1hugTHnT2vRkP5xg5oLoNV7CjVHB9GezS+lk1vX2XdFN32qeaBsixN871t
5JWvyeojOW6igdVdefZYRZEZh3ppmWtCwNN9IyIwMwZCoMgo1Dv3cpEjny/oklMQ5+nFAmqfr3eM
2JzEwDm6Dmu6kl6VYuLP527LVgq8ZEovKb7Fbmgq+0Fmhe4bsfNdQ8r5zrJ7FrT4sh5R3LKjeSar
Azl4p7cW/3nfz4rPgdiPxzlQj4xZPD9Si4qzrPRNrHDemwym0TRUW63Tf7z9bL2yIFKi8UGE6+Ci
F8tN+a0iaTmuhboyESWCc4KgYSVHmVC12+aYbxOJ5+/t6712k4mUhHC6FIgcs0+vV+Yz5Gxr4AFD
TLklqkZuGLVGzOI1951n+ZVlyqQMpVKwXgq+s68GyZPuM13QdRqk4bpwerIFTGMaHuyhq2FsWTao
sb784ZRDelMvM6W//qomkDqT7RTnsH5u8p16oTe5lvKMQQpcdyaTcXSD01rTp3/PH//rSfeVr4ov
mbqYkPjF8Xy2QpQE/uQkOJhrhy3oZjKxfEGaQic2qGabIn1mgqmHkHvaxaGvKv/tb/rK7v375e2z
VYNoMy0sJk2yZS+PbKgn26pB5vX2VU4f1ZdKnd6M8XJw5j9ZZ48O3aqhVJMs/Tw1opUUmf2J2bzc
FFgAfVrHyTuxj69eDzcDOwzZh4Z+dr0yzZnHp16JbaluNojUhk1d5tzOIfriqXeDFk/v4cvXI9OY
xgzeBWNxMJy+GboICa9xOkhlZaOvwLmE23kWX5LSDLYNGuGj6ZXFxiZCYsOA1XxnRTzdUv+9Orub
IXhjBEeU06trnYHvAAkzpj/iC5RkYJQIu7lgmoL5IR0M+HCNvH37jr520eWQyJMLX8N56Wn/tvhA
ZaDBa8QMIow4O6DOx2DZwLj29Dn56bhxwlCzG965radb3Ms3pZGvs8cZdBz/mDcEBHe4SQKwVqss
5BVRYe2jcrLXeoWIFCNVgQM9FN02nEv5zo/8yhMFQcDC90XhRCto+Wi/fd8ugIJPdFPtZy3yVQCb
4SURRR66HOjwopr1w9u/72tf1cCxQz3IF6azeno9B+JNLMRQ+0BGIANGoXPhWEOFb8C2oSCnVbzM
Zev7Er34O+v8q18V7CjnNepRurqnl06VljkB9HF/cob46OSVtVJtO37s+BB+PI3v/bQL9P+3Hf3X
bTXIByYPnvxoxztbAvVe2HkemsiUShhJ4MfRN9gKi2RozeVj4dhEq5bC0aPVbHrqB4Mk7zYO2NEl
yVe+0Q/OewXjWZHx6yPRRqHLwIiD0dHZBpRoIx2wGaehkw2PvF/u1gvpMyDoRPngQUwca2FfohRD
rINLntV6kFuUit07C+fpnvvrcyyp7PSzoctSvZ7eCyfKpNmnZuOPHdjc1pvmi4RwkI1hF9E7L9fp
TvDrUpa+CLcYxlJUnN12/MS6wgXYojR0vCtzEMWux2vx+e3n+rWHy6ITLSnHxHIMOf1CBjudYvbT
+l5NjoCIvHSb6pPxqHc2ni4UhX9Xmv77tbBB0zQ3X3JHTi/YYpZ2mKS3/lin+babYUZ6rhwOg4zV
7u+/m01xZAMtEYKH+fRSTOlpcnbcrJS4Vb/Ugf8QHDrhYu+8TTi11fbt6732cCDCNQAH0iZiCnt6
vQZMwVBI2A1V3eNgd6x2XyKqXAeCedrbl3ptOaLqs01OxDwf59Y2kmjonijV+rj1xaYBSPqhaNzk
JjVDQSg1Nr0YsAhYvhGQ+9uXfmnq/aeD8+sOMtDRMejzD1c/exdnzCCELkSN78JWPTQeztIxYqwz
OX27FRArP0RTE3zDT9vsVTqTSQFiExVjW8D5Aa4a3LSAwLEFI4852in0QaScKjiYRluvbWgn7jtv
0ivlAIcw1O02TwNv1NnaHQisYQLBJ+JuooQ8d7wcyUMhtjhXNwB8uxs90uSXqJnyrcQVv3/n9/pz
OfXgUTOYN9ClI3I4eyxSK55oZDK+Bk6LUUJ1hGD0VWyhxNUKuutqbiBYaEHjfSlrzQZUwHRi5ZKB
voNBUD8y1JUf3/5Mf/4ibJ6cu5eKnnLhZbn9bfc0y7LqoUaUfuAG7dZRnQvt32kvZmsQzxXAkcdE
pO5dVjfT3VRG9tPbl//z6V32bpufhN4txcNZkdubpRy8oqHhYTkVYJrEWy/SkJ1oyHeoChS+c9qQ
+zXV+Tuv6NkpcXl4ka2zeusezRZBhXb6js70URyzYyjFL2PvMRTNOzYsXe7QQJY/HW22D409hMfR
C0rly94WN0akD49v/wB/rhSLyIV1HbmLxWDtbNUlzcSYC+DtvsQVvzFTiL3taMQ3ZFZOh//mUiyh
nk0tKs+fPt7igtxRLpWgT/9ao1zwg4YQErhfyn7nRXvtvkJgouxmIEDU+dmLNhAcKQEJlb6lY4Fb
xbgSMby00Pkmgg++zdnsrCpADQCxK69+b2F67aFmu2QF9vD7UhOe3toR9OmUeKr060SJY2Argieg
QKJEhjeeMAvec4rV9olLYq6ZG+/IC5YH53RV9GguUwNzU5fN9KwyiAOrckhsLv24c/NreBkwjmZl
i+Ns6cXewEv3zhbwygUpuhnm8EtzufODaj/1LYNPLcMeXIf7CBglaJrRQpDsjPMRhdtYvLPy/3nG
8Kh8cOUtK6mwz3UxgSxhYYP485ENl6g6wXpPRG7Qp2uCI1pkfYX8NPkv3ljBo0SLmetypjvbbvqi
jDEyJoXvtG2wk2jyr0bZhNsR38GdZnXOReX1qbFQKJtNXLTJNeyl4ftfv0XsdC5CAppLJGudfYjG
FQSlhS1BGGZvfEV0noFkGbOtsOr6nbXhlfvK/syondkarcOXsKzf1mbUZ8tjWlfATrvwRyM8mJOB
GNHE6PXGauK5eue2vrYmLjUm55qlxyPt5cX67YpNKsgocvMKLJjAoQpfBQ+nGyQfcK4E00pPzf65
Yi0t/Yge0A47CkAgCTci9f/6V5ZLl8ldGsMQRc/eIf6XXksBB/qs3aiZU69mBjaaxkYGpFFu3r7Y
K08zX9XiqXJoobEVnX7r2ZUAPDt06wkGqKsuy+TtbA/WnlTWOxZ/UqS1SN+/fc1lATxbJIiCZGgC
8GGRV56t+xbOnIFciMoPk8q4HXor2LByZ9/evsoryzBhk1xjOZbT4z77ZnHBJ7cmq/Q7r8acixfs
YoFBrWeHcmyN9grSdjySCL+bXRX/F48v5S8rBNMn6f4xfpJ2razRod6WQXOZlVG/7hWpG+scHMvO
VsVsv/P8vnIjqSKWSSa9dp7g86/b9mjwZFBCpMNkXiJRxs7qDE/I2L7rDaSAVdhr4u8fVV5NFIy4
7untm2ebTdrrs478m69JCNEhSzz3uh3m/B7nmvv57dv5yoLA04kUUS7PKb/t6YMqy8YotQQSEcBY
PMNVYuD+zrSjES2eVbvI/x9n57EcN9Ks0SdCBLzZAm3ojShRlDYI2YIt2EIBePp7MIsbwyaDHfNv
ZmahUTWAMlmZX37nTMTwzjnqBpHleZZLtERj8+vx+FZBEYbVsLeLDBGmy8LgMrrg3uNkPlLyRt/0
tAxx0IzAVEB8BWdyWe//gJBbDSlD5tHJA3tTkHGQ8QPUmsrvIHzVDU33QItpfblpI3eDRoRic2Jo
Xore/vrfX3eIlMGLKKISqJyMXuCWbGo1DEi1KBGNaQhmZGgpS0+TPV+x4Z9Tk73Nt2x1TYd1SoKH
/whP9t+gJsPmeRUWfWsZXOQlhshinvH2MObPspDO5ZSpOVlWA49Coy6ecYvNYS+D5u7gGt5//Phv
tih+DDVd2klMF2nJaQLaLHWHnckYoc/U420/0yWLbso9/PdRuCayDeLQwo35ZI6lUYnrHf5xOwdb
vkMxFnDep/5cbco73W5tXLFt1NBUhCnEn54nDc9or8hc8SHHkxuYd31p9SAK8IMQFx8/0NuhHLKC
tstBssktT/MoMMzY2nzTpj1cyG/Q7OYv4TJgRdbl/pnA752hiPZcarVE2nBCTraeCDstUm4L3s80
HsMWNHLoBQ6wow3h5C7FmZ1um++vziwS9pR9tpqp7xKBnVzWvD6kX0JjnozO+ScCtmnv6QUXy2mz
KK61ceZFvln8jET1bLutk0JhB3q9+1jlIpwVf2WqLlm2y6Xf3RWFHO9N7U23ILiHK4Q/6OXSIVsv
pr433OPHX/JtrnF7Vj6jh4reI8rdVsi/wiEYRZvuVNn4q4f1kAgrRSgLf9L9mmHiADfO7Z2vLu2+
VMLqbsIAsysWgmLkxXQOl/3cnzngtgPs5AtQdUO8YgZIwEg/vv5BuoViYFW1swsHw/3+j7EsvoHd
A05un7AFXZ9QkYx/stnyzsy0dz49oahFBtj3+NepGqke/MEYO+pQVZMvoKMdf9eZYrwufMc4FOvg
n9l73nv1ZCVITVA3wQHrNBKN1OqoWfkr3BqfhAmsRMKHeu1ZvVWlEBMPXsv1cqZLZdot1Hgg6ki3
MhITI8+/k2mT3ft4Nryz2PhFKEEcKlcu0eLrd4/C0a4RTJoYiSzFJYaAbdKaC1bnLLczQ72Nwzc5
Dcc8n5n0O+ff67FsW1q9MEMABlTn9kUIpQfrkel6mVx5gPmITYgxSbzf9LLLJ6jvKSiU//7JiU7B
/uIuRp779AtMNEcHk3QAnkC1u2xSugVsWp/2LeYce42T9Jnd5Z3lTiaRkj0tF+EWi79+5nyoNL6m
nrlz3GyMAy/rbi3aTq6GENsFa3Ccbu8aUfeIUGTWyUpo65557e9MckQLW7hDRpr0nPP6FxRpTjYV
560dObHyyjZHcLTpsH6Rs73+0U1EE+fHU+qd5Yy7GhlpHBUcyz9dVbq2S/DCKU16hqmzq61V78rB
SshLaOzsMJInDuxi5L2b37NLX92ZB37nlXP14AQxiXF45O33/Wt/ywoPlUCYmTsDS5mDWa0jLW70
bxxb/CS8OPWC/glj2/TY2RPe/0v2P5yVBBguLzy0kRWcvgC3KnqUif260xo3qULhXtFYOFOHTqbP
XPLeia1ck5TvphkjnHROY8lZTFUZ0bm1m5XE+6BsaSoHX+zehBkml6Iog2+DdPpdSFPqRVlFlUuM
ZXl3S499rfbG7EyLztuPz5HmkHdERU+0cJr6XEjzWUjJvZ3nivZWYDV1QUTbx2paqyspkYArWgXp
MJHnXsXbwI7MFOleDjeqaO5pzhEu2ezRI+zRY+rmF6j5pyuDJXlGK/t2NREC/dNxwuzyzI1B/u/J
lS+UttuNOsqysp9C0dnHAqrRDvtfPI5LNpAzs/ntBs1wWxPAprvx7NPCrJENqJ0dAVRmLWtYwfO6
dxyc2vnS7eHjhfvuUOT2SPQFPm01J3uVrlQIlk76Ow5jKwlVyLoZsgAbbFxcPh7q3de4tWGSonBQ
TZzEIKvoc8PKUkzMS+dmVoU45E7l7Kcwxc0eWNeZ4d6blcR2SIEplm1Zg9dfzbSxd/Qtbnf20rWf
EQRXB5Zum4w0vX1qV/wjastJj41PK8r/8KABuS6Wps3t/eSdrlRTsZHQvNPc6pOpdbDm0Zl5K8eh
uqBecq4a8+6LpR6zIQ3I154W0y3c/xdBHmwXUdqkeYvm3Eh43OuqVF76edv//vj53m62JNa2xY6q
h34892SzLWqRQ8hgPNAg0P0E9kDZ4vU3eq3dg4hKHyuG1seDLCovRxrKzkzZ9x6Xwidprq0d1LNP
luM4t7VTYtS9s9slukhTzzkiaRIk5cFcrrM4Vx/fPtfrUJVuHxMuu+9tgq3TCkC76BKXu97H7Kjo
bytq2E/GABRFV2O6c4YxAAokzsXH7w7KVY6mR/pJSVm8nr0OBlOVh5XeDsWlexUJp0kyrNz3bbik
F4sxdUfd4kr13z9swLWSOzs3P7rtXg9qzYUTdRom6QB8pU8UNlqHAU0KGMhs8v+WpqinxLTyEnFM
DqPL7YPs88c/4b2PiwCQVCmnKGf5Nvf+dZCP2aLXMYNEY8IhvGpmEA6rZaS71ljHnVLjuZvRe+OR
h+JWxjFCMvxkl4jmEOtqUos7w3aWXybeTAfUns03C2W9Ew9lU/78+AHf2XBJe6ET2HIEPuqx1w+I
NVPb1ArPaj1YGM9mS37wCHn3IlC/Ph7pnUcjVQBChHXicJCc7LfFiJ0DzefYkCGzBi6A9Z2X7/Mc
X4aiw8TnP4+G5hrFNVEJoi3Lef1cTVkZ85qbAW5TsLrURk0MsB6lZxSjxgE655mg4+3TsQPRImPz
hOQNopPx+g5rK9/IxX7GQPMQcEAnujCMpC4KncxwNM8EAf90xLzeBnzUOlR4ie25ypzaB7fVFAJs
57LQy8X+Nbt5+Ctch/qx1pN5Z66O+73GJuoho5X7Mm9VVx7TIMoOZp3rG0oRJoUGOWCGlIZfCWAB
qXz8/revefrzuN24tE0RiPMlXr//yDGoiUvYBr5d+ResTEiDC94iH4/y3ltnpbjs/RzkxPuvRxkw
wKAXA9/AvNDYPA5NfhnUwec6iIbL0RjPzOC3myAlOQ6YCM2QhWboZK041P6IHId0V2LCS7usEWGP
j1+4KaCmZF6Au2wmz+lI3y5QUkLEDXxlDjhWz+tHdB0afDN/c7fFxSuxQBXStC/cA2HGfy7XENoR
NROioITbEm2vh8IqD98EwNX7osrmq1EEQez6kOnXqsU0TZvd9dpgq/bxJ3zn+Tzuhmw/NEdsguDX
gxZzNlN18+GELB7aFrNWSFYD9VSP43imfvzeUNQWAxpbWTjh6TW0q0ORlakNtWGxnL9t6neQZekV
YCm4c3n8+LneW6AeJzTjcBPkP05WADc/X2st8z2YvOZP60/9vdYr6AbwK8bRrJ2Wg9pdsmQO7f6X
qWQDvUc0cqcbXH3HkaMGAx/1BYhKdrtZL+8//oH/RJwnS9QjGYKIllVqkup8/eabqsIPEOOy/Twt
0L97y8mvcrs17oscKm0yaFgx+VzbD3gEtXdpr/PbASupY4dZ4G3nNMs99ocCfQWa1NnsAdcUslf3
tpHJb7ZnOKBVIodaZge29uOf/s/uffLTt+IXzRCk0imAnaxEnL8arDHHbK9M+dS0ZnWJqTTM3hVX
LYlxSgzSZjyWqgUHF5Tj0eBQpTlBhXeVtOEIOhRaP/5Jb3Yi9jp6CakFUknnnycB0qYRkzpbXcw4
cfsRshxwEoRS8VDi5fPJM9P68N8HZLlwAFC42hI7r79eOsrGwF4Zl3fHci/sbHCuWmUDr6lkc9lC
8jwzn98sHnrdGAZ9Lskzn/329Xi4siu4MLRR4XGJxRDtKsgT0CNAV5h3Hz/am6vSVvDbRqEdwUEB
d/IuCXqNAntSN5l050FWIEv017LoLCQxqqjZl+ZFVG84rCYazgz9zlNiXMEtggsvetDT+MvgMjbA
k3WT2VDhnjYtnMCpWyeuq9Snj5/yzbWFEVh/pAGDrT5+WsWF+tqTiqLhws8hQhkpFB9FYXDX1sGK
yYHG2KRemk940E94l9fnhOVvE8GMDwSBJUTHAHWikwmUMSK6oYLxaenB4NlUQAOHqbhoA78ALkv9
PN+xjkDx5Ja2PmPnv9yWQdtdiDLVyccvYxvs1YLefgyiHloqyU1T1n49u1pUEFYg6H4RNnzLDnfJ
nQSf9d8XKcEC0yp0tg61054ts8smOw0aN0HLPx1UhDexgWgxxlI82mFveu5q+O5TcVezt27R7T78
+qkWGkSCGRlz4lBRuNRSyBvVTdWZd/cmLNneHZeGTeTGjngaelq6RiaCxT2GuU76GwN2roG5L3+W
FE2MBLG8+4AdbHCmwfmdDQ/5LTd8Mgv0qLsnN6OC4M9yN0f13Br9l80kHmNCvzUPq9tZAGac/lxu
6P0RWSzk9khmn8rserubfCugb6fDojSuXSzDIcxUoHNWFOobkvW/zkmHY5G7GElk2j5OS5u1HZSr
LRnPVrYBKBpsFeVG78w+/vbrMQo1RpQqoGOD00YaTLNFRnqaZijsp+/xqy/2Th8td7pVFcJNjGMw
1zcH74yO8O3LJOiCYeKyEtiATrV03IJY04ql4NJOeKHSvrhwsd7Y52FqXnthNZ95zLd7OuO5ZGgC
O+Dg9k6OD6ruGKcAigLu7sq9G8zyUkV2sI8sjHup/JGG88IhbrABOxcsbHHM672FoWkqwcwkDNDr
newti3ANjY4avqRd4i096gA4mWfv+yGodwua5FhYU3+o1ax3Xm3PB8M3nE+mh3b34wn19nBxsOMi
m0H1ibV6uuPiLJi2fsEmZ1hTCdCpyxLTGoMr38N+5OOh3vu8zCvS8kR3GDic7DyYDWvDTnGNEGoE
StY6c9JbkOlsL5hiaxj1mejg3fE83u3WcbxdTF/vdEPlWBrNKNOJibUXRs0LVH51o/iqdMgOy5nr
73uvEuEIKxMSMkYAJ99U+drnuoCJQxmaKrbMototWQjrxbLPFeffbuLOdjVBhk/8Q4njZKh8AJsG
/cxL+kCoPcaR086R2Mv99w+GdoEEIiEt2eGT9SH0Ajm7wzRK0+OLg3jlxxmG+Nh0Fj+DKbDO7G3v
7ToIkNBXUSDiJW7f8195rZSip90Cnk3GYQAiPBfWsSqlQbdnP1wNdHYngyX9M5PkbcRDGo9nYxXQ
KkJV6vWgVrtQ/A1GFz9gC3W0UUTqYV5mdWEGmguIbOb+ITS6+tnF+vBqLs355eOXvH2q052AxmFC
DM5Lure3t/Kvp8bNBdw8GrAE/kq2q0xFU7zq8qNlRNFn7rstlxlg54bf6sePR35vfZCrJcDhuAx4
/NcjO+DRGl/zvsOq7Q6DO3a4izbYnIlxjNWAN/TH453aZxG/IsZxaT+gksIpdmomJSvPLH1TsCDB
MWWxjVct3ZJChb+BK/rdzq4rW2IQkvr1zseSzoyXOpd35jw1L1YqAdu6ddtCgZulBUp+buHrAh4A
6TSrZsIePqu0TkKUeV+H3Lf+gp0XYyI7zIovUPyXAKY72ZIl8f3ijwM38EfpzxKXpRSaTOwVK0jK
dp3aM/KGd6bY1huEpo19gbDrZF6PGG8300qDeAff6JCVvh87IEX2Oba0SdYpmSyR3yXwJCGLjvKc
bujtnZqAiPQ8XLHNGIi6xOvvHDlD1HppCCdixWV2cdyRuo7fm78AYQ4YUxe9ehotRKmx65W8jjp3
7M+dtfigYcbcfWlCrJB3bdZ3uMXC+HrwctWlEO2lOUP4VgTeqLnqAmq6FdJ7lNX6XEDyztZKaRjN
0z/mBlwNXj9Csay1l/UEdoHhzjsrWqonHN9EzIV82X88S98byqNijCqBmh+6m9dDYTbathYLknmD
7JJPR6nGGlZOjWo8k599Z8PbeoP+f6iTA1FiLWhhZ0YQ4CnrerLb6mXdrkYxt0BQLyha54vZa9bD
x0/47rBYHNOEQp6C+O71E7quwE4l5wnDzp+Au7rD5jSsFYxjs1XtSxTlBnDMPjwz7pv9hhUP9I4S
NLYR5huBFfUFO7PJb+1EADNDhIIHn0SNFDqK4LlmwX/9kj6FPjpCuBJQq3kTmw8sJbZ0o96tY5W9
DC6m02M7Fg8S/cGZo+vto9FehHkziQiXJuHTqtDsrMBwhGQL0119TEMruw4Wa9x5Qblcdzptz5zM
/5g8vDo1fEQkpPAcAgAO5tOt1BkX8KfeQqy4YSYAE/XrV7tQuTqW/A830nHSn0MEzHrnkAUTD9XS
4J+Ltb9ak8BPo/RLAxDnCwrPvIlL4qf02u17cGFt13cxycPuK4Wk4gFjP9AHGYya8A4IrRYP3ST0
ZW0U2omhZdjEcKXfmfFIDylZuzLynoPBES9eI302kR4nWs+vEaXjlA9ae1WF94yuSzUJ3XHtL+no
+skspPFtnOhXi+dah8/ZAPou7nMxXOL4UUEbk6p/FIVh/pn8tScdEaUoR4NFLnO8fY2vtnLVM063
/lU1lPafBaPkYee7a/4znDHy2VvzurGSgMCX92uGO2fiFF3wmE3V8OwNuEDHIY14ddIOYy6v69IK
v6wo5MQd5DvTi0ELiPYJKz6dPQQpG2gZSzoy0EgJU3oPad2BBYhsCVDA1sh6qjCan50xo0vZcLrp
BQxazmaa9jl+4iwBpOnkV5FklLNf7hSeiXWs/LTERc21aYu0UnWn8zkyETvDFYwtWrMhHHhG/1kZ
RZUnkmTCmPgQbAsSNL24XlXU6Ac1r8ZeCCwdzszv002RCJqtlMlNuLDlZ05Cac0y02W/WMns9+2V
NUbVjS6CIkjgSAC0+nh/Og1ut8G2+iY6EupyJMZf70/jKID8KTqaAGJUyQx04BCm6pzU4k2uiSw4
ZzHX6O0SyBo62egDJyUpMAPbsQqZGXuJafg1t89074mZ+21vR/NTivHItT+BsAZMEuLXU4UmyC9L
kvk7s6QpA24j/ntR84u290zmgmQm1jknGzOkSTsHjIbxosQO63OgKmNCLEDD066g89b7Cp4iPLBd
g3upra5XF0KDVbhAz1dMFx3HBZDZ1jZwE23Hvn2eXYkJBRWurEkGQSp4Z9N+FyBrV1yt0zwFn2W1
o2mDeynH9LH1itLZN4NNNJTOeWrty9oHAA8gUOyRpaiHfhoEf5pSDFsO9AmYIWEjDmp21ylxq3zB
2Q0d/19t5p08Rs6UV/vCiKxHdopA7itoBfe9jUd7nQoX7XeeeuTuMRl/gezcPoSqi35M2CzPuywF
dxxr4QP8yfzG/dG1k6/ivBvUXVrZnP1icCz1uZ/K9XNKheBbCXrsLpiVbcY+GFOdWJ4w8CKu2/KG
WDpTSVlJy9+7nd1cF1k2TzeuqcKXpu9cup1qVOJoiwmIyjXrzIPZh/O3ug9IsKCG15i+pNZn5Yaj
h3Sj6e7mUjT31dg1xW4Wa1BfdWFYpsAzw8YhYxgUt4URMrumpls+o+0PrkTmipGWSCWJv5qU5lsg
jj5e/etYqyOm2GSXy2pZr0VVy8+oJsyaBExYfGc98AvtwsOqz1QezJ6qBrDc4s5K1lu4i4rpbi6e
cKf1rN1UAkNGjVCoLkbNVra7FFDHg6CLYvqkwq7/nhXmhGO95ZhfaoN7I8JHW3+TkViMnbRn+ds0
h9W/aCyb06I06vAF44ueWJteuDKZaIx5QcS9PE3VGN5l4UicBEY6+rXy45/mvrVbyILS/zY2mJIk
IOWjL+a8ptl+8DPgr4tcucu5fWoXuyh3WrnrtSBTtgSpuIfOkW2g9g5PffouRXEcCgdqZe0v0fDc
1OHwm2Yxc9lz4rd3El1IT2bR8m7qtbPLXaS62omhOG9mEJ5hQrQbmuLQ14ZRJT2KX+dg6zH4LfED
/INQMeCv7mzljJdV6C0Y7uIN9pcYUPb7LJzXL57TOcsX/LFp1ca81xgAsfTauNH47nZJgH1sgV48
8B8H6rxPSi22d+2VvL2Y2imtrmuPJ0yMeCyvj6wj8al3phCna9mvY8GZOE43nqvq6MoT7gYVyfEK
Q+mLy1Gsx6KSe9n5/PJMLhPgpGGWL6YSoNA6TNOPWUHHYyzrIfuZzzK9a3RI6hGzDvPFk/YYkIV0
xKPS69oDFrHdHQtCgdzG1/vBNbzKTnzcgP5MPajJ2FVh7sRzWxV3dhbiIwtmoHrCDmSwj5Gpq+ty
SkPvJrDSUeOi4LbmpaghpiVFUcIoioUMpJ14UaFvNoXM99rADplaXVl8kmT1aw67df6cGt6AR7Ir
sA2v01JPSTQH63F27BZ2mG+5GGU3Rtbd+bpdxEU65e09RDH/Ryt10MfjGrRzAuPT6g8+K2lDNTCp
rtzCAYBiuELCrFJt8HUohX2sdY7HkCdqJ8lyX6h7lUKheLRH7LyToejBeEdduNUELfDMO2Oc5k+k
6PtwZ+LcCzIIv7qnYJWGxOQlw1W7ww+wif3aZ2CUQBilGz0AGKA5abZeD67uq6t6dYtfRspF7LIC
XbfAeXOAyHWhpg5oEXpHoGOxuI/DeRaUJxdDf3JpTGn2o5uXd3lfcSO3MyymrmTQ+m1+3Dw76dsW
a1TfTlxp/zaKJux9bReLczBcNXjHoFrMH7OeEMYjxMJlvbdK53e/FMRCDciB46poY0noNPAfWsPG
R7trU+77Q6Ah+qC0qOY96s3RvDKMBljREqwOUHJK7/WtzbSjBdQNo09tZgf3JH7c7yKPIF2tbav9
B017RHXomiirD7LqzMel9NZlp11b3gc645t07ZwtrHUc9mNNs/RlYXv1D5REuP0b3qIe3akOsyNg
BTlfLdMs8ZJraut5rXuU/aY9Z1c0E9aAOn27eQnC2Z1igGT6GS7bhs5Z6RHeL0KJS907LJem8vru
ULtl+Dj11lTgLj4GMFijbA33laqY3VXuzQw+yPBvPysqeiLo5DPL0gQAFwmjutR2av4q3LVrr8C9
WY/KLhy1L4bGvyqB1rfHtqqGkJfU9J9S3yd6NHsbigwgH3FtEKISWaR8FjH0c30ZiLb6bOSGOXAg
DvWPnKSGHbdda/40sz4H+pYu9F2lTPOdniMPHBtfE/0IyWfkT1kUXfgzNQYQoeTD4qEyg/SQafK3
SdsTIiuJ9fsuctPevY6yfpyTsmjnLm6mrgSCBID4ezdhRx1H1jh+dZsFLlBmLZyV9NKgSVcpRrAN
HYdtYsJv+0aUiTy5tKKmSYKJVOSVBk4KEnneKlSgB40rwlQP4Dyzfq2OC9DNMva7HBR11CyNBxq0
aF30naPz3PcdeyFe1vlvVCVYlRidW4lLrFgXsMIOWtCHFDVBdtmsoFFui3AZ4cEQeuc3jSp9GvGc
fI2uukIWNAiBA70vVwuqqe/UqdovLOspEZNVOdwMgMTFZbWSvfanJf+TKxx09gassSGR+TAsF6lb
bIm2oKmfTSxpU3CjTXtPRjX4odyaP1b4wsNrae6X+7bouKkIwU51APBVRDEGrMXX3Cjax3YVmH1N
pRXMBzdkmMM6lnRncDil6jIIWk/tyK/ZRZIXpPKrFoXTnRB2Rr98ODM7+sHTty0OkWCfaJLVN5Y1
c1PEFIgdwGu79JNpc7nCqbxNPxmGRaJIUM74MYsiwju+M3GUV63JZ1rMvr+zOqjqR533eX/VUjPw
v+Y5iOo4KJT3dShwjklMOwtewtWojJ3tVQXYbxzr1xgetrgtVg0ckdqr0rde5qoAIErf0zTXeNl9
NNowTefGdkgYiBwo4k41oeZYac2Cy3tU15yjPU+eCKoV9wFG9hamL6ZP8jTFLcZW2sBPXKW/u8IR
+woH9uEwoG2uDlBjWYkArzcul1B2fjALvDxiYGHpr5qNQhDOlmb2hHEJrrmwYtuvhRVUNVj1ybqJ
ANDzWRAqP2ckGOZ4MUpqClGAG6KyJ9c5spd3N8GKaVXcLZb5h4SB99cgUiQUIPEI0aoibDKdNEsv
ZpreTLR/ZJuS1tNescPX2vpNYsvYvgbgDKOznBKdqxOqwzJ48pMDJ7vnrLCXlrxe3q2x3UfyO0UC
zo1ycBci0WqaaN0MJY6nYAFDfe2wQRXX4VTg1jBUgyzAquXB1YoTPa4ZuuvTA0uy75LaH9dbVw42
HFoFgxS+AFFrnAduT2IDXaxOqgkQ7lEZGJzEHbMAO4TBg7BCYnW6yG3DCg5WI+2vALJbcaTszyLo
ZtN85HqETjWwMPKCWm3WMjbTSt9WjleWl5XFYRXDNc0mmu7y4cnE1nTcZ1g3gbDlanZIhd33x6LS
3dfAhKN+zR1CPHjgUnFZzqymjr1ItxfEKwvmf6MJqVaAV74isnaa2B7x1z9WOBrRXQaYxowremQJ
ZzbU66HwJ9TnftWj5CWNwVIPbTJxtBPYQ+xy54D20Eo2wsIr/DGBfj18TiOP9zNQ0n8ZxOxJJme2
hAkZ9ZCAUnrfy8EeO+SFGcZhmNZlHOWkT276uYN6P5iDDyG39EF5rCroFtz7xuFWzhW4pQ79Qx5P
/lC1aLaZtwgUKs85IHrmEgQ0h24dvr2pd4wMha6lUvpzKKh4s/XU0XPhqxACCcYGaQ5fNPWLY+pr
eI20qrYhYRgOajGqd/cLgbNLoOb6Uxh3Wji/WjnZRmwbXT8cKES0xWc4ZJEbm5acg9jzpnlCWtNW
BzZEnBkUHINh31TG6sW0TkCEqEkFsp1FOO8k2EzWw7HCKPZqdQC5JdxII+tYeyUVQKcpoDCudJuv
iURBYwHbUNODt2ZQSnXurH86IfyKG0Ee3PRNRybWlqEMOALNrHpI2ca/KQ+gHSZUHnqRcvXXG3YG
wmqn6QlN6tW2/8gySx/7WnYvw1ob9Y1TTouxpzox73UGePWAGYeTJgX2sl/MaVk6UJ/aRiqfhtF1
IRbvkS+CLLjnGnDAh4R6bS6n+VkUS9DS/sHMS9wphYI8eyKAwZK3PovLbG/pX+Vw73MgkDFEJM/f
pdp3QXhkgK+L3lCQvofe/+t7qxeBfxiz5wxXOr6+muYXpage7eD19b8bNyKtZU1ucGlBAbWTkIa1
h9mxFknGr6tuKBPRtMiTtp/dRhBmTqLgM+uxps7rd1Fexr1j19Qm5ja9xrYQExddFqOzy+esRo0n
uuwJyjBESWJ34cZ5lKvsus2UTjFr8zXAZaMen/pm9tb9NGRuc5XOjvcnC3K33OUjVYzEt7QILmBp
iWZHOWTUMaA84wtIkb6h7NyvzdGG0XvwYXCDHZU+vGT+BFmx2uQmMEA0V1DBp7lg2UVtvmN6uj85
+tIfmVEEIu7nVhlgmaCixc2cjr+9blT2bVDj4rR38B//M3cpLl905FTcpAlMEYsXeBLrqCDjVqpo
bTm2a/7I6kxm+htYp/1LdYJpbML0sBh9q78bYb78WdI8uxLF6Lf3nvSqOqEt3/9KG3CFCSAKVBaa
KQ02xkG5X0wnC/8GFkCuOLPAau+KaR6CG12746NUfgaocd0wiZM5lDGJ22G9Wttm/mOP03gZEnFF
9J2a1S/LLE3N+ZuTU1DgGp/sFobcxWhWVXYB0EWzAM1Z/q21rYs9fX1EOaMtnZdZVtMPFRSNkdDq
Y7YkYeqIJEyl+/kiRMrbxl6LKCX2JnfqEhVCUMCiSfjx4KaoDeAUg1UOirS5qYir2FyaHpwYvglB
LDvhBDFGyPnfKrVSukMLKgwH2bTjb6Ck6qcqhqzkGlXKaicNU5VcZwrOIqa/mnez3m48kJCmbkdU
VhXkFVV3p4OUxh9Q6MhqrWCyK1zWU+CdZjd5L2Y7We2FHxUTHed5EzR07+FKse9n0/vb+cgeubkK
gEfZQka2KOC27Zhf/O5aDvp5ttivE0EA9WTMrTESGMzGRQdShlZyml85nCcFnBpKGQ+Ge9RW/XWn
565GDYZlyaR+G1J0d1WXi1912aRf5yXPvyuiZXLV61x96azcXZNUivXLAheC56N79FhVbrjEjliF
QBm9TMeAuxlo4lzYtz3+FesOEWpg7hfgQ8epauSnfmnGT0uYk24ZWqhWXKY7jsWeBLTa0XPmi0Qs
bfs5DBZtYCjYzI/s1+QQitnQP1rDbf52rW7aQ8MeSV/T6pYyXqt+eBxmw3kCzFJechtQf711dD5l
rKA/c9tIGVekThqu/Cap2yhzQGsFnenrOJUzhsMmd1C1W90l/NJxM4RySrrhh4XXOHwh7NaKfdf6
hN9UewcqK97aP5DHWaDQo+ibEooysn/0uILmV060hiIp7Nr51me+fFC2Pf2IyracbjqoYToxuBJ6
sdn5or3J+yyUe67f047MnW52+dBFzWVJ6eB3Tqr/OlpCsBtQRoPHtG9WEWufuZ00oxti45H29d06
t9NjWk7Fz8ns9TW2KWmWUIF0vuRjGS2xpOOxTFQ5BbfBsDbici3wHI1tBcM0HpT0vtb1rFJ2UJ8t
Ry/+dL9EQLdjyzVkf8FW3B5Gt86M2KdhmXQx51kbQ7kyoKizZz+uFsf2QeIbK2N0sqDbMtOC7Cxw
Tvhk+b1arshuuE8r0TJan4mL836GJJTHuBTPKxnHar6canKmSZXj8BtbvUEav647T8RFv0ic/EIj
qvYY7sx10quKBhwbys591TvdciGiqAzv3Dqf/1bTun5pAIwq1uIWSWdLGV6KtNYFIZvZ6UdWA8mh
bszVHbhg2SccXpom+CgLyqQse+eL5zZUL8ZQelv9BRv/my5zxquMRAYYqp4O0OPSi7Xbp7kMKq7U
1gz2V6/tL73M+RcAlU23G6sAGHGaeYros8cqk5SuWv6mWs83C0q231XJnortgqVZoWthjEdC4enK
Wxt7uFi6yrjwF1MoCkO+Sg+1Bq90HIhffkQznpCx0672oU2drt7Vblc8liYcezdo3adBgDuOVecH
jxZdRd+6XBv5XpaB18aDYfNX0qsSrInvTZKroaYPOjbmhaOj594IL4GNvNxlY0raj3waFXMp/4+z
81iOG2na9RUhAt5sG0B304iSSHEoaYOQ+QbeF+zV/w94FocNIhrBmYjZjEKTXYUyWZmvmcRPktrk
BSg1F6MVSNgaR7pNHytukg7K6zSjUtlqbJA0TXhtWZNcYXyAH7g5pCj48tyO/wRab7QH0UOh9et+
DDM6MmqbH4DhoWc8w7J5Jj0xH/VstFq3y+zxNiwrxTlUliHdZFg263eDWQ83fZd38Tmb1Og5nykk
3UeS3tbH0BJVTK7f80TRtcr4MfNwiXyDQjfXQ0LB6iwsTBfcqc/s5yzvjOQYZXppeF021cjJK2r4
1dEr6MKTQnGqKhXnBJK++2EgrYdiiwQ2LE9V+SbouXjoMDVshDR30nuIiPwFxNTiL5KqcLc3Xd8m
fiGK4FcIFr861H3DwTimcTwc7GzW84NMOvUUTL1CGpkVqfDNPmhf5qyIBrcB1K0eeqdrnkG9S38S
FsAfYXdI3dOzCL7rqZpgxU0G4c5DrWF1lQTBqZsbanxRXBXgpc2wxVMTY+DbrOik8KjIrXRrc/CZ
fjDoeuG1vRUU5xRTxtw1RSPlB/QouXja1lDudV10lh+MMrkXr+CsdVUrjo4ObuxwAJtauZkp1NNf
KOvulNAZMw5dNJK6mnk/2BTZa1FQPzN1LmpOW7KNED10h+NnolnsJJ+sBgGAk2rM6t9cCsXvUg9T
El8lU8gJRHVnOWHMoQ1Bt3Npv7XWwSkDuBT5jAkvOyO3DqJZvIt1LN30k6lkcsgjIppfBKwv2cVN
u9Q8gcyaIJtQUBdBNFt/KbN2Du4iPecGawJJfJqkCatxhE+Uz/28PDM5fIzoToub8luAipfs0VhR
Hg0S6fZAS422bp6lt/2S9EDzEtKTVWNB4NpKon7OeO0UXwM1n//mmPPaN6VedM82jsJfzNo+xmEl
t2dY8BEQELNBBKnQp1Q/hKXjfELyePhOy8KuziCp8jseRPVfKQs5GZpR5W+kubSQMubWIbfsxQAg
Nis+V1xFpY9hM7XbgCSCoo6lZzw5Uw2VTR7ceKRhzutxsIYOxZsBK7MSfRuqR1WG59kk52N23yx+
U2zpIXmY9GD8UXNtP2p8nBgjNKH+W9r4WnowycS90JxyPDHG8rOeJLiG494ZUCnX+DM5VgJqvaES
Cg+/zIznqMUyPyyuRfib5z2CQXzYr9qAqCOHemL8NEeLDEJtgvgPfqkZ12A0ScnB6uTB+USDl6Kf
XegUqMywR8xiYoUaHN94Ax9SoxXN56gIc/lQIpxLYXs2BbClohbfQNgG/V1HY6P1J4zzsG5FYMtC
N3iugoMmT/Yv3JDS6jhJvLF9eUi4bNQmCueTQ9H9OZgybSkbG7xcpp6W0xmfeQ5P0aaCnLdRwtyV
QgtWaoqmFzUgibuD68EMwbnOBXBBkj44gfGcGorqyzjdy/VBq4fJOPYYvkkPObVnsEAVLofV/8D+
NNHDGNpDgNdznJLwSA1PVk7RWE1VhJYxxsU5LkQos3nAYMnWJtdstbp7rru6nk8kMFUooQyqye1n
Z0QJxqso1khPqhh1HHAqNUVB9BDmJuegb9VKkTxC7q/74IAWdZPhvjXV2jddD6rioS6kUaYQw6Wj
n1vZbMOHUGpUsmwcHKQXGfxRfpPg4WMtfy+Py7soqvLuyVT6mVQLEpRd/s8qY5XUhrYfMUSFVoR0
6ErJQL6TKqusnI0xVYdPtU4RnY5B1Rf/ahJOI6VLO5mH2LGpzDD4N3Bm8DuUFNvsri1qSXlJwywU
f22Fu/NBhnaO4XdJ5+Mf2i2N/C3vTXIhN3DMXPlRSpUhm8cso0d4DpS+p6ncarM9/5XGkvmcSOei
XwWgufREmIZuYlizKiauxLxNvmu6JLO5ISmo1MvSNhD4z9qN3mqtWwJQoAJDRyWqvJTZkc9521nG
uTfmTnrKDbUk0+iGyqBZEvTNZPuhkGu2lAHuwv4Ntde0fnemnVriFNMnRYZGH82kaqlAxXr+HTno
pPzr8HQN/NEetfhujONMfDamWmklV0SZop4jawysu7HpzPEUa32f38u80PWTDcJ68DNK5/NXs+L3
lwfZplWAmfpk639DjFmzb2aEEtrPYBq5NuiVQGRvWN8MzVRS50RZvOtvFNFzZUZYP9CLLsqhuZ0k
GCt3Zmul/bnNh5E9W2TxwFWJkNCDhKBkfSwh85W3zSzPid8bUOV/YiIf1LxzW7yRqXrq8rkBaoKW
bTHN6FBKU27Ry6DY4oIXLezvKTvmsZuaZLxvJ4PXzCxzv/piFEbtxbqYfnThGP2vGWeluTE5BFJv
xJj1hxQ2pXwIpX54NgqKwcdRdtLHuMy17hA4VWZ5Cdef7iNqkpY/wxbZYt5amjOeQzjRqDqa5RTc
hGyXv52BmLQnT9EwnWTDUp47faDGZFCzdw6dQx3ugGqi9IVOaph5qZ3MP6faKh9bftO3yQ6xsoVt
G/ttHcUFTQRyxENUOyqPTSmLPhW8vb/YRVblHnbXWLsEZhD9FG3YKrAFG4HPalVN33N1ngYS2V6W
PaVT6z8TKM/vQ5eOt2gcxxmwmNK86docL3MlNn0JUPZD59jpjYYdHJgBMd/TBuozvwxxUC/ZPcNh
VjvaN9UUNOcOald6n1mquB94NvCM1KoqP/SRWgnetTmYjIoi0O98VsZvSHjBD52srC+8OtNE6M0R
nd/HhBPxG+KqLTXpvEIMszMWGxmr1wAhZIj4B37E7H6LawPWeVr2zXdwR/ZjkOZKegyLwLIeSzR5
Xupsxnm100fjL0b36UQxxmgnL5gMtIaNYUz9JnQQAqMIZ4XUAlNKbMM44lrfCmVAiCGr85se+Z/z
EMIM/mSYIzUKLTa4vp2moJaB2Bz9mqmpqf0Mqhzd2/ZkZG7VBQli4XXrhAcu/oLGZ42i9aE2rOZn
HXI3QfLOwXMkPN25jVMHAxt0FKczZa1QR62gzaM70FQIBxt6nGfwS+fueQYm0Po8I6ffOUIgfxKp
tO3DEBnjHQyWqj9OdR3/bMQAXNeGtv1FVHpM61K1S4C60yzosgi1ueO9xPNVDmbnE31GJXRxwgPc
CtKHPgzNVbq9+OsM1JPRju+BHFKm4b9kunSog1k8Raijpwc5Le3sYJHpNJ4OCPuLSDQseGwmST5g
F8O7MGysjBNPcQBcIfzLce441dSeFEqaLzT2QT70qdpS1JsnCtfJHFd3IWRexe8hbWJjGk+dyas+
rn+ktaZ/k50xyA4c+6wbtZ2Eei9VTQMQkk7Q9zBszYw3XtsIr2ybxD5yGNnRUcH59djJGJYh2oQG
8TFTnPar0Ybzgv0z1E9l2JhfmigrUY0rOcQP0pzakx/F0/Qlhp77pMV1nd81Du7bIC17bJprQAeL
dUwQ2vR6SDKOdkNXfCkhUNbvjS6sqGUqRn1U1DzJj12lO9R/eABShBVj73Zolv0suHtxa1Kanh6J
NRQzwm1g36i7RWjVyNjaQx20tPaOTsoEqDqZ7difdcn+ZeEjAIupLsbeZ3MPcJ/zIq8O89jiGlvL
pfjUj4GdumXTU2W38fm+VUuJEnaEt3x2JEFQ/6mNvvkfZyjNrTSWl2IRlW38AYdRsd0mieLuOUma
+YxfrwDfmkq0ZoEHpc9N1BjflBEV5juF++7rnCsm+cAHcWVwKBGTsHFzQYYKreVLXFmRiakjqaIO
WyVQa8bIuOmT3ShrdC3cM0DuOhcrYsWQQBao6Bs8P4+U2sznAquUihq0lfH1jVIB+5SC6RgnRFji
lsTq+tDe4fOWoK9wUHDmVBSXP38TtAvxV+frgKoRTn3XJnn5VFptcMpp4X88FMoJixiIYnOrrAlD
MTyJbEory60UcAWaHYtTaKbdKVLqYgcfvUbVMpVYVWH+spAwcbVdfbBoqAq2XW+7QVIVhzRA4ADK
VnzCNds8VN28x3d5Bzwk3iv2Dqd4pIzXQP10quYACIkDfmBSb7K5H29sDtKdCdwaFYhmCNLIv8K1
XS2QAtSulY6J4wLhm71qsApXC5TUy3pM7AwIuO6H1waC4hoiOaoK+NpUL9eGWlKObwO8FiAZ/I51
OfXCwS7cuCv3xJG35g9XB1ifHOysxhVKNKSXXdVS7LhUQJonAAHWp4y0d2f+3uklLsvCgVnKikA+
V13r31RGY/A65DNJgiJ+mVbqJ1AbitfYkva5r+3eRSsieKzNUfmHzmLnq2Bknq5P6uZQDTDfCDND
VnzHZRONVdA8cPBrs2DsxA5QFVBamhbtjPb9ztaUBQ5qU7nDBmpN10WL2Y4TTcEpQ1i9fmjDADzZ
IFfqyzxUjXd9VFvB0IlTF+gt5+SatStFSkvrhCe8FKXjb/onNDcnZ66/a4YW7+lerolPCCiho0Sb
TdPRAWOEl+sySVoloM1BwQuz0E+VVfyq6VIfyWr+UP3K3cgBPpKG/bBD03t/QBMXjbVl/y2Q5lVc
c7QbiYSe/WD0mI3m8eTWnW4d4YJWnhQi+ioruXK8PrObg4VmigUxYGM0Ti8HC5hk1OuUvpKgmOHN
BVD3xcnwOJa9eRB6iva9UoMkLSBmX4+8+U1xPoF1BS/a0leHaKHXTmjmo4Mfxpz/k0l58ThpGaXU
YRzyHabT+10B0wjx6OX+4z5aM8pirU2qvsaOjU6MfZIHXBqVmT7Cx0dk8KKFnMz+fyejxLM8oIxq
cYCORuPSXKJv1RX53QQ+fucG2lorBmJB4E0Q8KcXdPnZZoQyaktWWSugtR5GMQUPOtifHwoOA7I/
F3owHEgCkj2T5a2JhNiJKBVquLq1pmxJiUz9s+NlOw9q/jNTQyP3Mkdoe+KQa2rasgexk7L0hW7J
6bK6G1pJQZppMh2oBJp5U5oxOy4RikdHIgWviuAgvCDjbwMI8mHQ7Mi//iXfX4UAZ8D6W3QuIQet
yZddr9KepbnsBjlpmV6TTSaqJTwxJKjWyWL6D+cb4hKkf9yHEEZXF1Q0wdCYSpvDtJP7Y9uFXwOt
U7wiNu3/cGy/jbSaWPyU53iqmViE+g0f3cjErROY3nld6TfXJ3Frg8Ni0CEDQ6tCJ+lyjVLOCsIm
0B1Xl2L9N1J0sk81pvqniiNz5xTb+l5vQy3L9k2aSYJhdjSaHKwdnMlfDDa9kPoZDgyRASAz2NPU
WZ+aqkHiwt0C2ZnONnS1y3g8blRF6tLOH6RBOcE+GoFmTc4RV5/oRtPG/miFlHDQrWx3TrL1pL5G
dvDTZK2wL9ZyL4naIayoqp1vt6n9b16Wzk1K9/eoIhf3wUW5hNIJwdmMnqmxVrgyJUfKJiF3vjT3
9r9A6nUXWsQ30WPatLMq199vCQVdDDoc+TQp7mqpoKXdqHEIilXSxk90XJR/mnyA/yqH5mNmZ3us
uPXpSTjUpBdJJDCLaDqsTk9FdGGe4M/sj1IMRtK0T8YraQIOBU3TsuR30L3b+XLrI20JynFCXqYv
D721QkZs9DUOpCAzbZqc9yp2zOd+kNpn2KNgpJDC9CnylLdRV9u/omkcnq7vxo0lS0rDV+R5hPCw
tdr4fUgTDUNA4WM7IE4iPZblo5aH3Zc8sg2fVmsJZASZqutRN5arghAk6kQOkvGwpi43St+RzBNE
+GmT0KcxVWlGGqAw/0VQFizB9WBbn5VLYzHYXY44a7WK6g5gCLmZgCilxa6Tm8ND2UTtl0CZoqOo
AZtJVSnvjFDZWLtQptDn1w0ZGvna7iWLrVAO0wratN6oDxgWAW0FvSZ+Z6J0znU/DN+saE5vE9Gq
X/EzyF4oCmt+nZpSfcgdWmVYWMVUpqBr+EEZaAcF4bO9DHrzV4JQ42BCpcVaL/mRR3pW5AmgZBmC
Xi3s+bDIU5+bTGrPjWlkf65/i63VvpBbcU0CuwDB/vLDQ/Yscs0cOl8DFS2BQZSyAMGAsAUsMxZ3
2kwZEPZScJfGWXtGJVnrj9d/wTup7WXDkRuZqDYsxjhrzaiGIqca9ZxfaWXmd5Td8qMVdPnZwv3R
q9ppdssWp6VWnjGIy0pg3Hxhv+66lFYKAKfrP2drcdoasqgUKbCFX5ObAfCHQanSYp6HKL/LJzF9
7WXIFVJk/E6x66DHNNY7a3MrJmI85L6IyXBbra6pIZPlWRpC4cMMSlx9UvulFSWsrzhA9umB5h3V
hDzQrZ2bYzMu2p44hqG1Jq89WxS64HNEmc0v8E2gfyCKGI5KNwMvlO0I2qwkR8ckrfckpDbjIq6+
nHIQuddfvBTRGHdGgc+2mmlnK0HRAFixSO4CWN9ej1QgTRHIZDvnzjKNb+mRy0Jja3GFIVWNccCy
F95kHwPw3k7VYHo4s+if43hsPbUzjefrC2hjR6EGAm2cDYwU0TtplaLPDOHMrW82JT7aepHeQAsA
RNGG/0Jb7t1WHTGDhzPmRWOn3VyPvjG1sDVlxeYIAbW3zjvIE6YmVTB4bbLExHAD1LxdtO2JDLX1
BTqBXlm37c7EbhxaBKWaQlawsNhX65ebDAkdhzsLZ/TuYE0pt/NEUT21gti1jKH/+B5FyEFdLmnM
QOX1HWm3qJniMyh8PZukO9xGmq8owk7lUYYbGbtyJsLj5FjTl4/PLS9/UjomVsXb43L9CBgTBmh6
4UvdLE5TqeRnYVSyD8vW/qKCV4cg2Ew7IitbH5RVZPKKfNXsWs1tlbexnBnczGYalXejTt27sQ3p
T1hV40ku1AdLYsJ3PuhGOkAawBJWmUf1nZnTFCSWmemB8Msgbylya92TmGz4tJrTQEG9Pq0bGQ+i
JnCXWbUEWz/6ewGCsOsHEq4JbrEGfezWGGbtSaKPeRCwt11Ny+WjSOfm+/XIr56IqxOBRiiiPWj0
Ifi2zmflYuaKnxzwRFQK6E9M9UNNE/JfCBjTMao02fS0qjH+2FVQwV0HowyYQ1Ll26xP9We6MQAS
1aGIPFBN8AWu/7qtXcW9zMaiSMkjYpX9Gv0gS5zc3Is2YDVblKD4wTR8ojMuH4KwH3fE77Y+OpV/
2EFLgi+vvdKRmlKsuubJEnXUrA2BeoFKcfIUq7si6FuLGkkicKPGq4Hk6iSmV6S1EXwwPwBjfiLl
/adgl584YHi7OI3x2VHz1P/4dC4SOmhdcNPSYrncvVDaShMQd+cbeUmtQCm6z0NcTD5adSBxJ1Qp
r8fbGiOKokgXkszhbLuqFdiFjGrPVPR+rwfyeYw6BQ59K55hPyoHdc6DB7Ms0726wdaiQe0Y2Rl8
n1BvXTbbmzuujyNnCOEU+EVnaK7pIMDpZLGELacjLZIE2k72trFoNBDCSJqSvvF4WMWrbE5g2s6D
b0xh+qky4ualUfXpRD0t/XF9QjeGRqXcWAwfZEq+5vLnb4ZmzNQ65zkZaEMCv7Ts2oJGbEJAlDrA
33EfzDtp2UZAHZY1l/jiq/ruLi1KHQYKZAk/rcPgWJjD/3I9Vs9plVeuDkh7Z4FuTCXGLigG0eFF
U2L9LKKR3tH3lQe/pXnhg+xLT+AadNDlZrWTJbxK160OviUPwqANizaqyau034yAjpnxOPoiiaaz
oaFaUMdS9zXpEsUzB9Hy/JSLL3HXyrdtBb/GwK8dL7Uu/BnPk/kbVreOwoHWnPsgXKThjeApDJru
webRd8t6SM4FJJZzGCLV6V5fB1sPBqo5i+Q+jQYTi/TLhTArWj6Z4N98o2lLIEIBRCxDHY27QmuL
lxIkB1nsNIbfHe5jvLdidEeACkn/E1oZQwpBEGBPYnfjDqMbQJsMKWH2urqaT1nC4ctsWCqKKXBb
HHPbBfbdo8oCoqtS9PQ8S04LubLU/lyfja3I1OYpZNOLQKlofcwYXVRZES5IiWz97QJydbjh4gFG
ueErGEu/mFiZHobW6XbW0MZyXez2kJ6jhbao311+hRD2VyEqZfTrWkTAy8z0YNG/8o0ar7HrY9w4
Sk3mdmnVveqbrMaoiSzUuA5HNBuCBZyvD/kJpM5ID3cE3DjNzdmq1X5ngBvbfzlpkPAlMZDVdQ19
UoyuSUuI7dWEwokMIhasNnId53kYC04ApD2qnaX9bk5ZzSSYxtKboJy3fqHQ+i+V0e4mdl/cPrRK
VJzUUh9OQCk/2hdE9B/JQPoDXPW06mTn8vNVSdabiYUOxgK6vIV7h/VRb4MzoqK9k8hsjQqlKYTE
SSUNMovLUAUaiYltSpMPFZgKfd7onWsAWomAKQ17XtDvHnnIh1OYREKcAivA29VOtKHJgIRFNiEG
Lv0AAptW/zyXCLBcX5Mbg+Ls4cGjMn/8sxqUEiJ6ENba5Gc9Ogg6nC/4L/roh05Z/7oe6t3yZ0jI
+iBJLBs8PV5F+d9cfGbqIEGwFMyhrdZn0bWV38Ku9EQnTUdK39OLrGTD8XrQrfFRnsOWngaLhZDS
5UeLHA0UVKUAOgK+hm6GGj8WEzU7SwCO/S+hNAR7l8GRK12GMuG9KaAWF3yT6D3ZaEEtqQ54+tKx
dvpx61GxvcAwIAmFgQEF87WZWWS3xRhxnCG1oOXntIzrQyVgdweqvHMub0bieOTdRtHRllfZe5ZT
tBqBv7tjZBU/smq0jo5eN+oht8z65/UJXK/511G9ibU6H8ei7IuwQ0ckQtbhCZUG82fFS8G7HmVz
RA6J0HLdULtZ7SxdhrCfqZXuIp4J1HWsAbBSKbuNy6D44OJbBqTwkcDuUFGgZnu5IuLSMdNgRMhZ
A6UGYXrMj7g9pmeYptHO4ltvrtdQSxOYag0F0HUNrM+tcVChT7vq1OCbKcfVUbIHmD5VH57SpFYe
pzE3flyfyq0Phj3qsjCWStSr4uabHR0D/rXKng+WTWBy5bi3PZ7iH00ol6GBy+Z5u7x6SGIvZxGF
uM6caobWNo36I2yK/1WFaj2adfof1jpDQdzNgGBDo/sykGb1HCL9qLll1MefSqOGVqWGYeXNcyDt
fK+tVYgi36tcIlAhexWrgvZsZs6AIo86oI9Ij/fAiShO5TRFp49/JfSYl2ycG5ku/uWwokkZjHoA
nq9AAjlC7olOlgj24FXrNGP5Stwk2GrSDDFZ9JdRqsKwh0VGybVE8xvh4HohYc1HlQG5PaSp838Y
FLBC3qSLt9x6UHQLkV6yOyTuKffeFx3obTfIrED2rsfZ2lfGmzjLd3yzxBfRUlWTiINAI/oRCvw8
Va8XNp0zH+fZgbjF3t55c2/OJcA4AvOO4jF1GXToYUBnxUzQVq9QmUF34qWPJ3GsIwssmbDLPSHN
ZQ28fUgtXw+JayBlBjVHVLsvIyZK2iadzNJvjKq4EXP1qwhldQdxtB2ERYIhFCnw2iScJgAEcegw
aNH14tapE9ze1XR0P/7FFlAhcBTchFmPl0NBa63IY6HCRsFk7N4iJUQnLm68Yoqg6wT23eAE/14P
+X5gS4WcwiblA4oItnMZMuGBUilQWd2MRqjnGJX5qPSa/e16lPUTiZcikuCo0TmUGYGmrc7BFmJW
FA0ySx7X+NOQtPOdmsT2Q1EHqFsM5AAlWgBuUdJ2ux75/SYgMk8kXqtcZ+B5L8cHKbEacCbnw9lF
/kWTtPgFX+zurhR1c6PpQeEbI77Y14O+3wR0zBfzCmrymNK9Fj3f7DwMMtoMJRu4HmJY1LAhycuZ
JXnIc30vuEWP/yUcb3H7/83zanYhw5vwi5Zwpdm4iJiAxuECpWso/kxSsGc5ujU6TksQthyWOFQu
f/5mdMJI5AZijeamfVe7pF+mZ0JpX0QW0ue0g3l2fXhbS3Q5TV5LQDSPV8/cWLESeQiBtlNbDGlm
GMNZjmz9gx2NZerovctUOalP4rZ3OSrEQwryhR6zQqeNH9BOH07SkCSuPA/CjePa9gYDcZAPD23J
D3hT0wsD0bRanWT+jgjahi8nhcNdpmaR7/ScMtejvL+wDcr7NnKs4Dh4A66OFZ3CSC6gsgPqnfBq
tnjJxroJi88y0p3sfmO7sfCXLt9S1wJefjmLA14GvZmz0dVEDjwwKqgiRfbsoRNSugpk1UXSpdx5
CG4sSBNdCV7sPHFBoa6CFvUc61CSSUj07oeShvYtOJ3iRZIQeLDBpe3kP8tHubxwloo5Ch/I6GKT
tRa3taDqZjliUa5qT8MXPaEqYgrMhDOdGl6GeIQrQea9RU4pf0SoKN9ZM++/JtVCcgeZhhQIoDXo
NkPxGOVOiJHARYafthnItVegDOrPJfp5O1O7GQxQABudtyHeaJffMx/mUe7mIvfsOm1O1PH0+4bq
4wmhc2Un13sHCpd1WsOgeYFCgLJ9Bw8pJEvNyg5B7GiAprsoAvnoVWe+k3TTXSjG9N4Yh+QO0od+
O0jjvd7bzZfrO+X9UUNcAJvLLUVNYY0uxIhRMjV06TwFqesb2MaVH8ZztHNeb0ZZ7loSTtK/NdQH
QXfWaGbn3qB24hyT5WLOh33E9bG83xVLokLBbvGHWGC2l59OE4ueQIEPgwYF6h71vf5GFX14Szl9
yg/oZ7Q7H3BrWJxhlDsoMRmg1C4DhnqrqDOOdN5ca82jUFLzU1/Z7U72vDUs+twAek0V+9x1TTBP
LAQ85wh2YJrqZ/r3FLvncvQdecwPdMz24r0/0ZjBN/GW3/PmtptKbMksg3jWJMGFMJyXfJSnc2yg
GgwN+adwKEp+8MstKKBXQ28uJV7fq1tBDoquykMZvVW10dEG6hx30K3mrC/m5Upc7jm/v9vkxKOH
D+YO2M3y5L8cohUVc4vIDCtFiuJj1FR4B6FuB4NOEzuH1yur4uLwXGLBh3hdJAsO7DIWOm1D2SU4
JMEKAsCvDzQJWEvoDc5wgbMiRgbKghvvTnnn+HXlaL/kGK0bdK3k5F7Mkfo8q1p2n6FOeI8u5iLZ
iRqbp+lF/suEaXGMUKN64VHfnhUTLEALZ9kdY60eESRtdhK9zZnjzFok/JeLfDVzRVWr4A85suJ8
NO8HeeltIiNytNt2Dzrzbh0uE0cYdFB4gcByupy4brS0ceDp7aEB8RNmcPFrCPLpVCAgjPF63SIS
hHq3vHPXbUVdTEaBlvOvtV6KSGuQUyKK45UShUgHKSBPyZDXC+oqPOZCknF6VxX/+vrfmlWKJQ4P
VJt3kLw6SOY0oYuCZrKXGWbnNYk6ee0QtdQJIZf8h1AORwl9bTD669oTYhcT1HXuNzEvHfcI1Yg0
RqEtqpXpo+cxH3DhpJE0cNFReLr8gJBfB32w9QxofG6fLIyZvN4QvS+lUXTUnDz45/rQ3t+nS0Cc
b3XatZR236HKR0ptqoU7h4LcKBxevXSOeGVnt10jlfdDOLd30gh3WEnS8i89f9VHS6PcuVE3FhBR
aMED76BhuKY1OjkGtGVhp6jBxJbXxFrpzaOOdtoQTw9OAEXazPViJ+jGAlqakpQU6UIsKKXLqW5z
MaDug6BIhfilHyTB8A298tatR8z2rs/yZqilgUtXRV/ysstQdcHjchoIRd84hG+RhcfeVtF+Mprs
44cNpo+m9eoaSIa0GlWca72uFRKhIOgcSjjkR6mu0dIumr1yx7sUl+yH0h41ekgzVJpXowLzDS5a
C5CgC3IHjn5qnCqEFV2jd5w/plGPfq9EOmIOiCEierf3LNqaVMCfGjngAhRct5drMiJTpqvtNZGC
JkknBce2ogOoVEG3U9h5l04sI30FXNMh4BBYHauzlUR1bnSZt+gXekXQVE9ZMFtMb1OclVzLTtfX
y9Z+AMG24OZwR6T0crle4KrQzEpH1BxCtbrNcWnxy0otjorUINSv4CKSRIgqXA+6DGJ16QIM/P9B
V5duPOUzVASCjkhk5TwDs+mpjEnjS2S7blIoj0cntZTyMOrqHmZkMzblLIdOLm+mdc8CmZBJ9Opi
tDIK7W4GVHsgM8R0t9Uitym6X6lTKLfdaO55v24tIirH6sIAWSCKq1evMxWFLaFn4sliDs8Tb9/n
RKaAwHG15yy8GcqkF7lck1BBVq8kKltZgRZZhiu9AvFdtp7KHlXfuZODnSrFViSIbOBhLDzf2AWX
y4dJG/VhxnEGe9bYnVvMYmiF49AxWs3O1bj14XiL6QjVanD11glHQV0wMWWOm2gyi5spT1Bjc7L8
EWMG6aRVqYHxmSLRBGjG5+vLdevmohZJv4Xwlg0v/nKUOBf3whoMTroZYXPVSbQjytRYCU1m5HbN
iGC8FdsvfR2VzaL3ax56amw7qerWToUYrNP4VUDqOKuTAYZEutRNUg8TJeemQ3fbQ9UsAlVS/FJw
vvJo5ewBa5YjfL1RyQzgSS15PyO/HHgVq3kfVhMx4Q8hN9N2XxHptHcKaltfFtQfJh9LHeNd4xwr
mGmEIpxyvHbj50Lne9rTGBy5LX9aAaqmsB6s6mEyU1xcrn/arYsFyQFwjDR0uMNWAxyKHm3iJs88
NHcbEBwCDSHkAMOzYaTNSyIq+5ftILsDwjaf3HbGq2fnF2wd+LwebXCINLvfcYdFl9bRGFqpZ3LJ
uTyfkfCNOhRt0S9zk0KPd87erR273KBk70gGUNm//KRxhpaKkIhnJIjA2HCxPaU2EQZ0mmxnx24N
DeQTj36qQ2zbVaikGa0WeBNpj4OCo1Pa5lNWBe05MwFZDu2s76yj90PjfAUwALeOqeRwvxyaqTcK
xMUw9fpxeAybtrsVMolmhhHkl+vLZisScMplULA+qQVfRoIqXOL8gmxknlTdacBNzUNOoz8i/aXv
rI932DYKFyxN9h/QNr7Z+txz2kKnGIzaUwvl7Yfapj3gki7W40PTDvPTRFPv7zBmowugK6YpbnRf
e5zSDmqZ8oOGodw5Dd+fQ/wYmgjQc3Q0O9aetJmMKryYU85hKc6+lYWB2GpmtPrZHChXHYK8ap/D
rirCnYW7GZcKi4klHliDdZu3U0OsO3q0krTe/DNKaHwCPbDuO4NSOK9tHKrAtz59/DvrHPugbZzX
+vHld8ajQNPzukw9fVCyB0rv6dFKBvnThJ79h7NpFQCFgp4uOcnyTroMNQOk5H/KZ24wyD0aNppI
4IZMN2yaPRLl+325hAIPzI1Nn01b3SRtGwljIaB4w2INh91E4wpyXA8tdvmczJ168/FZXG4tEDYL
i3+tbAFfsFNxcWG3FMZnjIBKl7u8ONoimncibY2MhwKrY/H7fXdfTUWs2dLAyDIz/okZPb4iqC2H
B3Tk2ieRDcUOHvj9/bhARMiaoQwsULbVR9PVKZSs0ko8U6nrY29J7efabtSvH58/YC9MH5YE6Lss
v+JNyU9RS2r8eZV4HbJ6Byofpm+ktLo6zhz/eqitAb0NtRx8b0IV6MwVkSAUWt9YooggOaWa2f+H
rbwQrvCVgAwN1/AyyshVqIS6g35bkI53KDfZnwIMLm4Rwwt+wzFN3Urs9uU31gYdCt6QcOrw/zRW
t0PYFrnMdR97dNH+BgGlm3zWUPrP2h4HNciGH57JpYKp4UrMo99QVmMMTE2yy1aPvZJi2LGNzPGL
FWV7qg4bgyIKhTCyfZoV6wXYwIrQo5ooXV71DV7TQenWTZX8HCM8PHEo3utILAvgMiNU0RxZBHmo
+ynyuhY2IgxPRG1Zi2PjJqj4YTURoZCHfP/ODG6F4sKjsEA9k9tvdUx1nVyNtD9ifFRiIL4Bxlsg
UwVnMYWj6x9r65Jd6pg6u3hBpK77SlqEqOfAoetlA+piStKgyhtIenEIYmrcNEcqH0XYCH6eI5/C
IVfdxWjmVHQFIviYd/26/nu2hr7AEqDc8LOoeFxuEB1nigHpkRi+pRR/VuYs+MShN5MU4tZ4PdTG
tYrsIqkvawjA+hpq2cpRibgYXgzVhDKdZtXNMa26/yPtPHblRoIs+kUE6M2Wxap6Rt6rN0Rbem+S
5NfPybeYEVlEEU8DdGsjQFGZzIwMc+Ne5LrjpB2DrNbCc5V5y8N9q7cL5PWhwy2h8Yxg3xQfddp4
rpopCHIm3lmfBggGkcgkKE3SgxT19oowziXhYRJJapH2r/eSiQGnVqGhDopJ5Ig5NOMZwFp7LuAz
PcHsfnRsb12oBJRKKoSXJ3abpxlhBEqstyCKXNr4O7Xe4mwvsXJ99QZSJSJX4nLQYt5COiDDtHOb
mxdMvTDgAEkbNGNg4PbyJvXvm9pbEMwDJGbMlRMtbA6jKOc5LTUF8klo/QC9GeZVUOYP7luR/8ra
sWCBqjATKJxCTvP6M0GvRFsQJvOg1Mbyo9p66cW2ShG05IZXhAHQroiU8mPXzO7rDwiPONVFoiHZ
ctqkKUKUDgpknghYunvxem9ARqqb/y2XVH1AiXI+OPs7B5JoyAHVLDso6NavV5rgYjrmgUWAmMEM
hKrKTwUSjI+e3sxXO3ed17dqSB6I9Oi/QlDDN1wbzOveK6FepGuRNuG1hi33kgLfPoVJaz3RrDKf
jGRID4KWW78icbr0C8kTgGbezHBmBpH5NE1BGE3lWc9gV3egxwk0e1De2LCqf0zGUj0ILHbcysqo
3PpfwheV6UQVuchJEmOHp6pZ3GeaUNDLMy/y6f553V0fYTrDLtwMIGtrU32Wt2KsOa8aDfO/NE0g
5+kmSnlJdDRPu4KjVFaOOLj2O2eHAQZ55alFMxu7+ZRmNXXVFOdTkFl2f6brNgfTZGpPxKAwOw2W
e2Bvb0Pp/UJADTcNibz8+182FEZEz6MfNQWpg2wSoQ4T1qVTnARKzZf7G7rjAEjtwCDQvKSvsM2p
w1Dpxmqop6Cjd/O8RJNyhhC89AI0HDXtoQ415RoiO/K2gk39wPaOi6O9J7thlGEoimzOTaZP6dB4
i+C9E587mOnfT42Zfrm/wJ29ZOZTpVqAu7bBQqz3kqgJfS3RiGCIDeuk2ENy5XmHShtap4O8ZOdw
ghmjZykdG0RAmwIwalDZXHl4Twiszac2Gxcqkmr5VFj0+/I67b4pxZgfGN1Zn0sHQRJDkxPx4K7X
N6sKc3hqIgIbmSk/LnM1iFF4eIA19rX0AjwPOrgxSDko5LOpmyfJRvFV84TCaAjx4R/ofZYncxnr
T1Tx4Jam8H9QWbq9dtgDtQkSB/AR1Y/N0kBc1KIlHjJny30q8il5G+dRnSJSFRV/Nd5QHBi8PZAY
pDfrksOSNG87Th2U4jDcLmOgta11jpqxf066qT94iXasGFC7vjDCkVlusSsx5DaG3qADxIHNHyQM
4inUu/LAKe9snpxGVEmSSfeMbcFoGY1u0HhVgzE2hEFELVASFFH2XWmH5Bk28/CgCrCzLBOMEaA6
OYHAO7v+WpUlqoSm7oBqqKlea2dEUsxo6wOfcXvHCFtpREBOKO1skcqLq2eNZy9D0Ftd8iFq+/BJ
aecEzyw0ysmD86HMuvbgi+3tpYOrksQ4jGBtBzgSJnKJV5ABpazh/uVFZX6K0ml6iOcBWatxas6v
9VlkYNQd+WpMjlMIW29l5zV2DF/7GHRDMZ31OGmeWpMDQ/X2CMa789Xor4Bsot4GP8gW9TMPKRQp
fcmRL8cGYVZDu2YxKcmrF8QtBg7GJaaGuH3QFitVUPNiQZB05x/0tO3PqVm15zqOD6Cnt+5Qsq2g
DSXzSWbhNz6DZlUMgU1FLOKq7XuzU60vKBcuup+Ixjua3bwZ36ZxQvdAfiUT3I+1JUCZBuZsWq2Y
giGJYZSpilJC9JfEdXzmrUmvFrosCGcWaJZZxDTxqZwTazhFZaqSwtYq0g3hUjd/9wt62qfM66uv
Qszz34rbJV/m2Bz/Jm71AOo1uYuCJiVmw8+FbizB/Q90e60c0i9JV+OyoBvCWAQdRGZESR8kyJwg
0TIV1deM1UeMybmGP7YtQ1ieOLhXL9wL6/SDJhcUMhQ3qOnC9bQ+6B4eFzp7BABGBry+T+ECxVeJ
sIV2rodhRq9iEPbFrNHQvrQCQmWEbwwUX9uaWdIsNr0DF3Z7zx0idcrrQDhgNrA2926Ko7wTdBiC
yuiS545M+Ywccn4yxqyHeMuJDt6bPXv0pEGN0BrnzMrL+UucZ6ZakmlpT/CFjMepyCBI9Bor9GOw
k/6gd8vBm3B72SlzM0tKVoKDuXlQu5G2Cup4U5A4SQPWAUWausyOouU9K9JVSiZzvLQhr+gvq0JO
Bpg2YMxgLFPvKjXeL7Skjgjabi86QG+HDItsHLT+ljx6XFrECBFbCiId6nvqbu1HM2wgzOIOvhod
Ik0Ro8J1QSN4iyFIZ8DsudcQ/hfd7FtLIf4onLQ9E5JPD3ZYRd/uX8a9pdlwURMbA866YUip1cJg
kom4uDYn6PbrBnZ9HQZ1ZE3sI965PVtAXmSaQfGeks36Y3VKPXBgFBHMnRk/8/qFZ4pP2dtRmdFk
vL+uHSfDgSBWhY9LUs1tjns7TSWeICJ5Uwf1QYFjzw91OCNqQEiPDeorJ500/XzfqFzAxsUw10QG
TtrPgP0WBRZqzYRksXTRUzMAVkziz0Um0ADMB/fzbIXJY43O2qVDIe3Hfct79wBCBnBFAP1o+m6e
IsTnvWXJ+YxDQ1HVF+bUavh/4f51387eJyQ6tuQRlRNjm22FHtMZEoEdd6FCjNA2T0Tt1m9NUU8H
m7nnsOAlwg5vK7npxhQNhFkocygoF1WIJsLkc4HAgMfcbZ/tTIw/769s59sRSlLMl9GeAX5wfTgX
KDjDuJHJaWlpz0wUFjy0HipC8M9oD3OPJgKCI54/GssRkcjOWZWBF2kH154VbxoJoDOQ52gz4oho
yZiTNPIetAlYAUPvlR+0CEt/cmD+ur/gnU+5srrZXyOP5mURFBqMtnMeMkh9nrUIstzaQ+zkvqn9
BcryMy6GeH1jikUrjTrj1CY1Si6Tac9AWSpqGgNvcN2p4tnNtCOKMfmPbi6jbCrAxAT4g+deX39Q
J6ymPLK1KXBQkgT81kbvQrG8Ho/Nk0onUkZUZAhbyoR8EursqgnPnBf96PPU+ZQvTnhpjUE/Gjt9
mRzcroj6HsVuAii47uQ2//LYQVyA7E0FQsbu3OK9FefD4xiFJtDhpHqnTZPyTw9/bKB3TveEyhEc
siLrlxPOIfu0WBaevc9tK9BD+58oNpHfzfruP3qtVF9zaw48NxqOuo17t4pJOlI0Gt9w7G6inDAS
S5Wjkhzo8VIEcyLsIG8BV1aAjILWbqozLOzLmb6+cvCQ3p45Ssy4RBV3TOdje+aE3Vt95jiCcfE6
mX0pgfZRLdFL9SnYJx+0BRXax4Fxn+jA8O29ohwDZYcsicJ3uUUxjKMBZGSm+NvPtn1Z+sZ7JrvP
/WUMw1e7SEzJOT6PKIe+u3ShvxwIu1dDe5rwWSmEXMzwOiNiBK2w31twE3WIuxn2q50GFmWeCDgE
cMyWeUhFUb7XRhShtd4SQZJ49qUwYuEneqs93Hcat0cHU/RVIe8EUs7hWS+uCgc9NUuOTtE75qXX
l+zfTCnd901Vdeca6e/A6hkEVdXsCKJ/+/JgGU9Fc47iCbWTtWUjMhpY2LnTaLtMJy+bwjdVwUsX
h9DDotBet5/vL3XXoINCiayeUHDe+EdCVwjKExkru07z7DDC5yMDVZ2KdtIvcQI4+L49+ZatHQms
/TyqskkhM9jN1kamhi5ZjT8uhJE+Ja0hnjwNfaG5WQDfTF3+uQLMca3GevHNpf3z1dZN6OOYpeIH
0CHZOOZIz5uBniD5n23SV44Sira+Ubj4MK/tTxnzHRdGzMq3aQIFpqY3R6i1nRu6+gHb91YguVgI
KRnQ0MSjPQKGpC/GN501HQ063T5CBBW0rvi9AFrpPq+P0qRljld45RDEqdMFiLebJ9Xtj5AIewvC
23EhqSSqEPqvrRhCWDYaGkOAfE17CmcczRwONRJIXnqQ1u0cVdn5pDVBuELPYPMGJfwl1GYIm6uZ
N51CWM78UpiWXyMhcIqV0j6wt7c0RgkJHFgZMd8mLBtL5M6tWh0CWODLB1fBkcZ9tbytQWoemLph
C8efvXDMvbRAEVvangtDdkFbfQDzx8gy0Rc9bD+bFecvWloeon9WZl2cXp/L66wz5n+O4d557w6x
VdBpg0BToiXg7qTCXH3O5tB+g2BoitCPYaFwf/8S7e4LSEiyUpBQVNTWn5y+G9WgvB8QE+wRPBxN
gqs2/pJEuff5vqWdwglxIgxlEAyACaRUvTY1jW7kNRrbolZ1d4F+rztFKLk+1m1an5s2/pwyL3U1
VXPi7qruyYVq+YmRrfbg++wcPX4HQQT1NhKC7dvTzIzhDjlHoRpyFA0Zk0XxV+fEkdoazCtGzl/3
V76zx0zoS3raF+zutqsa68lYF2kkArQYh0fHHalXjhDrKVaoHKxtxyMzOAD+HHdB3rhtdyCwDihv
FmNQ2uiw5syIoWmP/KVHLhAwWghEplfHh2aBoduQjPSvXyl9f5AGwN/J6oz1Jx5sRmmTyqXbkkTq
k5sbfxWVXX4b28NLtuMQSecAQcKhQiV4C8duoGgp1QQJZ7esjfPQZ/WXJWySV1dmwT/TZKTIjMQB
HeH1eqwmN2Ny0zGARWp5ShchznGeaBRNlSP6vp0whVoNVBjMuwDy3sZgjeOVBR2YMbDsuPg6LF35
lIee8UlD49gfa9NCKUab/KI3X1+VYpGUUqhLaUDttty9jsKJAnE+BkXeaAEjN8S6UBWe57g/kp/b
9QHMgEiaGOA8eP71hpqzA9+SReevRSvwgtZVdC3KtDpPWfy5r6zsw2ghtoovKgIkcDOkZN3qOpAb
HRzUPR9AWM2AueTfg/Bk/TsQ0XQbt8pFUM2K1vn50tFvgglv+h6XCISiKYuU5f27sZNIAPJjfpgp
Snq7WwVImPltBFxp6npNn9DxH41rxczcszuXKrDTmUZvCF/UfaN710R+WBrhiO+ROK/XOTNKOOjW
wH6TP/m5PSmf0N5MP9y3sufgiKzlASIUY5J8bcVJEZE12xhcTB9ZZ9hVK3+Zs+bdpFdHE+a7u8i5
4RmhcASwYW3Ki+Z0qNF9DvrQVSIfUfU5QIsZnXet+7efivFrrppHJYC99fFegaTgxMB3uTktZgGd
J7yQIoCYY+JQDl0VqIOtvxty6+hB3lsghW6pAiC7DNu+Xd4uoS6QNA5abYzdR9vqk+RTg6qp9dWY
5CsVVSioW7rIjzpDe3cC9CllAVwar8cmxhTLbJo9RAtBrYbdJSKID+qxGy5DokHRbC5HDB1H9jbx
e6iFk1Gn2EvqPg3UZozPedNCxD977iUajSNWsb2vaOn0i+iUg+zdkldIPqFxmKsxUMCwfS/DqYn9
ITSHs9ZWyUGX5MjW5pgaE+P/mQ4MAAiKfkbZ3nsqZ+ph1RwfYfR3TVEsprUMSRUtxPWNiHqjgSES
AIBRF9bXfuiTUzxKHS7Ffv0MHx1eEBu03WROvS1JZKOniErnbFZK611ht3OvegsKwON6XO67lD3H
BR8ONO8S+0ZjYb0qHiC3tPRxDBikMrVzyX6OcgrhyCvvHUKyAU479EyArzeuK84SSu2mS1Bq2slH
U8ltugpW+lQ7ZtT5Q7cc3e+9zwXEgZYdbJg6A0/rhaFW1kFYEwGYJUK7qPZgXpqytIJwGvSDyseu
KYlvgPN7Z1CEzm5U6ktIoKvO5TlLM+cLB2OgJmClB6b2PhfoXFokFEnJHDfb2Iau3kZwUQZeOHaP
JbndZ0U5BFLsLggsOZoLhNI0PNd7B0PX4sbQCAUVUxTX1IZLXbfHofKTqs4O3rQ9PwzK7H9tbb4T
dN+GmzoAGGAbyK+MMrnPjjK5f/Y5g51o2zhBymjZb5x6+nWwLAAvp94pg8RfCnF5WvfNkOKiKG1U
/xZaywRX1LvhQVSwu48vY7hysBm4zdqMlefpUAoOPRPOafqo5ZH5FEdd115RQc9/xxhzWBKrITHI
m4/WAvGqorkmJxg7M/SN2oqf5r5VSPU0vLx/32/sLg1AAPyUcBRp24ERDQIrdczSFxhK9c4OxZuh
mYynKD/k7tqzxN4hfgjmSY4ErDcx1FJHU5ixAzuUR4G6hO3jrLpf47FSDmDHe6kBuQcpJFm6Sd10
bclemtYuE3awRjTsuzLBLOBUenYa0jY5j32vIn+o5Kdlyr/f38y9SoYlQ2QL/hZKmNveR2R7SlYI
sqw+MZdnW7hzUFlzdU2HMblqg2Jd88KcPjT1mPyAPyl8biFHXE4WWu3nKq66q51Gxh8o6xT2m9yO
y38HY5z/u/8jd7+D7A3gw6EK2R7mZijrVPN4/zxVWJ/TWICuzZXoH29M+4OjvPdY0KMBZQFgUvYi
1h/CKhlMbRwepTL0IKjFP1zsblZOig72YSoOh6r3liahLUS6IBOAnK7t9aWW8JRMPO3ZDJtYaaff
zUVNfla9+ztJIBOFtNBk7gnl5doUVzemVcnS7CaNBkS9vPa7QHHKPiXw9L9+tFjSYxCJQQfEeNc2
/aqSOJ2ZwiD009LwARKC/qHUEzRHJI/g/eOx981Awcm8C9QKeNP1wsYRgQNTUCUeZQM/0hum00uT
OloRoSCaeWP+x32Dex+NyiZVA+BaJAwbfzeaTe8aSTrAXmYqj1GuQwhdjvHCJe3Dg0dq79mFeg6W
AwoHMjVZL45k3qlmE1vVaI6fsgwBiYB0cHQODv6OHdlxZXSMEUZ6Upt3ydG7uSwgqw0sYcSPVjE3
5zxsip/3d27XCpgAYDjkWTedViZ6irGIEmqRRddVl7GK9cco0YV3/f/Z2Zx1KjggE3kCA6BZkz+7
Uw10K04O+ncv8/Gb7gjVZoqdEkxBELs5eajKJiPCXkNQ60Y8P9l5NWl+Vee4pbHJsx9qn1R/irlq
hwejyjWSkSFm2t4EVfKnKCN0XNTZ6h41NVLioKDnPPhlgq6oz4xW/0eLjLfio5iefO6TMteDsC4p
LrQahKbvxjYrpRucjdEfw9JYTgNztBllhtR8dDtSiXNbZcuXds7bI5LonQsnx/0k8z8RGjXT9ZkU
tgA6Zi59ELkutAFInH827Gp8MKu09FMxH8037Z0awkHOzQucfNtJyMLS9Gr4IALIcdPCF0Jtfaev
66P0eCcgpDTHZC2hNAWxbeVB75oiHWuVbk/bMoimg/onWlODqi6069KWcPiRFh0c1R1nwhSHQwOa
AiT53eYFWOgsLkbPZqpwejyIdMo+ddjzmQ8wXx/CUw5H94K+oaSQlPv8S+w55FRVMjPqOa6ZRQGs
yL4jmWIfxDJ7X0u2ACQvp5zmk6fnFyu1oo+6EpU07RpV+QGyVKS+oDoe3L/ie4VGGbbQupd83jyi
azuW12dmp7s9DNTJoAa2O0UfxjxK8lOJ4vbfTSeYhWnaLhJvRVv2n0Wszn+ltq1oZ1PLxtcqYkg0
EOEbZR1TSrO+8Mb8umyavSmwUVyOQe1qiTT9AUTsf6XWH4Gj904MfHBSig0XyozceuGNUCc1XCKQ
+lTEfo4a3S4oZrPJDzuGVO/v8t6VkN+SHILSGNPFa1vZFGV5ZyhdoHWKo73VI8cBzDimSoWeOkqg
n7xUcXMf8r/pr/uW95wMJVS8DBBHHotNdjZ3eYvCzdQHsaXGuT/3eRHYuaW+17zIPjGZPl/uG9zd
VqmlApLfprex8WqxpbimooyEEbme+QrCiVArw+xf23p9cHZ310aAKQf4qcZtSRfywlbMTFh9UPVm
/+iI3D6FVjxeR7seHi3JgfwbSwPICxMcyAFaHeuv2FIVJrLFx5jdGD7HlWL4ReJpT0asHTU59pZG
gxnkOSSoUh1pbWqEq6gfYQ5ghLizrsM4pycUqJKL04X9NwX7B3HLy73avsGgtqQ8I5hGjG4Mjo6A
5ZQpiIImz6kYB9fz+2l6rqdyiXxRdNPXcjHnvw2l4WGlcRt/so2sPLooe6fn15+xuZTU5zozog4f
jGwLzPgMbsIXbMGGEke/8WLg7kC6vNAmbDEgcWyMjT0yQwNh23BKzFIDxZl20FBN5vn+wdnz5VAB
y/tngCfbvvSaKlI40siA41nJTpmuizeUXtUf9628eKztN0QcjaoIBRWJiNp8QxfBuEmZBqZgK8c+
p0JDuShxmwDUP6PGtiveWEZavYlL8HlVMZmPRhb1VwZN28Kn/DX1lzYbHGYaKLpcwX5XX8rQsh57
8ueDePwF/X7zWy1JLw/7Jwd9814je8SYRAuCItXb/t8scsZrt5SaSr+nNxmo7QolKDKnG6+6nrVf
wOd7P2LTyC6jVaZ/JrWhFScLtdQ6aGtxJIW2dwppYpJOanwuksr1RpY1rU6NGjjQ1NZJTo0I3Qcw
m9YfHeO2B05lp2aBAUBIdBSgf9gym1fUNLsonLl4jkGCPBURUqTCPi0J0BwIk/7pmc9+qKfkyHvu
LJJxJ2DFEBQwGHdz49tqWQjgKOiOLdLbfTNx0a2UoC7QjMnNDjzMzjphjmbcGw9D23Y7i2rC9ypG
l1mkNHRN3x4gVy9N4fiiqcu3wH71S5KpP/VJdAfpxe46JcUboQWv/Rar43QV86M540mUKQVIE6s4
N1BbXtXRPaJg2POiVOElhprkDIJz+Vt+iV5KJpdmQ2u46KWRPDTzoPulUw++l6bmSeld56SFnfgY
KbgYRSRIDxjzq2WdsEwLk6lfyN9IILaePAQBFfe0vlBGrZ8Xt2/e6HSu/XI4bPftr5eUDcSGlP8w
N7fYcdMGVD5l2HHRlPdWGVmfmAFznzyBeooatxmqcLMTFFDJ+44xO2c3DY+ejJ3Yiqjqf3/DFvHq
MsBBOgKdfK137Y9JpSltoznyGb6D8klMifexS4vs9TkAsSnNae4Nec721nahFytFAXxk7Ebhw7ih
P4eErQdWdqIAOdpAy4pigtRwWR+nCJJWAMRY0VB1+BLFaZWeGrN33i1iVs9hTKXmwBvtvFTM/sq2
KrUt2e9fW1TVpBvCTmUzzXhe/MJr1crXY8/89/5btXcpf7WziW8YGYwbcAsUCK26voipCM9NDfJG
FKI5YAHbXZIOygcxE5LDbUCaa9ESqdbAfYAVMUiRUDgxc31E67h3CuFfhV2Go4jIyKbAZBuwV9Yp
n2owCfMjPZSxL0qFw9w2QYyvfUBO9WgYa3cXYfKRHGf8uW3zuHYFW+fwUtGtyid1htC6t5AiQ0Qh
PnDfu0dRFg7APUNeuc2vtQXYRN/Tt7IruNDLuvPQeHXxbwzc5UFUdt3n3zghkqLIYB4FwP/mJAoX
Hmk0q3HbjVHALDuap7SY+k+GHh6p0+1uI7QvVCKJB8ns14demxdXmWVPTuuQv4tRqQ4aN3XPTmUc
DW7vmULACqZ1/qdULV/JXx4Is4VJXlOks2qq5tvQLNEfSHpYb0SphV/ub+DeuZeRvJwRh6Bk++CS
x/fOIGQ7SU3dL4xQ598UuAsOzsXugiiDkdVCDkfevl5QryqMmvS8eFTxlAvqHo0vsrZ+EKUaHvim
vSPIdAkoZrge4G/cnIgIlZJJc3nI63yILnCtKw95m2ZfFmNoL9B0hQeOY+9KAxNgUZLDhm1cL61l
FD1CrYAEwZyaoB5U7z0SwJPvUvU4J7ERB4q9hH/d/2p7+8n3ohoKComIZfOi2qlS1xMaKUFUZO4X
xvyFH2lD/RwKGNXvm9qLyH4xtc1KyJ2zBpltAkA3LqZLEifKu7xylNq3ReydnN4q3k6oDXcATDUv
uG9872PybkJlSuxAyXxzbpY6TcxaAacttYPekm2+z61WDVR9Xt4memwdrHXvMgDqYspAVnrAt6+/
pY5aIqywAli4qTIsZFrTRenU19M6IbJGeidny/CU2/CvD0dCd6H0wRDF2qPm1ojaZIe0TnvnkvMo
qekoQwAlW68lDuFwQvuLc7kMMxideT6nOSXjvrX0i5EZqHrEUFPf/167GwhwjU4JsCdAs2ujmV6g
xNtRJgS6l13rHhkKRkKOmmt7VnDBHHtKkqA+NqcihADEsJOcxsZU1MAI0JeZ+7A431/L3h0jXIWz
BPQ5qbI8m7844WlhBtcaOfgpHJ3fk7ScEBOv58h3Mvt3Aio5psakKC/LjQI09WonH2wKGk7tWpfU
qgoma9yjqa+920Qsimc0GGMmAFmviNdTS+NBZUBI6XuY1k0ZCFjFtS6y4tFxqujg9u5VjYkCQMxI
sAI2N+8Y7TwV4AUTlEtlg9FMFu+aK4n9xlSW+CxCYPzGUluXZkkVv8/sErU6M7wuOiLx97/l3srp
NEt5DyjiaCGtV96LUei5I0RAW2n4xzDz9FQAdUH9DBkKLUrNn/ft7Z0d+MykkggKx8wDrO1NDhIb
Q4+9Uu+rB8eMq7Nt1u330ZjFAaZ67zLQGZXQCRgU7O3TWibh7HqCubZ4ar1L5HXZV4GI6vX1C4KE
iigL4kACyc2CtDyPDW1iFKoOdcUvtTQKZsUlelW835hlYzSHWTZOjqTV2PiQqhUxyDv4vVK7D/3U
Ciu/0cLxSz6L+aB7suMjaSHQNwe2A43ntuDeZR3lMU9SicWWfTHSrvTnvBYXWNJaxhkc90Rb9oim
cOdBldKepE+w9ktZgvXZGMMhyV2tF5AvKOkfeuoaD1U7Dieja7P/ZqNdmBRNPnrhYByclJ1DSVsP
pCHdbVL/bSe9Bv5AN4/5wFFJ9Aud+3+6sbUe1DQ6iE5ujiTFIjn8CB6BZjqjeusV2mM+1EkSU3SL
8+40dwAFKpqun+4fyZs7La3wuvHhgCbRDFpbibOmpHqfY2UcxJMNsuZdiVTIheDwUzwqr+Y4l+Yg
ZGAGnfNC+rY2F+WGaMea+loVu+5VUYc2UEYzRZxVM1572WgcEhpAQoUD4U3YhiEzHcyw6uug8abh
yfSKJejmtHiGbesoMJf/1KrAiilifxqVEPOCediYUvuocIqoboA5CKklUVu+09rZZS4V7yEE4evD
3tI81hS/feFNr+byk+bJCSFBZZiMAuN6UwvovaqkA/xTQHh0plLWfKoLOVtKKBa0ZUPjq52PgpSb
eyCN0iyV+H2egu2aa7VFVqyImkDqHZ06JtIvlYK2p5GE0eX+Gd01Rc4NoI1COMdnvT574cntLKMO
nMVZrl2q41tsgvW6deaDx/bGl7Eqgge4JimVS1GetSmpX2UD7qgD1Ytky94Iu596XA6TH9Wm8rEy
eusjYxnx1/sr3LnrADIkXkBmkSBj12YbfkorIq0OJq2CrmAeiS6iqv+NfZTLItnh+QYuvbYikOYl
9eWclGNfXg1L0QM3cTW/F5F3/o0FSYwALowS6VbUNpodxTNDFqSrTv3JKLikVNNs6Ibu29k7GtSb
wHDy2MGbvl1ST6k7zs0agq+kOLtN+t80eABTRu+or7RnSQ7nQdrHgqjlrzcPnmFPoUxSBba2uA8u
oBW/ST31zZha9WufGA4h/Su+EbgHCRpdm4o4JIpwqIxYdSKQchbq1V0m3tLOzB/v79+O+6chwsA7
h4IZme2kJUcgGSExL4OosofG7+ZcTd/qxHiPGaTEyal23Prn603SHADxRYXwtj+PQJyRsEA0UDuR
nBkfNf20mxZfQzv7WrruUZN870r/am8TKUx5yMcckQe1Bs08VXWvnNJJnx/dITTga4jja91kR0xH
8hNtXwRKGRx+jRfvRqak5Lm2OrUpA10pyzM1cfWUU1F5bvOlhehUr99EMFKcjMnWD27e7XKZI5Xy
IaSPTME7m+U6idXadYsHK6Eae8yjxQhEz8zHGOX9ZzUTzaOjc1Xuf9PbyyGHVykxkCIzR7clv/N0
gCvNCEEDfxr0IUrlaSKP8HUYIl7txDit/Ec5A5IlzK0vx1ARmXGWabTmk/WtG6fZn6yw+Fy0Tn1w
OV5I7tdfESJQZkvo2wGyYBR5bSu17FxZWBmIzKVPkJro3NQvlSr7mU9lxUQgQsGnpiui/jRMWvcW
uDmPbcbomc5bFSU/7TCDVME1gcYeOL7bF4OkmrAQR8Hoi7u9uM1YNUVm2myDYqSfU4pzJxWpla/3
v+ute6DTBDYCYmtKBHBKrTcAvcg+j10Cm1TVmRZPFMune+x9GbL6hy5696B9uLcoDJKnUykANi2P
2S/FgmW2W7Ohwhm4dm9eWkbAm/dok9tH3IZ7y5IDtMx6QmJyU92kvl0uHJyG4eMG4rE+zjMfnGnk
l14XvesG5aiif8tvyBQPSTwc3WCDOLqbUwutk0rJjVPrpnH0OEVT9c6s5urB5nidZ9NSMl+fdOUt
0yPmF2cOmSKETKt7Gw7e8DOzvS4IM6/6npau/dz1kfvcd6n9n1lU1te6iU3UdNPoU15rCe2r5hCM
c+vN+PWIc8viLDQP2wkQJyRlNsykZQ63Lx1f8TL1Y7Po+ZOB+OY7z+nVN6U1Gz9mTfEOksu9TwVw
QaLTCP7MbZNshn9rckeD0Lo3/xumyHvnLU15TlzzWwv+96iquGcOyBGwODqOEsC8PoFGmXih2iZd
MKNU9E+pWNPDgAoGXBCG6w+FeVTc2XGcL6RmDl6TIGZbd0hK2yz7UWkh6tDHd3Hfaj7VU/OxdsUR
6fDOw4ApmeWRAZB7bS6Xasa9miGWE3RWOy4Xtxnqc6mSIzxFgMOfcqNzgy5KkoPK/s7ZAV5DFRMv
Sk1z24XRBBUHurVdkOZR+LUzmdS7MqjXTc+WMbs19dMu+5m0aX/VahCCl/sOTH6vjQcnwqRGLBtA
vAubImfZhbnbVXobqGIYfqSDCZm6W0xvWk3EMK4Nxjc4CUo0InSRfJrL7Mj+3uqZWwCaR5mV3po8
b794NK9bQgavuy5oozn7UaO34TtxEj82jhKd3CRdvsz1IB7qyjnqOOycLKm6TjrK1vMyb1IKBggt
rZ+GLqhdxQkaW0QfdDWKn4Es5B/vb/KuKaoxNLFlhXIL4emZjKZvUkEBU6JgXCyR6Q/A905FAsb7
vqmd+0mtR/LNuLIkum2NVoPGjD7sG8GgIkdzXZRW9LzIFhBPrZ+Lc6fHR4nufZMAqNaf0E0N1Jig
+EQ52aE7arthQjZo2copWZT5zdhZ02vndGHK+79FgkZYW2wce04VJWwBqy9LENktXaF+Xt5YmXHk
FHYXJ+8mXd8X5qu1KaF0WhKaGUSt2Wh8T7whf7OMtYI09ZyAkMo9+8P9D7h3IRAWoZhNEoon2qyt
ju1aXRJITGN9SPywKqtHb0z+TfSk/cAI9PzkdJb3DhaEo+mendiCUgVIUqnPQXdqExfDcdB1RtK2
QThkNiOFRXuCXOv1WSJTaVRgJBpIttI3TnZuisGwSbODSK3/rMp8eWtoWsi45tyf72/kzqVDvY9W
KRUu6Dm2BdCuq6slGkmj7BCFSbj5mkAItCKgvT1C/ew4UaIflkUvj5Hkbc/enDW9A1VZBK1hDN1p
0tLmuR0Y/4MYSOmeXJi0vsWjKJ9Ks8zepAMAu/trvcU+yRYV9ilwkRFz+dfHdHGd0SklNoF/fELS
V/wzjlTxGqUyr61BoUaLbfccEf/4ZW97V6L1IyHDnZvCOCUpK0EIv+GGVixV56lPkG43C5Ff7NQU
70XjAU+ezknh5Q/3V7xzWl+qlgybc1XARq4XDB16N4UZC4a8In7OKzv+Og5dcmBl5zJi5aXopFok
2ps3Ih+02CHkYE1ICP8c1cz2PaNo3npOXT9nCB98ImapifqWI7+zd6QI6Zg3xxlAfbVJLObJnWPR
qhQBIs16iNvaDcqUVlKUpOKhSzqFnpqmB9NiVBfHnfJv97d372MyakwzS/bTKGCut1dPszysTWoC
qWYsuBznR0NYcYHJ9j9VifWDXG3vqtLuwd8BViSM3XxMkDxmXCY4hYVjM/lVV3ZPepkl7xaq/gdX
5faT0nXHCh0XnbhrOxxbuV6bjg10bJ4I54+xbYWnAikNH9SedYW6vQ6iJGQCKuSH3N9T7XaZMqMi
rTchCwJ3uvmmTRh1QxzVXeBYEUJ/WWwlZ31QWhwtOuC5r866+eAswjo7yug2Z/V/mPuSLklxLN2/
Uif3yhaTgD5VvQADm9x8njccdw8PMUsIgUC/vj/LzO6KiKyX8eqt3iZO+DE3xzBAuvd+U7g223Hu
iyZvROknVA+qTgjrPDgEEmh+Zt/ot598yPN3/X1BCN4vBhRQemJiiPLo+ysfMV6LysBIVC18Pbr2
vBNNjUgmvfQwwIr0hWW3gPQ3MfdNmdCFBbvKU/82hQ0NBng8sDg6a9ABhXz/MWAtwSTnE+yvhMf2
mswvfESU1zr7be7ABjWrC/uzWemfb3pItc9qkbM/FYQ459e/qUW5dUXFixEqJyTS1Bmxy+wkLXw0
6RbsdThCxlqt9favv/A/3xSofX3AdKD1ADX7sX8DqSz02gmt9oQEkhTgI0+XmRVXY90GP5ke/MZY
+P7ahmhOfSyX2ICBhPxwbacVj0TcwYqqINpHktFQdDYZCy92E0eW5qAruJJvkQ85iMQz4MKkc8+W
d6vI7GWxV8PchdogOkWTUl1Kwml+Ma5CMgWJ1ugRbrhyzRE+zHUy9nS8EnOLTL+//rr+fI1wbQJ8
YTCSOCObP1QpYPaKoq1xU051S1PfsDAFK4p85aJsIZecu/u/Pt6/uDzoTlBCYMiFucuP3RmSk/Hn
w0ZtwtrnDH6YMr6xsDy8V4HB1/aTg/15cQJpDb0gMBwsvPjP93egbOo6WFWIlPOWiuHUuF4RvJjG
IL8eFhpddAnWS2ASgjxevSEtQfJk0E11kYfAzeu8NWej6lW18skFfjgmQjC3TCIqyhPvKkzIp7ks
MC4h9tKbuhnxC7GMHwYJFXeCORpCGAoThde17ct7O1npJjSEAX1e1EF5FRbRdGEiQvlGCNRDydCW
gJGb1oNdIhiEo8jAMgqQXlyA25caMgUB0ssR+7ebofxa00Watcpt2deIe4SAlh+6pp28pBEwL0/j
dqHQhMEPLj4i34XXCMuu6jnXZIim44wKr3xW4HsiucDV3IX3YAzvW4/T4tpbGkfu4FKGTIzeaVWI
oRiLXq2ECdLv/dV/fCz/yT/F9e9Py/hff8fPH0KuquKgp3//43+dqg8lRvFV//38tv/9tR9+60p+
9ndafX7q05v88Te/eyP+/h/H37zpt+9+yHpd6fVm+lTr7ec4tfq3g+CTnn/z//bFv33+9lfQKX/+
45cPMfVYpm4/eSX6X/54af/lH7/85h7wH9/+/T9evHzr8L67VsxvTYXt5Pe/9r9v+Xwb9T9+cd1f
oZ4/09BBpwCufEbozOf5FYf9igAIbLXoss88tPNAuhdKl//4xY9/PYtzfzMTOFv5BHjTKKbfXgp/
RUXghHBfBBvkDN7+8j8f7buL9M+L9rd+6q5F1esRxwQxGI/Ot2sfehuwf7H4QdgC0sdvr3+zuI/j
2qi2lXOKVD63fClKESqMM+lMMzI7FpG0roKnHI9ZVaXKC9ovkAfwxE7OJoRZzc5UzYr1OS6cEW2f
G21t4dWv61z1+8K4w4swekoQJho/865YHrt69FJF7X0gA5F0AUr+cZHdPRryYGtmuKcCfm8+W2Tx
Hme/KZ9NONvbWtWbPpr5RRdZsqNDs2ShmvsP10fwkOmX+RHeXkESDQG5KQDUXMg6hBlmFI6IlA5N
t3PpWqbrwNQBQb/vij7OOIeGv7ZlmENF/mHq/jpurkv/URZFdyPsPGSB1817y8cUkLH/RXKvu4Mf
5HJl6AS+qRKuvgylE7zzdXZvp1DYm7AuGVTAtOnR7bvd1uXxuutqw24ww2LoV5k+1FS1CRpAfZBe
lGJ1NWe/kzClUx3tCgHnWHDsWQ7/IZbFkxh2xgTFczy7/mXhD04KrGREoud2xkww79aaJlgu7SVC
Gx+mUBL4cA68RdQnLZcLb5Dm2LnG5gKu5pvJ5yVyw8diW7A2ZWPw4TQgvWnjLNd9GCwnmHT3F0Xj
OmkBS4FE+NV15Elno2HbkVNZ1DemiR9dRAKki6LRcepGnEI7tQmD385BFHBhl854YEht3lDlfyER
Thtpi3MSsf6eBCQ4xaVUyST0sgUDtL9YXClTCN74k7E9xLUsUOnARvZQV8HLQHlwTXRRpBA0eheC
l3JbVJiiwLollknUj/4WIRkfRS37BKRtb9cElhzcEkoFT3nibeoe2QjSYBrU6oaRyT0ZTJ7TOdZf
ZYy8QsQ0TM5VtxYNLEaFPi34XBkZMPxivaVHuwRIkBO+bm8jDsRmQUrPLoTl7na2iBZaV47roRf9
6JjQPGISix+blT55o30IaDsfsUvw49yPw0H205y7AWI+eCtSCWZt0g0uTSMz+IkMlF5TzPHNoYAl
Wc680n+Vnhm2Y7nGUCZIerLlsGSeruwWCI6b+StqoVpEw0nGUa0TPSDpckPq5aV3l3UXOO10JfrQ
b5N5XZzNrNcnirekdqk433ee7hLUb/6uWHW4gwkoT+chCK/gb8REqgEZPPa+XRFTa9akj7o1c61b
bvjihocpJiwl0spMVVXx0EmOO7oeURTP7pA3JFYfqKJEoqVjN4PizoPPPbUHnYVCYBRE/QEbMZi3
VHk5r5sXeE7D80f3IAW2A81aXt8uMI+eEypN/AV3zxuE100yWrBxSgMgHQPnOalXxNhS44NCIm2/
Lf0F/6OC54tlrzDWqicYTpA4Q1yGg0ekLvNuHoZjF/J4b4KGYl8fOg3IkTVwoA6xAjUAqUxpx6ve
SHXXVdV8oKHo0lI0dQa4ez4CguqOBbwSwJ934ntWQwfjcXU2rnBCfE1kdRMGht5+MqDpuUK6u95M
/lvZ2zKFTgHR9gtXKaTsMkdQwXCMXOnegQ7mZrz1L1wrTqCcVy8o/m9HgIUEQp9Misa9DH0iL8qS
l3vS8Du72jWTjF2VfVelUaj6pMUjnbhmgXOPgSayHZsuCQZQgdWKESecHjk+j8AVFKa5KDB1Tin3
w3e/WdeHZVwqmnR+eAeFSGMTRfmxKIogqydjkgEb0YXqYh/PBPhKeM6w+grwivcro9fcqd8rd+dD
UJOtoZuTyX/lZMdYV0KF4rLEa8J8kcM7CEG+yLvSXMA0EAIOoJBnSLQit65u7JUXrQhokd6+IbBn
DGOZxbOa0NqhnWvgOJyVyinyGb3AXrXumMSjeSJNUGeUdmkV1CmkDAGcj2HNq3h9DdQpATQF/xi3
mY8wKOj3IPjClET37g55a3d+VF2tiDxIRTC72eiBvjY1ZL42U8WfaKFlNrnkdRysThYeRNdTV3s5
JlcZaA/PYL7tB8CYO7W68cH48Q5Y/gGwkL4LbZ3DtGTagoixDwFia07oMYzxv2KFcVhGOas2sKMU
ObQRh8WLv3p1fR24TZOpgRTJuvA3cIhkRhzjXNbVIA/w8hs2YRdMiVKR/dDzgJz6Ec9pzaSG8Auu
aixoLkhDdZkgxyJIOsx7g2GVX5XbvJRy5plPOvee9IrntPXSRi/ms/L5kgA/K3ezX7Q7CwHiS8Wq
6GKUZZgRFq4JnNmPs+RRJgqYvCQT1qqlmoODwFa+hx34kCObZbiI5HRaVoUZbBejRnBu8JDlDitN
gzyhpkxCe+lETX01AS6N2aAdwCazt1+tgYtLwZ0xj+ao3QJenWjOZOkkVSvKr/FczA9Q5Mpd6xuz
Da1HL4VpX8XoeltOebhnMLrds1J9ncu2zaMyVjKBQVt018jCT3sQT9NxqPgRYW5kO+pwxLAg5A36
vCK4HWzgX/J4ktdnfyw40/XrdoXK4hYRGehsu5gdJquLEyJtWQ47Frm3ayuOpVOse1IZ9KNm1Emn
avJA59JNA2FMjsxo7HbawqQ/obAZe4gxmRJJFMnx049WWyXxOrgbNZg1DbFPvDdFECYh+s5DDJuq
tO2JfqztNF3Xc1UlKILNF3hCC4g0ic+PNW35qaubKGNEp9zMF6HbernfsV0wUZq3LR32VK8yDyEa
9uvyLpDC/9IYH18stux9S73uYvb0nAGeXLKCQlGv8OWHSYtc7QxBVMXVUq/BbkCRtSmJG+3O3err
SCxKvWgPJ8MjSDBHFi5Jg1hsNtCcemEKI7whbWhxaGAKPtT9DkHWxwkDlXSwWLwN8cq8rNsT8kTT
iq/eAbpXHzObZdwgUX5TNQAQRNTBPnLEOGVaDjYu5A1ko+HNVLAuXzojcsaRy0fJvpBLAktpDFnW
6xUJoRrWuaLawn8V7Sh/WTCayIJFnGjVX0Z8selI1qMOSJ0K3MjbKVBPTmNPGA0nPjIsEkbVmKwY
M1jIuYtOv8UNlM+kmcnWHRH9J4Y0pO2uI/6+XW2/Ac8L5ND4owT8jAwD3MR4RvKqQ92HbM94W0Y8
mxrzPpBXLc+BhG7pLKcIWxnkIJDxq3i9XdfgNipUzhZ8k8voeHlb+5iBNw8zVzaFv9I9VDcejoWq
iwsYK7dyW/VX8VqqVNhgO8I8OFkF4Ih6BMdErxiK9nz+ohwX1sVGy5SSXiZeOySrF214iBo88fpu
T9ziQ8zxY8AOqzudOpTeSY82OSO0u1UFwznMRw9x6rPG91y08M0GF08nZYj9EUrNRHqYdMq4sOnq
V1ufO/cNCXcO+Gwbi37iqij1l9Isx6WEHW6zdiwzYfmofS9r6PTq9eJO6PYLBO1fi2bIDK13Zd8g
8mhWW1WhYlmb1dt4QXVTFIgJs7LrLghlMvfORKFpni7WVUP/TrsDbCjycmL+GfuushHxNofzXCph
TRDdxbje6AjmVMIEAxa8T6UnSSIdZ3i0K8/nsrrkAceG6VZpCC887NDtQw96TLLK4ZGH7qFGgt6C
NXUNOn2z8HpTOBxGC744OEO9XBHLzZN7XjrJnMbynWjvfgaU2SWlU10QPM0Rih054jIt006p4V4G
lZs5OurhSRKkCxRBl33QqwNx+mC3wtqtTnHnxc9yQO4I3BXcrzDZDl7bpUgWgenH2h1Q8eOiCp0N
fMQ0irlpu8jLBrci+oul3AQttNV9yVmJHSBUn7MX25xPQ4tYcNzpsLnPvSG02UrrGQVcTy6NAq1a
M+cdZ3doCTl1s2abkI3zFcwnowcdYb6OnoNehiooUBjZKBsIU2mDP7tRkQqSppvGJ6ceTQrG3BXS
Hpy8tK3YznogRwICSxrauDsNsLN5iBraJShe5NYVISwN5O3qLfjYMRa7aBM4KgVRN6mgIEW82dus
YfQdRxuDS2gpWy8iI8E21CmESZeiqA6ygrluwvvqMEbVdp3rF6Q9iataQ00PbPLQIPEu9dYZs2LD
M22iy8qJ6XH05yEv1eCcUJewJDDGwUOw5HjuThiYvDZ0Ru7lYk9jXGDTo763n5GzthutqffTEF1j
G3ARNFoctdHw6xbD8gTeKnqLwXz2Uw0FIuM08ZGOC4ALxb4iJjF8nlH2q2UrSu9UVuOtHto6RyfJ
8DhLH89J9dzOIfaPbkTwJ1PF1Uw1ex7XkaNBj7G+wVcGWYv6va0qlkYex3lh0JRDBpmPi7j32+6x
pw2W85h9nZ34zhUwLhJASarKT/Cc7iNmRaJcRh9a3Odnbgqe43Zd08LAigtRJkViDT6njJWXYHB2
0xl4/oHq/+byRmIpQ8x7U8P4pYlg90Qr635ATrKFITR8Nes2RUzvlvbFoYf5KoRvc5fxCBNqHsju
CTBAhmRM5zAGAbJLJomdOMLiWoePrsOrtI2DQyMiTMfiixLG4ckUe8teOlKghsDCaktyO6+szBDc
dWqjMMMCVmxGUjIoR4Aa6CJ8KXD3Yb9h7UkJtmZz5X5od3pEcXQ1dRiKhdbeuEF1DHr/xa0Hf9P2
qIAQ/4nAWkTECLd2tqVDn/wmjJLW71GbRy6U78r0aIfEo4hhXbeUJT1BBccTFL3tFmWn/Iyqbj2M
HrK0Kn9a0dS1Hfp7CJ6m2oFvFB7ThSdj3EZ70PvrZxFF+hSE47QNh5ZzJOrVuOPlGr71SMvdKubP
PTqipj24dVc8E+RJP9n1HH/JKnLEKN6kvIScBAaXIhEet9u17OK9UlY+uBOesaIbvQm34dJwLOAo
MhGwWGK7WiuEn3XBU0da4+dTXD2XtcZgwGKVTiB0Yh3+XddLNnhrLmjL7qE//ZiWsdsDA+kOg3CD
tJGRu5lXlMc9mVUacZenbhmKC1L5/r6fdLgJtQhvXAoBEXx46R6rXnXfBwzjWJilgY21YucNdTgk
QeGPl9pzQcqKKHkzRaNvJh33qfZ18JV06PsauzqnuI6X+2GEBxjlbZDA/8X2yYCHNJmDeniq5oXu
NLXNHg/jfIUHCv7a7tpFCZNINkpGvyvuHKSUeInEGDNjsBi8NUrUr9PIKLovqHGC0q1xl43kVsSD
PUZoB1J3RF+vZB9kHuxhsbcUMHSnBbjV9Ug2WlRtHjphXSRS2vImdlsUj4o1aQxO/rEl45KO3sje
lfTCozON8eGMJMEqCmFOqT/OOKgd8SDOntdmEJtjG4elZ1dlMkLWLiCEc5IZd5ccujKVD5OJjk2z
RBT+T2ZEZRNWFmnB4QTgs3GuolIO2RxGBDKxYpyPbRWwF4YYopPiWqfrHLSbcGiGQ8NjslGdM+7d
fgmxHzVFDjlY/cB8/jZgfnezhOtbQDABFH5ItshuVvug4KA+xx5PoRLzM2iA/PMl9DModlD9geMO
qzbA7ScktwSbimJMV9i9ED3GJDZ1O7T4zOZNN+PDlvdQ/GgItcuNXCbnSwDB1wGFfrwhYWB3Fcbb
u0BKuYWKgu5BmvBe+mFK6x4oJIV/Z0K4h8oS8zRy3Y+ljlN/6coDoUC7FfHjD4Fknl08KfIuJ8zX
tXCnLVOlLDMNU9yHaNXBXR/az5rEWK3CeUn6nnu3lmKYNGNCk5pF8WtSYMSA3Z6AIBmp3RAu8/Xi
mOHGd2X4hNWlfYrnoILxRxFeUrqUW+GO3m0xcawBrUMwvIQNzN5WTvvYD+zS9aHFygAaGougscLc
NUhlwQPk+CRGeeUufRpUdYfkQuk9eUHpnJZo6Mqk4j46MFHUdO/3g3O1eDDmyXywwy4aMakwrX1S
b0Ow/685XcStj6kNxgJBO70Y4cPRqqoC/mywbfHEx5JwV7I6aNIAuIWDMZMH5MBjXB9br/4DP/y3
sIG/nPp/hxb8H1GE/w+xAVCfvkGyztjDd9jAQ1/pzy9/O1Y9/yK6bxGC3974O0Lg/AqnjjOyBYzg
nFhzhsd/RwhI9OvvqiKwV0AAQGsFUPoPiIDRX0Elge0BKFHgOwNC+CdEEOMlD/zkc0RgDHXGv4MQ
nPGJb/ABsGfA74IQNAQHEuQAwBXfQ2+2w0waO1uX5vVdd5LJZbo73hw3X+PNzvwE5kNwxZ8OBrY4
yIf45PgqcHI/HKzRpcX2XabQja0ItGBChVFu1nack17CxWK7Nm18VAS176ZRpfMI1nKVR0SiM6NF
CGaE4RHaCuF8XcZeHCB35ntUN5hBdWF1Dz8KmS2jaNWdtRYj6H6Q15SAG83AMXjuzaC2IpYYwgca
QACGQyt9rUDfeWUwSK9SIwl78nTbF5sIlQFN3GWBrQb8bxXCNCvwjbfMEP/ONPUUXzXo6OuNtrXu
ExsuC+hc3iznfcw75uSYf0XP7hSRHtaI7qyyCb3llLOiiz+lKJjZIX4Gnl9FQdA5xSt1lq1qaB1C
0nnuq4HKwFOtnweJKczQLcEeXjZzdOvG5QiCHOKVlr1fdCGsHeexazDLJC2+vomD79V5y7bvTBQ/
FH4A0jJrB77TMVtxiHjpXkogj2ApgWSEthjxcrs+gpTUutiRzrRQF/WsXOdTF0QFlknL2yZtIasI
t53nF1nhQhyT9oaHF7UYQpGeDdzadClm5ubB7I/YG1t//aItRdR6K9kabOUM3Om6NIWj92hxoM/1
+zBWSUVW5C6amF25LvzVMsgnmhMm97A6xgR1cXJ3iMmcMFgDvszoGeUB8KcJUqT4OjmaUe/d0R2L
btrYrCrXZY0PHIyjzmA97ro5wHIDU4amlFeh9fvpHqnpYkq7GLVBFmOcNe611PSdOtO6pQXYOEkA
xryX9iB1mqOqVfRSImOtSQGKmS2148p3Z6+XB+uoaoAbjtA3M+aagJghwr+PdQimdghxzwfEnmCj
lWx4FquhJz9sYUYW8PA4QUtLkonPYbgxZwFSUlJm93EryX0Tj91tvMzw5ANmHCL1rByO/sRrjpFZ
6N7JtlN5McCgI9MrgjGS0fDmUThquFZob1lSxGbcRfUc0WTkNexqIWgo3gKA4B9iIIBz4mi020kI
OMN4oYKRS71gZJdN4AmW6dA5RYoxd//W2brZwQjFexycKQ42bVSIT1UEo58Ce0PDWIrO0lSZ8A1V
qmvhkleIG0xA5FbBd27IwCALr4a4d1eUh9Ri2lDFDug0GOvxrO9azNcmr6jfIuJg3y5r0ufKLOYE
FpN3DQuI3uQGMvU6UU7VnyKQP03SQj2FkT7lMtgzEbQnsgCOyTHPJ+9sdVAHo/T4qQ3oDwjq2YcL
pIQYCzScS6DHPa+g3yCondNohDQxUGKgtKN0xxTffbNr/AHbfgvT/ssjQD/owasfMXQ/8igxlB8U
yKeg+KtEWZi28X8z8eT3c/jmCD8svLGcjNdJHKEb0grnEOrx/+UcIFZAAwEzmTD4gaDiAEjF7RI4
yRRuSODvhlr95Ag/0HjOoXbgV0JIjcCjsyLxR2MSLmk5eHWB+0ALfzmVk6R3duyiJ9ROxDlSBRdD
nBlEV24T9afer4oMRVx7cgIOwXPkQRqTD8vUPS2D44fpyOlqn5Uz0243LL1ytkWAmvaCElp3G6dt
5M/YXd+zeHAGuHswMwTqC9cKKGDP++M3t9IAs46BDaGTxNa5oPpLFDcHX9BMmJ8lBX3P3/n9SG4M
8iaU7igU6A8XnEBbUFKEvyTuKu+LSAFtD+1NX0Ls/tf37r8+kAcRkB9AuIlq5LtTsm3PuqrHwNCf
2KarVOoZ8VjF5vmvD/Pnbw4sX1CR0Gnh2v/pIVwwt4lgrQZiDms33kwFJunRy9KzHTHNT451vlX/
SZk4f3fIgkKS0/kftB0/GixUYaN9jJa9ZIqWfV/nAwb8C7jU7ngEneCvz+sHE5ffDoaTOid8gm4F
Q+PziX9zS8CWZfSjBSzHpfPSlj1SD6PcY0xgyxG9hfOt4oeou/AwDf/JgeGV/ufzhB8fjEB8BCqC
/vfD3WhgmcJljynQ4AbTfejM6AxWFbdhKqKJAyaNFy8Vaxt+cVvSHgCg2FvPIL0OHGTMVZChVwlA
N2sFoBoG0WmDjrsEnFqUqOyCiTxL07XbOZCA8FxsicfameQDyHi4W4Kp1vfFWjkvhR3j1yJiQMwR
8D5gAhUMBeRqrJ2GhHQTByYH+4R143OpINFF7OlFLa3eI3MLvw0By/wOV5Ge5SF3zQOT0RKmGPyx
DGyx6DaYOjPecjSxfcoH3y4HDImod+TS0HcY71fXbVOMNiFege7TgCJ2oPIMJHlVXN16EwesQzm0
pLSf4oQvscQ0ctXSQovoOndmhC0AgBDpsgPA3+FusBg57BHfq/JVkvFLtXJ9HfSl2IN+0++AT7eZ
rztnSDCpKcVmlLOrtvPEvBM6PnhKDyhOECocRoIm0SyIj9ktNOH5Ihz5XlekrUDOgXUXktabbrmS
doCUp3AHNOVqnd9AVhPHgQ/ephwGehMDTL92lCs2AqlAF5EFt4PMKKdSDgJdjTE8FVduLOYun2dN
pzu+tGGV1MMwAutuRrGcRgLf+SPHvBjSJFinLuyMSAAChaZmAhaJvPl1A0tjcyf7kJfpWEXNS2zj
Q431bheIpcjLSHk3KAzjO9NjDd86vMjbrjyzYkiC284LHwlzigvovwaddmiuL2TV9OaAi+nmI5ry
zRIV82FCNlOXUMUxafNl3d/DtNIDoaNhS95DJeBfTHGDPEcXo6rgQnMDJVDEyKN0IV5J4mkas5nV
E9TeUJSW1ygeQsh06yECb5/JOkHGhTpNerbZSEjdJNpT1d6VIE3dTgBgZL4UazyBZOCzq7iMhr0p
YmwefQ/+6v2ZXuhtDf4cBKOl0zWoVdoBRgj32q8w+nG5PSrds80yghC4C0aBexmDcIFx0yriKkGF
aPJR07A9wKa3rLfBMGNikIgKlMkr0/Cx/pgRpe5kxVJoskNOX2vuQOyt30ZBYnH0liLct73tmw1Q
Ujixr10c3LOmV9WF9nrgCTECU4MNeFL1K6DvWsJGHROrYjNjV9/66MmWVMPu1AMoBjrmvleUIa4F
9eVT38TKzysIPjZe4ekcqTTxXel3TR6s/jwCY3P1m4tZR+4TCNcI4LbrBf4PKJ99+dV1jL+rISoE
G4tEu1qp6S0aKKgAvMLIc1laJLo6fhtDSlphBpZUUzHvxjUiD2NRuzDONR0NE8xCyy8CMau3iO08
65BMb58gPjHImJKtfYvL2hUIdKJ9Hhrg2KML6SAeXYflM0zbn0G8id7WdXCgtlsmb0uY1tfzVONz
kABzNlcN3aFiyiFvIWYmzrYfK5JNHMLWTe8XS7uR7sJJBjEK5GQg0U/ztrHteAEuzZPoZfnWKVCs
nL62H3XFiggwcxeLDK3wsKZ+V1KzXQjIKpg3FtXDWingU92III6gKyBegxePj5l7S7uvRg/RpgFJ
KL6FokVBmRTLNjjSqV/cqzKsRicDcl6tmwbkIkjA/Iq6yUD4isFhsMTDjlTKUtBV+uUGHaYZTsqp
2+mxmwJT9JuBtv5QYaIv/Q3tK4VRPJZoEF5LuqTV4i73+Nz9BtIw80brZZYv+gz+A03A0tHDm5Dl
eq5XcvTqsPd3JUExlihkjmwxvDJbtzDOgGlVLb4w4bdrEtauOgAaISadVmKzsI2BV8wUk9jyzKLK
adxXD7ZAKCRMVYIMoeTyEEunBOl24nwDqsv6GMGYzl44Y0VPZAVd6B5+r42LyVffX2tSl9sJzi3v
ZnKiCsiCLMG0aiwCl8EDjryHFnhG2i9cHlvFVbiDx3nk7AeAOiprxGpjllR2leYOvV9tDy2tKmhM
tHX961D7Y/es4Z495H4FgdoNjJO6jHYTPSDGRTiv7VQ6AI6rYPCvDerHi8Fp5xt0YNbfOYNxi51r
OOg5s8svHb9nt72cML62TAKJjmDAVdTAx5A1kg3rwvgbU7iuoAVNa59gcLBEeT1Zh+8WM6zuo24E
BqeKmeUIniTfiVHG/IT5Pya3aMOR7eYScdfJGSy63uiqPfJgChA/TUV83XLjxhlA/k4e1qVreQrJ
PbBmR/OpS6dCjcOYFCSuq5SvrM3rsYWQCsMj2wDrs+B41Jhf3M4xnpbd3MAUboe9Qe0CDF66SxUj
SK0Cse+p4yDqJTWGDiYvnFnvrHG6J06MfbZYAMKc+1Wf/zdp59UcNw616T+0rGIOtyQ7qVuhlRxu
WHJiADOYwF+/T/ur3bUkl1VTO6WRxzMao0kC4MF5k4RDXxBVW0yHrnQxz8V2VGahMDMDDkg/3sG1
mLxT1WaLEdkTlLytkEvfhY0KrHt7WGvuLHzJFlbLSzrkvR4mKskfLNzHOBIk1sYtgHfWEZJbCCOo
3HkVEEloFAvlSNiDttBpcNjBvNVodtm6wj8sV8869PpkGCcRuPMg4Qgk9b1Np7zdiHHSHyoyNuod
aM+YhVLvA+8G1XJ6r3FIqbdzu9pPa5bds00bRZzp09jtOzIzi8+Cvvx8AzRTRJ6su5uu1Wz/lKdS
p03Ul/14bODp0PZwC5oEQ23xqVcd6k3RoT2jLVNoUaKK5QpRFpAvaEK0CPJEvmpLWbLuJn+mpyNn
UW5wP0dcYwhszi1y54ZvmtYZm2oGZqVR1ep7m+axOJHVVCBl8Wm2x0ZfGDOVJ9hBi5q/U7RsDEfO
YZK8cJLvaHjbc/E8D0S9xUsPcHuD6w3eWf3ig+dg7WVC0Enq9FAkOn8EenLn8xoQvRD66QBejE+I
YK/thbFPZZ07h3QdRX2F5S+Up24eMjAYKdJ7I1kxi6bDJ7rIX6seN4s63SLuwMLZa9Wjj1RqeiBY
JjIINrny066Pa3oz8Zxa+053spvMXsUuIU8DZUbZodMHQE1Z/VXYjbrNE16W/QX23ZS+A5u/SV3/
JIxSl786DYTWnCR9tC6HhwFkXvOuxUM09BJZTecJf2yxSSZTBPvR8YabLKj1LzhGtIKNBPU8WJ46
VrJd7NAHiygjurmL2s4uPj2fZ/onWdg1FSw32SjjZA4SWpOZ29NJV6AY14GwzTnEr6j8hiwCuB/P
pPRQCxdGXYMo4rhMs3uHEKi6WxTMhpdZTGn6HOg1tkpyDQpeaS5AaQr9BE7ECnoNvcrpNP0Lnve+
H9GJlucFQE6EVSXdo1kZPk0Hn2jzIJgrDTwk882tD5QGJyFbgWgnysVt05BEcmWvWvKtMgXFYGXW
2heOUeMa2XmrtAfyXnyYkmteNRiaZeplKBKhfphenXTfSC428u3oVRp2t8SaVQ+OyNhCBjR20dgH
GbUWbVwkxz7SQ3p9BFdZjRpDzFxgJAO7PI6qujBrW11dKZqEB83Im4uPCjDziTfGFJVZkBahh1vI
r9qGBerT2QyXQhyUEMdxrMJa1Za9qQM3w8sBhc9BqE5svSZL90VQQI7K9fKxlduBUl7SGQrzYGIB
6AuU2tvVGehUGyLAlp06EhG2taYJxw2xeufZLDoQ9VX6N/hN1XCvLOdm1BVnKLsaf4HUlU8sOX/n
tcI/yqCFTQlv7ZeRsrIitmZ1mPUgma+cJOsu5OT2AhiqOv2OueW469a11Z5GvGURujZ+YkZNYcDu
okbVt8aaqyVWcHSm5xanDk5hQeGHYhnKTe9oUFQ4ZqFUH4Q4yRJ66AZMoDaiAbB3B60bFC9fYc0c
Si3D1cKQlb6r5rqbormcYERo7uyZh77o0vrkl26DbIZJ+znv4Q1EI9D3vBnWsalPApj5SBSepQ5s
i9mBQxV4HrlLer4xill9521QALSvlZWDsusmJhOXc1cuK0athwyGxuTtixQad6O3rty3RZrN9/5i
o1voXROYuyi7b50np2uczJxd4okgTjAEXUKzE0lzGiHvfdanYcKmrV7m0YzrkajBKEmHxdvMa1l0
p4Yuunc1JG1RPQ61T3ty4Hl6m85qxWeLQ7GIqEWm+2UqrbO2JPKrLw3gzmxx12Oa6cMRoNV+IUUT
vm9qk+1yveL+iFlLPvSk8iTA7Lwm7RwKzwg5TZtSNW86W19uhDfUe+gp/Xw5mxB1lXYwOnPYUd9b
NFe3JBHX8kDXUXyzwQQHIvHiwamDdgtGnohrXJTXL9gT9V5sDr1VcFBFFQBzoPhUDIY5RRav3TKa
6NGXYTetGccY3j8DkVom2KuL0t1t8AdKLem1J6uYZ/dQBNTxg3SoGVD6x6oU/DYIJuJApmGrIDLd
t8aSbnS98zaj5VvQ8Wvd3wVTln4t6K49tgoNGpC0v0TdUObnppf6c29wZIVoL25hy2ubcnGlHtI0
SL6YfevRoDMuFOm8v8nWhmGXNu3ajZ3N06fAbfNfZVPO1ORLsOwCkhBu3ElxLh9c+DU27HIFpz8f
blVjmzuBqY98amxHXWUyy+MVree6Zck5aVTathtVs/vdlRjpCHrrBXGaen2mJG2+jJNhS0ov5CXV
KimAbCtJyS5UaatgyGGNFwIKmQdU0s7OnRZ5ErkoT8xoIwZ4LbZ89O5smY3xONvlQ1JTJkAKKcLC
yvWAuQEbPF70bv3FRmNcFZjJ2tsE7uxBUb/XoVjr+pPsxxZg2S5smF6WwLCx92TISdb67uue2Mx9
1xzm1YN/hOs/VKai5yySIEj6Anis7ZulpUelLehsMTrVeGWUVrKCzttZ21LYYcHRsR88a5oItkR8
pp/dbLCbgylRk4Sic+ur3ERqHZSQkMIpdcVZy/3li9an1b3boR5wtHSB7KDK09wnDZMOB7cbSHXV
flKWgFY4eBsdQCmqvbK5HWQOZ5q40hzNDvxHyXkPQ4LBnb+Oo1PFg2dKd18sPK+YSeCMW/g2wtu0
uhbsLF4oWkhoCHMp7+rkqXMXZEeGqcUQpgzQP0X93ZnFEYbVuk8BCQ79EoxJ2AQWEXrzJK8qZS+P
AVDOOSPYFVK7syTuJs8rxCkVpAckxLb1MJazu1snCSa/uFOFmi9XYt+YCR2Lxu6iLoE5QvaVMW+N
WePFA/qe5CH/ehJxlZUj/pm68qJZBVDaGgmlN6xLYzlDq804Jnf9yR5JYfNb4MMkU/nOmdnXHEO1
VgjkwP8kg6p6LlVhip1g/1Ch4ZTp1mqRhczcCOQ3rjmdaiPA62PCXPxnKkWz4U1ff0XpEw25X9wn
sEun63YdnfhSPMN8EN5DNRLmSdnqjeL76gftJwVpYtpqJNSXd9wOls/STsoLjaVpo2H0S76vlXZr
rK4L6HfpDV54Eb6+syHyqX1eDLo61cjyX5rcNtiM6YvGKMZGZ5vn+K2E1K/mRldCD+LA6DwoMD0S
7i6beB2RTvB9SlxEjLZ7Z2Nw3EWy5SQV4mg4nUbkzQ+eppvRxJq6k7Xj/3QVnSmFuokIMjNbPwd1
Yn9OpJrvaYJxlgwKpz5eYgMN2pVy9MO6Exyhs9EEjFsBbDZzvuYPSQBjv7dybxMYdZJvW3DpIlxK
JsGmB0+yUJFlnRNpueGdnAkQFdZdn55d0kZR7oDEU/0y80IOYsv0kKx92D5rJ4C8otrpRqsfZIPk
fisEBzV50ss23wSV9mNQY4LUgvP4z2S8BDVqSWVE9cVeyEn69Tj3XgMyafh6Rk5DL188u7J3CFLs
GFPvXO3VYDD0LC3Fytan/mxqLbQQBKUxNlvjRgTVHOtVPlMPGUOCbVgedGHX4XcEf0auznWby8em
HV88v5+uV99U9/YU5KdV2Su7rAG0doXq+SyYfnuVDOUQ9Tb1+A4a6Ph5zWvPu9KHamG3bbrmmp68
ojxsODQtJkIVXKyJaOydzn3mbDhfzX49b0wxL9M+RdD5g+BPfwhJH6viqWVqhAbCutinOxWviWEP
tE/E9DxQB3/DxoLn0LscHTdisLIyzvwG7pCncya7rv2mDvZ9X+RjmEElgmJp1t11NvvsvpRsthUV
q6qfgsrIjDin1X+7ZFMACXK02DjI6mnSsAi6ybuBgtWgRUAoEMEQg5NcA9J+M8c5z3el9MaDiaVy
sEuo9V/EWLg7tBXiRbNsH4/Z2TSukrVYYOGvi5p3eRfcsizPIqNzkOHIFzo5joOHoB9tZxvIvKzD
mjo5QKVsWtetGMw0TJM2iAskVZ9b3B+iXkpA8DKokk89R54gMkd/xgmCR/bs0oT1QIpQVN5bDWBx
MpGH61Z8/q0+a1WC8ZBP2WRNplRxniWzDIfSpjFozW5/naTK/0FD82djVuckE7kTysU3b5WTNwZq
5DkpN6mXlA/WYI+7vDfzX1YpUOkkKOPLja9VNrlZJADDl1ZBdVKFKByWQpauYSedGpyCGJqXtPUr
uGHNuDzbCXyLkDT14mhYhEiH41ga1sFcW33cjas2TsjhZF9tkDOMIhztcRDIwVBYbIkiUghkjAp8
kjiTKXlcSokZg5en67QFYE7gRcI1vPbTAL2TzFshd6IuLfiIg2mFQZWqYJ/BdV1uMlioKkx7Z8G3
1Ff5d4Pm+BQJrcpPBdwqJ06gVXl7Cy2HtoOn4r5AcTCwDaZycvF3KMdd29SrOKdG5z+2bqVP0cjM
Po3eyOfw2lQXh2AWmhb1Dk0WmLxZ6xZ3ZkDQZkzPfqT1zy3DDUB280uVyRmZhNV1LxNtuvXHwEGr
vEOtNh5q9sBlX0MYwDugNc2zgd8q+hVRG4/apdrdp7ZlyH3QWEk0DFiGkutZ3cLilw8j6k765p1u
/Fxz5BdLbSxaGDh1RQ9+sdox0t2sOJXc9+1i9S4daKL9qE3ya3sakpWwgLQ/y9Qc9zNUAo5RfbDe
Dome31HWzTeEjkxZ5EFUo6Gge/yUuyQ/4AHrfaTBLbOIJHFSGfZ14Sw7valm+2g5tRZnrkyea8vX
yYGue/8EbaZRnITpwt+PJgs7ypnEz9VaUzKmcH4pDYy0eu5HlAGQDkdi1ddJu9CDU/qn4ailxTMm
g5KzBt18WG9lEq+uLU/pkLAxewLfhrpExeM1ywuDiWQD6ad70JA+PJVV64Cs8cb6aVewZMuqgC3N
XjGQUer7G2QxA+dgX2bVkZTp9gFHLXuOykZY5il3xuBXOXByDfVkRO+YJVLOO0vHBmsbeBD6w2xt
kSumA1Y/Sy3gvjSLlx1qTDg1bs3U7EQqui8ooR1MG7X2oAfD/KBbOiliRTmVYfIzaFvtXGmy3xbo
Ib1QBU5vxACddA4WClC0vLXeaMAxhv5TGnPQRdNS+Bl8xqSwjjiJZp+KJGv7TT6WHM30nvkMphw8
0RW8RTr1mBiOQFfpZgnKRgxFeIoNDBJs4DhooMSuMgX1vXE9aCpSjUdV0wg56YkdpFsbQVN/1UKD
bw9jUROGbPOob+yhq6cNqtcC1WMiJjPszVVLkcTaIIRVvQ4nG0loveWJ5/TPOFKUt3oNL6WtAYZI
Zyky2NhzBjV6UaBWMEr6do8mtLrvLi/ddPCZeW7Qigv9WAVfAfqMIpK12ecobFZ7k/fGQoFZr+aj
rIr6Fr0PlaCg78it4vS2XeiNil3hlbwX6s7neDbnOJlcGcbkfTaEmR81QlXVbd8McMqdxerIQ8yM
qzQo5hz2JkJcvE3z7pswujrf9v1azp/aFswi7II5y3dwfnnZ9jk6h0lLZqA6ujbndp7WYxYQf32u
gee4Mn9IyztjcPxznptDfVUWqiFas/a0p1W2+q2epmsX6hVtI0d0lY7/4qpzqDNdk0IncJfrql29
T5Z+aYWn2oA5sFWX7om5lGypo/RtoIaxvloGw/5GxckdIjyz7fdgXU+NHFfwnNIaPGQeEqd0E8nb
AOk4LczHjlLMiEw8CRoai+vIeKO2RABHqQtK4PoqdH2N7bp0J+25SZZuX3i8UmEUl+obD864zj1Z
iK+Cyw7NKje1B0DREnBlEhkcWM2zHubB1y5Nx0TGwsB68aLXnosL9jQdhipIxX5N27bfpdJZHwsn
n8q4nJflaVBWTvpuap0U7eozKHrxtcYNaI/HQ9UfvGpokZr2NSywxTE3cAfpUVaJ8vqNXcrioTZU
5yM7xWkjpjERPFQ65cB1OWhzeT80iZdGlV9Cck8mn5xWKAwtZk+9DGgk1mmpU4147i8N0kt5GOYW
pVRVsT9GVlDKQ4azYfOtBcRRT5pbG9m9TCoxM2VTq4yUsmnpO34/P01TUeVxsuT1k5yXgBpZ+hel
5GJdWNw5bfPtOgVadh7QpQJ95UJ+scgdPOCIl+1JN7Ga0C7K9TmXlg3vcREPmdPSV7KTOdF4di4K
AfocehcWHW4nF8ORVj/h3m7kN8LRMv0+yxQzvGBueUeHV/ahqpSRXxWgzJxJM+5+qHxzfIEuOtwY
mEFD6JKBe85N9uFo7obqzk89+WBx7Cc4VCOq4SoZ3PacpsaCO4pp1ttSNOkXl0JIhtOS0GssdOxV
ZCDVSyf81ovGVOZTlPa8XCKT9/ZyRGGVj5GBUBWjwWXM7yyCINZD6SRd84ncmvmmzF3yFWuiuz/V
OgyEUDfk8Dg4bv+oXM8CBnZbjWZ/3lz5a9dn8RpoZoVb2UgsPDJqiCJVJ0yaSe1YnWjolWc+u2bE
5IcM9nehxh4Bv9PfGS6FiWl363Pbqey6QfMSW0DusbGW05VL24SkKgfkADFRr6l0p0huINDEKn3k
2ch8vOW+KAaQT0/vzXNRj+YPW2/xnM9ya0LEA6nzS04NSO9TwYsIgR69vWS9HHqnGE9gbt5Xox39
48XEm7Z6r3dxUHeJ2M29niM1cXNrizZdP0+oa3dm7sIXr3JlPyWyZIedcIHZeUM3ZnuSrwg9TCtp
7M3R5pCV18HQbeDOBhsHcOIXryxcH9a29+PEKcoXOfb9NdTC7K5ZEF2HTCsE/i79vyZGy+LhYQFh
drzvzM68k/mYI4aclhsSQc3PGG8aJ3cxnE3X8kd1oPcJ3kSSiFekW3VcmnO7VbJRzBK7rsJp1t1p
Y01a4V8B/Syf6BThybQ4OlGXqh2OvZWl157Tes/66BbADOZ4085jsM9TAd5ZgkFzXjFSGvgAYzU1
KcD/D9ZSspmIRLwrcNgBQ0Xf3qUuFgSVod9a+QiFknBLP67YTj6NOsW9ztTcwGn0l3BIMrP6laTU
fqd8hut4hShIZnFSsh/vKdJhwGYz3PxyxlK8MOSMzhHnNhSuM0quNEVMdZflSSv38Pjqq2Kw3T0q
HKKsnHJpmNG6Vt0r+A3AmUVX/NTNZP1iSgdkRAdp6/e0K9VTt+qDfp2BAHIv7KpNDrM1wridg9z6
iV/EsEt0G/9Payj6izJHlPdp6tN1gMhi3M/0MKmk6LqFUphTvc00YM+gGkozSnPLf6rWpHE27jR6
3UYWqBDiqSKBC+n7iptLgHAhri4mI1sqihYfAzDCfY1TfPmo8nUJMZWcTyZ1XYCEk11u2/BKO8L7
Gw0UUlV95/gUOeq3JbJXG0jaeLQJdcvlwW0TjCnrW/qcqI2ntTNZKL1zAbdAEQjam9LrEXu/OiaM
d5ie3YYyK0iVRKHaac5yGE1M8dhPaaSxxDHQX7UVixq2SS2S0jXDDEh3LRE+u6rdsV+Iu2TxRI4Q
ZhD3GQa7J1ormAs7HuYdFZ50N/hVJAX9Qyvdg3+mj62Ws67msbhJDfyvIoh6KYwS6vRi69UaR1gO
9ayLlRs2RhrVc7ysWrcg/8z67/0k5irCZWT66hQOm1bSZdWdbIZgiQX4Fsq5om42PqhEfT8y6r2t
auwm2MZuOMK4tzjN9WcjVwRImHoNYjFVchskGucVfxAT6QBtcKnpS3tbNNL2NpnpVPvRZx/GI0LX
7wHOaPx2/FkNPrR2clC8bKarwXXH27mb4DeWXW+l297xK4Em2YJLkyeuMGFejM2dVdjm9VJrmXWE
W9csh98pcJHf6w0mLbUA3JlYKiD9OWeNrr9Ne9thbcz1rqC+ORpJtr4kvZgf+gEiZTiuznzqg3GV
m7ZKkyByPAqsbRtA8sR3rZwOdK7NZ5fK+xOUc0WH3sFyrsIF52VskrXk3VEmzR26OrGxHTz4KNGU
fTWLvA8+4ZrVYy6+LiLMeCyYN9hVV0X9oKG18sYC1EsvxW0xcYO2lAmGT2+plqiA6brXZ1CITD3A
JCj7z5Q96MO1qsv2Tp+JX1LXfW1XBdaU3XGU91GUU89gS1K6VaRPZCuEvY2YfXOBcZ2Q9OWFLj00
nHu2AQFzSW94f6i22vXrYD55xogQn8YWNhRK/wK1r2UXdHj/mTEnGQp+3twzh9jVoR0BZlqyLVdT
kYAPSTDdoAGusZYBV5ZuoAAQNPpORW7aJ9QCHZIriHFPVpvaz7ale7HwzOyHjzVRv+/tpZUAEI1f
cFo06EzxiZfsSGT78ilYRe5u8wDbgA07bgARi5dh+inwe/9HqlZTHOoZmdc17MS+3lDAL8iJ2sa4
VkFPaWP4s/o81Db+IEttvXT+JDXIYLX/NYPZRN5P16Jdt93U/5EBXwRs8eAvtFBnr0N7P+hsXVoP
TJQVFXJehRTCgJcxh4Gn2nWPeiI408KEBmKmfv4wVb2ODjrRsSwZMGGgYLHndrqt7Gy9yoxp+a7z
Xv1pNV2mcOkx2XeawLzM88JfPputYT+oTjNKUHZcbfaX8swDLaS1tKWf7apwNsldO8FFq02klb6h
x7kZDFivieRYLJnoD42cEg+Beq9UWEyAyQgtzMtOnU50D6ohDXQim7sUVwzbcsRmXRN63yLV5LM1
LvY33FwmFVlllvAy4dU6XOXJ0LgHsPPlPAhtbHb/a1jWeqx7DBhlLkjPIwRr+uWP0kKfTwf6Xoy1
vzPcsThhJDK/mAWhCBjd6l/+zQ59z+r1SLOB92G4VFH624S9ZjYmmY3KCk15r3LzGi8jjrvr4d+j
/IVoCxap+wCheEDa9hvtkd4WiaaGAjTezHAzuM+DLAyaG7Dc1v7AXvovXNeAsDvSp0FfcMx6w3WF
n9WWsqKju2ac2PTkUTTJ+d9X85d7Fngkv5Gbw/WQz/OayevgPrCMqP1Cqz233mONBj/4gGz9ngXt
6xiNW/DLMAe1f4u5/iQLZw1cmAyXFgjWcYfQNRc7HZrsmlkf0IP9d9xgX3dsg7f5JarG+e3p+sdI
NX5cQZI3cElaUgJp681YCCl/7y7fK/8qxzj23zfvjZPzhQfNLTNNAhB9WOTvjI2bdhX4Eik7lHgi
TjQPdeOq7nd5cF3k12m6mYB73Q/I1++f2IX2DIfNdIjjwery9RMz8YVeArhxRCndm824n+pha42b
f1/Zb7r4azo5eYCQc3hc5CyAyb0eZfG0BiIJNXQbz5HcuLspXmIt1ELU+JsmosiMg4i+Y9TF6GY3
SzTHGLSFFIZhG2kx8MPGi514jP79ud6vCD6WQRsA9rfn2m+na+uXY967fCwjuF3G58H/IKDDMt9N
IQbgzhLChrIRycPr69bKlC414ZkhHiBcN0lDsRmZEb2gENO1/3vd6NciENIIfkz8P1cN1zJK4ySi
lxq1H6yg3+l+r57GhWyPHsZzdYxnf+sq/+TbG3NbJn5l4N+gDjmgRBqDeBaYAD7IrXGT7LXq6IYj
T+ApCx9+fHTTzXcr+M3wl3X3x7qacOVA48vwWhaicTPPPkauh6+3mLKFyM5wDskPybbdf4fKEtYh
ekwV/prDIio+ePxvMoxYcKxrNioEKRDYXXb6159E0nb3lh47U1uSVWTo0USMjONGvboY2tjQxHFT
saYXUz5L+im0pA954X2QaPZum0GcgpKHd4x5Sb95a1ZvNBVqgGCl52k5tw2ZlqM+3KvClRG2bncm
RlggUB+kKPyWVLyeAgzq66gSdTLUQANeX7lbBlB2MwNspQhu+u5TO1NESns+S605KQwhxtm9Acel
te300GPt4W7xrQgTsVPdrXuZptdtutz/ezn+7XnwqSys7HVuBrKT15+qlwqwE/VXmAzfmtY+6pTu
TmFjHNBc++4YpYsfktX9hAHBreZcoCXrm2kbH2hf/vpAiMd0Cf/kc/hvZFyeCcibLlCtuwqmrqPF
QYBrY5fGNMj2gs4dpLHv/77yd1XAZQ78MeSbJWH2Ct5HzZA9E9+hUaZn4QxGO/bzvsk+2PLf7Xpv
Bnvz7BcnhRg/M9gEqYo6D/zb4xT67yt6915hEFaW55AoYZk8zNePEh6tKkZ8aUJdORcJ/64VcLM5
Qvx7mPd7CepvDNUd9m8CRt8lD+AqNuBJlHDY8+9Urf/CAJaWWiWf1tVrnv892Lsb59vo7gJaKYSs
kKV92e3/2LhMp5+kU4ggrJsvln0s3A8u5m9//iVx8KKOu+wIb6Z/G0AtTRs4a2ptvg20NLAr+eAS
3t0vLuHPIS4f4Y9L0AqcTFLQn1CHUsVRNCxmL/KwtYEo8e+b9X4CBKSzkCDGU7HxInwzAdrK6rTB
8ZJQy/WdwYEktaZnlvwHRe37xcowJCXgOmy5KOMuF/zHBTXYQeO7gaGPZzwPxbaCj1LDwkEBMH72
WueDN8b7dUqxTooPwD6Bsrw8X482a1M2BF1Ky5pRQxsfOPz7NmKpzqTgbab6v0X6XF5QjIeRgsk+
za9vt6I892mnG2aCh9s3bLBvymW4r1UZ2nX6QRTV+4lBxhbxw9S03MTgbZC6dkGCSZnwwkx6Z36y
2adTD8pd4KuWDfoHM/2yxbx6/VARmZZ3KeLxdkAG+vo+6v3Sj7Bd2e/GSNo41vya0VrVOgi7t6mm
z/U0b/7jdLyMaHtMkYCKx3m7H41dVYlUZ8SmsHEfwYrA+Zko8V8nPU4SnEuY7+x76EHfXBetXGUG
pGaF/XKztF+cPqHv9UG98JcnxRj+Jfmak4L+NpgEsLj1keNz8NFOpGSFdn/llZ/U+PzvG/Y7DePN
M+JCQGEp101yQN6cTKfBUr5RmpzlpGac0PsPced1y6FcrOKoRudXggMfPHn6ue1UE8yLpLEHId2Y
RbJ8MDvfrTu8wA0XPOKy61Ksv9m2Zolb1uIZTliYNi6ZUO13GClaj5Y9lYd1MGn22WP9QfXO+no/
TVEwXqTcsNOZp2825A425GR1SELjOD7G8XV8vOaftpev7TbcHg5hyC/X2+2WfwoP4W4ID7tdeL/j
2//5y0V+8i28D3f85wO/3vNz/Ozm8t/5Fl2+Iv6KL9+iKIyj8zne83XcM1Z8+cbfEV+XH7n86OU3
8Y/j8/n5+OPYxi2/Ox75+nG8/C98zuMHq/X9jLNsHbMVPGlRaWHH8nq12iOtY2BVGD5DEIr+u6mv
2wSLXffx31Pu/VO2bMtl7aA+hrb8VrCdKqdb+wHWcMOsm1o8RnPnWEHuagnbDX79e7C/XRSLFHd5
orMZ981FVdY045JH51GU7R1C8QP6akjG82kytf2/h3o/jSzikVyTaFbXpYK4XPcf7yiRWsW0poRD
YnUWN8mz7LqYBmGE/GFTD99hIPx7vHevXkroi9G9S9AH1M63eurMEFZrFZkXrpPdH/WkKmMoCs3V
olXTB9vq+42coTCm0gmMIZkteLNJ5NJNbUfixYfdhjgYgA1hPinsvZTbYPWm5+5V6ilcwt3s2YOF
88F++/vWvd6k4PJdygw2devyBnt9aycnq/WFdIzQCZvw6/+cqq1bSFOh2vBRdtMWHWpcRT/nLfoC
a5M8oGrbzcc5HMNnDNzDXz/8KN16sbrSPlg1lz3p7UezOGjT8risGfNNrbDC0Cw8iXHjaGFnaOIK
YH1UY70fgkh7/7clBMlt7xbMMikBIWz0OKMGINLIgrsPcmPe96SYS38OcVlGf8zd1vBHz+ini3ua
Ue+bSVOxo5rx0EOwjfBQazaWUf/AVrqL5rq8tUa9+6Dm+stCvWw8nFaxZuJ8/OYTVGWSZPbEJzCA
5HCEM04NvtB2rT6X5Lr9e+X8bSwYW9hA0Y/lKP6mIYAiQwGbcDQqhyw2tCs9uK4qqi35/znOm5ME
oTpowg3GgWEQz8Z1AoMox5mmKz8oFv42QwLDJJqW0+Wlz/z68XVJiYOpAeula4xz16bfCwzD/33P
/rLbIGym3DFooVym+ush5kzAKS5pJfQQf0NpTZFjLjLMnO6DxW5c7v7rFcWD+WOkNzNhwULAzxru
2mijcMzvViZe9nPQbBjjZBL19ITHF/JEO1f7aOi/bOEMTWAoyfMI9Jw3F1mM+B1AYWRbMR7z9Baq
ha3vO3k3mzsdIoOdnxqs9Jddiya4v8968q+PY7B18LRuXv59v3/3nd/fhv/3Wd7cBrsYcqyvuA18
FtXs0uGm0b/iIxxazgnBt0uW2fJQJsekmCCkbFyBY/cHpdFfphWVoWvC6KW9ab2tCIzJtRq353a0
PYEH1ojP9QRf7d8X+pfF6Bo2L0xM4GjRvW2MjRDy8Z64GDfO3S+zcbZoJX4iUt50GP/+56EuVnKk
XdF+J1/bfD2Hu3Tu7FZYbgggj+GhOrfSOcKt/Z6I9qNN+/164YSA5RxgD28FUrlej6WRGNPhocQs
trCc7PzvljBxdQi+/NdLYhgOxCSMsY8Zb8Pu1AQpUzkM4w3TKbtkM9qoPxq1offwQTfxb2/hy0kf
+AJKEEfWy3T54yURkIzQtVNGc452gn9uQVgPqWlp8ydCbrpiaxXg1Zv/Tdp5LceNJWH6iRABb26B
svSkSMrcICRKgvceT78fuLHTVShEYXtGl90RzDoHeVzmb+hEml9Vpe5DwBUjp5UQREjE0/EIjpDi
9fcYEQzjHj+87g9Kd9Z4B80L7pEBECLZIGLOY6cead7uQC7EfwcXGulGHwPtXYaU/oTpjHVDyvQ1
75Gufc3xFGn2vaKn1HfzNN6rStgDAvSD8s3QR++1CurwO43j+himffPHNcL6CD+sD1c2yMs8ntoe
/1wEZuu1Htuug0howv8V4k0S9Z4TZmJ3GJGP2FaZ2L9e//ILGwRdblniYkadyqBLdv45shTgdmOm
lg1s0taV/CaPIpuSH6onIJqQiQJX9YrIxosa9piLwU3K0lucZzYGrBdJDp+v/57La71OwxEhAQzO
qJpos4S3yjGMAwPfBylVX1RswtOqRI+gOoSj/80cpZXb7+XexLgh+dDU4t1GSp6PHgFnXZAbUQCU
ELh3YWX87cZ6XEn5i0VMX2d6qJiWgm4kBvbnQYq+RgAbFydYPci0Nzcj+vyGOfzbzJlFmW1LAxJZ
YxsSpR3gGtGPaNAmwdIH4aaVDfDibJVl0VDYLSCjUB25KNdluHgJMdAIxxOSnZriRPHdg1Az7OsK
of8SkeNXU/lribvruTH/WPOws7UBv0ExE+UTDZvtBGWPlPPKHM5P7s8Ik7SnRj5we5heMCd7E948
sDyrAQI64tYKiiHtG5QHVTg0UejEoDOvD2i+2KdwKnUTi32QG9E8MbQR7xzTl2IH3QTJ6hxQcIi9
/8iEYHs90NLMnQaa5UaVa6lXAcp12Nu+NGP6OnnvXA8xT/LPsXClM0yd88oSZ0/kAMsUxWzlmCT/
ZjbHsHhK1wzEl74O2l//CTGN8uTraCLCBElHiKB766SdEeDGqmrAZKFlPwGCuj6gxY9zEm22NViR
JRaBy8cZohseNdhYYshjQoVbc/ZcCzRL614IZfiRDCt0byTzrUWovXqBEnF9OEvfR+MOBpEXTylK
NOeT14ejOSKww5qNzQxo4vc8Lw6dl67s30uZNqnsUhemII1q7XkY1xc13KMmUmAU0pNDfB5ighS+
XR+MtBRm6oJh3E2Fj831PIxYo6LT8IZ0gkb40aCQJQPuoHngoDthd71/11W/lM7coMixs4C3eiwp
VPcdjIlX8n5xM8QQh0cTxROgMrPEV3K90zULICHgNRhgqK4jIwBXUEWFfsjoy1pOFhS2laPXFo7A
6dbsaKdN6fSKP6280x8wWxa6VcSJkTIXeggSoNlFxm3KZV7TbQ9mBNKlNrro1+d/KWVPQ86mX0MC
xcu9LHasst8F9a8q2GedshnrX9fjXNSV52ObrQ1wcKi6Soxt0KCupD0d/s7Y6EaJut6nboW1Mepf
CtIlHeK/IUK8MVz7lR8x5ey1CZ4tHRWyjtlNE1wlyPOi+9XxzDf/jNpHof8C+w6JxYnUfdWs1FOW
9jteGlNRhf10Eq4+2+9MZfAjFd6KA/f04Blc0TL3Tg6/AMoO9V9hu7k+zvnV6//O9T/hZnPNo1/Q
BZVwnj9+TQdk81X9Jm+mrn7igXr5ez3cYg5Njxq2CZWm8WzdBJhjoK2bxw7Xzw2+xln+MIr7cFhD
sCwOC/iKIrE4gWjN4vgBggOIrQD0Tb5Mi6It9j0oFrNAJHflorcYyqK2xpVoulPPNr+8THyU4rCW
4aHLU+WgwFnKdoP7M/i3nczpW9FY1LQJC8JlbJaSwQCEtsHA15Hqba0BYn9uo0dRx29GuqvqldU+
5dk8/0+DzZ4IUhDlnm8QLG0xo2pDSbQFU62PckOb53pSrIWaXcCiaCzURCKU0j0Yw0csPOFfsRJj
KfEsMkE2ZIly/hzaKKGaKWYhCZGDBIyazNHRy8tlqKD/1WhOIsnnCzgMemQdYQQ7WE3YwiQS6D60
7ffrU7a0/Z8OZ5bfYdGqIlJ6cMSQsSiUFwzeKHHB031NIHdV/WNRbK9HXJxAes14N+O4y33ifFgc
Nl6TDjVkSx8W/Q5KfxC/ymuAq7Uos6wbkhaJGrRRnDzldSp5wg/cn28CSX4EELy2xU9fYpbiJiuW
twzjYUOabbU+yB4pNLsYJIC3haBrdyjBTYShRv1rxMJRpe7C8aPdeE17dGUJn4hy5Tcs7Pb8BIos
Im8qEXXb81ntoVEN+fQTDPWvbGzbcoNqd5uVtmigBLFWiF3YqoBks+viJA8BZd58lvFGqsbpRZBg
CDYEwo728auq9wfg9reJh/L19ZyZLiHzCWZiVc4z+Ao00c5Hh/o7+pE4BTioqW073dxiu3E9wsLW
QdseHJHOM1uDVHAeAavOeCiVltNS+JF7D8mA7FO80lpeizHLSTUO0F4siIFoLf6mPyJDuJPMfnd9
JAuZfzaS2SaIg7SmeDmZUCJSo1ROXBwD5ctUmP9f4mjirB83Iq4oUTPAPkZt7Ux8RE+sCXMHE9/r
cT4L3vOPT01AA9IrAlgyZx8fGr1aKOiDOGNpYKHQgGCDhQL4CAO5PvA3IEh8ONBNYSECJqpHH4HC
Y19J3PICJT0AnbHwgdMNhLHoIGxGlO8wJfLDHdGaP9h7wf0t/SJ9MmvLTbZRiS3kbdCPHuXgIXLR
2mLVGQcgZjEOwxluiPRx0VQWxv6ri77f99CrvDsLRbYfsMcN9zlCFOU7WpJoq/mCX9oA4Lw92in6
bzeIxicjluFgCWab7vM8T6Gwwi0InRGgirufpH3aO4gtQrFTqkjyUe/1/K+YPndfhbJQ8ErAePZ7
DmACc2rPRUbHxO/i4OZwQjucvddA8EsbC/hI2oq8zCVaL+cLY8w5BhO0Yh0XLnqt7Uuur7l66AtY
A9vEfFn52AsL/TSafB7NC5sAdR6iGQV909y3BQwDQTWv5NTSGjkNM0spbHlJn4EwkvJbAlGFvmbz
AU3++mCWHnegWSYAH3dUXGlm5wJkR99SfNzBq+IjVzZ4mCvqY+SHjpLfTvZC2aNVPOn68/8Ydhr9
SaUDXUd4vYaGKpnyu21pVycvOBjb8EA1DR9o9bEStoizCmtggItqMPdKKCwWDTq2aNJlNl7YgrVg
IbftNEbwoWY/xrZHAePZa9+aCB9zb9jCrbG9SDv29cMYac8cpcfRz24Gxdhfn4SFE+rsp8zmoC7N
WKgxK3HUDjSJkmnYJOQbWgIYYWTRUc6SlY+9cJFi4JxQ0sStMIzZtusi/RuoCZxE5HW+ZDHUQzOH
wZW4D42Q/fWaBn3l6kuumr+vD/SzuT/bHk8Dm7N9WEO7DvR2m4AoH4+uOIHszcRw6FXW93B/+44r
EBox4VgZ2U3kCy6iEdgdOm1e+X/dQREFHMp1CWhm0j6JMupEIXwsOPDwXWUbXaX6ux9p/fukqQeI
U/ULfMNp/g0i0lZiyIGcetnT9UEtrRxupaiagSoB2fuZaScpHHpjVfttj0qh0LYOehX3IqYk7Arq
dxw90K4po1cqMk8akuNFpNjQ4v+u/ITLjQ/APmAskw49iu9ziKzh4SaIzhkk0+ENUf2dLyXvFvY2
GFd+sdDM9TCNi7EqlaqSTk//FKBMU2vBl1r+ojbhvSu99gaMEkU7rvywy4KCRBuUBhXrDIjafG7M
1FUQQoN96aWWx529RpPZGB+pLdlu5m9zdKjD4VePxnxcfbiF9uV6/IVbjEUbQtUMDLZEHvznu4vq
G6OA2B5O7kLyVVH8vVUZ77oU//vrhYUNDFUxQIG8FebnThf2OorsiTOgSojTUYv+WuPvExSAr49H
uvzQU8VxAr3yGKaPNYuExIvE+3VInEL+juqxqH6Dh48kTDIi+/umNjsXTRH/oEA9jr0ed/rHODgi
YCoqjsx/u/5rLmd3quRT1oAqxKE7B8eKcTgKLCzKceAMMsQFhhRm+Mrxt7Bn8OXYXIGompR05yBH
AQksWNRj7Gx294+v078XYITOjfNlsA++fTis3Hwvz1tJYVgW+CnwNSDOz3Om8VtD6QtOJA+PSSnY
9NoPWX7v6x/XJ+/ymXAeZrbpc31UigqnIifpG7tTHwZrDXV7eaxMEXj3wOVSQMbOnglajIdGohEh
g7k2iG/puKF3Dx9/66Yr63xpMBPYXAI3CEZo3k3S9dElFdh/Iiusn2o0Hu66GojQ9Sm7QF3J8vlu
Mpuz0BO0Vq/LhC6ItWuL1i4GYbAVyX8Y3b9lFewGnNKhB/BeX6vhLU0m/SuOSw5NNvnZkYl7uIQU
AppqOk/moL2Xk810OQLSO0ZrDaalDDyJJc9OyaBTUOecZG+VsXYa6OlZf6sEt+baa2VxTMBUaJZA
3gBMcp7pka9T29a5dyQUbSQRp9141wwPcf0jFfYrn27xIDiJNWXQySHZt3DJ0LdNUGSIuZP/ESXu
5AfdBbJm/BopcAfqLlN27VrXf2GMPMUsc+JByBMm5zwurNKgMlRsSLvkr5cKtpxyMqu2GN4YVri9
PsjFWJQZSA9Klvw7jyV0ODyETZ7iYQiVUd1jnCHCtfCrxkYf6HqshRwBPkFvmjsHLqLz62teD4Xs
DQWxqr0u3Y/Qb6oeoGfzej3OQv8JGuhJoNmay5Wh1OOeQE2Cntj9mIMd+S2b254iqdHYbXpLz0WU
37PsaFbbJnq+Hn9aV+c3RsJPCHdOPTij81pRipGJx2U0RQGi2wjJpGuqownNzmx8SavckZXfkbaS
rItzexJzVvvAScKVE5WYoxojI7mTEvdgKDdavdZRWxvcbFPJi1oL876kAY9Ys6lT+zMGG1VWrIo3
tdo6qHcF5vfrE3p5gzib0DmznrN8QIufwaUGNbebukIR9cdYqTzysaUvj/8+GtdSWAIT9BrG+PmS
GHrkSSmj8/DPgq2CmHlU3glU+qKi301mLv0qjmxpEZ5GnH08DRHDtDPE1BGkfF/1P4UkcjoEAAMc
JwBgrdxOFqNNNBDaLRNrdLbkNdMI0X9gfHWfbQaw7Bogy2DINrL3ngprj/SLbzd5gWkQB6GOcajP
GzxuJ3dt0yCBnA2OUDmSn9o+7lqheG+Gz7zYrn+7i0N9igaGB+gL17uL48EPtLSKXaIJ1s8qwfhZ
XbkCfR5kZ4t7FmF2KABgRmU+pB+B1vJHcIiPu/HwB3m4m/w9cH61duTotgjlu975KwDgi5VHZGC5
Iv+oFoF/Oc/LNquMoIgNGGsiLyGqD/VDlb2HQ0hHu8d355B3a1iitZCz0zZOOp6iMunhDT9iupxi
CukKcUp0h3+2yGNb7srau7iez8Y4m125Ges2pW6Lh9IDng0IkXOd/bdb5SzG7Hh1R29MDJ8YPluy
iw9H1yA2vinUlbEs5SKPKyo1FDrJxtk+Atmh8mXQcnaZv+JB5ZT5Si4uT9Y/AWbbhh6h7ZlkU4D+
CxUJSXpGKO3fr6fTMUwJcnIFqrUBwGdNCNP3dhqi5CN47f8pxJx3kkkhVZ1pmiofdKf3Llor32F5
miZT6OmWD57wfAxuL+st8EnGEGKL0yF8+SLrL9cHccF3l6ekMif+EUzzS/2JTvd1QW8Zhf4m77+1
m+g9PmJTIu3RHdpXh+KwEu/ivJ/Fmw2qSLVGlHPitTvpi/St/SY7L5GDIqX8dIes2Z2xEffGZiXo
tMPM977TQc4yGnuiyAdgxkx60cZDZhz3hdG6bfG5Vw1bNx59obSLJrCjaiMWK8t2cTkhcAAYD1tZ
U58FlzwcY4ySERvufZE8mtW/fUN/zug/f3+2mrwWYcsm4e8Lg+6oSrsdoFaP97G2Motr45gtqUJX
PA3GDQciEmyJdHDFNUTAJyvs8jv9ZyjG7DFWqg3obY8Q1DkMb/MjeB7v2sNHRfftb3qLWOMu2eVv
xcoEroadXSwC10JXryOsJTvDy3PyV3RQc+dGeNt9/zpskuObtUm0le3jQgLlc+Wx+NBkQXCCntj5
8m4wXRTpJQn2aNnFjfYh74e9eV/8rTevT2FsD9jLbUR0UezwTbzVV/bHy+f9lDUn0aclc7JBFlYF
JsJlSQwaukXb7L226xLTqK2wl7/6K0tAmnL84sNC0eOCMyFY5pijDOYWXueMFUe2v8W77FAOv9WP
0r5/yb71N2ivO8UtPkFrObs4zAlRjDoD/y6YQWY49mPXM8w+AneubRBi88KHUnFwxsm1Teg+FGv9
z8XBoqTCpgp3hHrstK+fTG0VuW2TCww2SbbNFhXhxi726a32goTH3bAzd9Zzd+j34fZfYxv4pqeB
Z3urXhX4O2BAb0fWQ41OlPSKXp9daCt7+NJGcBpmtqHxLekTyIQR5e9GN/WP/lzfrxfvqqcRZlua
YLiu7IL3tKlEFrZ8k+/Up9q2vbvKwwLCtN+qQ7p/Vo7a09q6WDie4JDQOUZfg0KGMRub3Oe+Npbg
24vqTaJXU2wG9dhb79cHuHCyE4XDYIJK6BfQfSVE1zkuR/Y5PLBonvglOvylv/JeWvhOk76ByPUB
+hKr/TwPRbc0FFjTLDrrzTKeRX8Fl/ZJEzpb1VQgNd5j8K/g3qjW7JbdSgUegRmMyNsejSjkOx+x
8diHG3dX2PUuuI229W3yjMctalq1M74/YX/2oPPSSG0kOR/Za27drfrwMO5TBxcc29u8xStzcDHT
s584zdHJWvRN3BwB9PqOKjxE3W2kbxX33y4HQvANeXBbKO2iiHAeovUkbGEw1HXyEN+RF1VZ+fsX
e+f09+npwEL7lJiZzbLQil6ACLrv1MpfqUTE+wbzkrRD0Hgl0EXuzwLN5sqzXNaFl/uOnI1oD98E
xg813mIzcD355Wn1ztPm8y6E7sbEkJmtsXikLKlkeCTVG/29t/Ebuou2ysMPzD04db19fRfctE5y
hLz9oD3HL9Yx2XAD2Auv2XataXaxRiZVATpgVO1VkvhzLz/JDyVJxaRMOx/O0d86QFVyDaG0MKln
AabJOAmQ1KGkDwEBNONxxNAIOXEQqWu4hYUcoetG7mm0BWRTm+UgMvuSq9VTlOI+diu0YVAyzhwT
N6+1I3VhRZ2G0md3NKT6MkXqCdWPT2q2b6qb1ly5kC2NhmoIpHUFvZQLiZs489WuwYDGkdQP5KHM
9NatMCGnpRqtpPzS5z+NNH29k6+TohsKvohImUb/NqWLra5d8y7eHmTYaYhZtlt4LYgIiTFfO0OG
YW3LW3eTbyuky2VbYN8cf19fX5dPulnEWcp5FhinuCdiKeyCd8GyVadw0lvvruCqpX5o/x9yfmvz
OMu/Whg5ItSJHXaTCvc5LVPnj+X0jvgNyXSEvTCSFDbD/vpAFzKRSjX5DqoRcMm8eVh3XRuplQYh
nwpd9Aa3NCxX8AafzbTZXkUMmEcKqaixa50niCLoY5v2uu+0m+IBfp1t3hiPyUtvB063C//ipoCG
Ym0jSffwV9l29gOwN9t8SOyfWGf8uj7eyxcDmjunP2aWrWaZVFqdGb4zoEOo2Yjaq4Ndb8Y71fF/
1Vt3hzdW4WRoNmK9kdnuynm/sJWdhZ9lMvwsFLDxzHNi5Y+p2h4qyUX4kiG8fn2cl13o2ThnCRxG
mVxUI4GGLVYPdvVQ7uRt/IpayUt9kA7j/q111F1sK1usPh6sPZzbA82ZFYL54nCRDpugS9zkjdm5
a5qdlRk4ByAxvgkxt+LqaT6O1cpgF1YO3WLwzhr8aFTqZlGaQMFCYGwCR6vBtLwGydv1ybx8jUxC
TScBph9wssWVHvW8oCZA/VGxyVl2fAxuva159H+ND+Kjtsd8w99ureMaCfYS9TWLfLF2gkIuWiJX
2yy222/q32Y/PiLLAM75XvhR3FUB5/raDX5tQmeLpJWb1E8koubRrkqe6vzv9Qm9TAuwR3RZGBzF
7IvrXuB3llKVHqjTUK4Plls/mOpYHesMIG3R+2vwscu3EA2BqScwCXRO2JrZeOJ4zLG6piDiK06H
LzONFS5O3c/RNpHM25b2sAvt9+iVkoHn/Bbp8qxk6LR3n2+B/ACIIezfcFhRDDhPINXshQjQIHV7
DA42026nPnpPnb1aJLj8cueBZiMtMFeJ5YBA2pf4DlQu0m+0r2+DY+J8lT8wQrZsd+UuupCj5zFn
e1qEQ5KGTQ7IEDt/FW9ER/3eMJ9/zMfAAaBrJ7/SlZBL08lNUwQLabH05tzw1pCT8JN7phUafjLb
1N/01hMQSDHcZDUyw2tA3cUM4phEg4WrBifl7AOKQ6uHwujDBL1TNuEx2XZba8vJQXfEVvbhX+/V
uG9NB0u1Tf/ROE29kkALh+gE1/vnB8w+LOL28KsNfkBiKzvhMMIkuTP/1nfffpu74abfeLf9LeyE
LRhuHMRuo1cVPKEj3jzUI+afNriMlV+0uIZPftDsq/PY6kfsPiguDFsdFSyj3AVclT1h5VtPf2e+
dIDj0atEg3LSpThfOmhoN27ToDMf9I+SXwH33XX5UyNXu7z7eX1bWkorBbk/HQgeqOw5KjEqEKn1
VUKZGd5XEZJUz11c3Y5DVCKZVAWOPHS/lGrob6Og/7gee3HhikgeoPaBYu2c5oLZey+UJtOpsTfh
Prit1ljT04k/n0hEb6bHPFQW4JfnE+mFhR6nOuYdmdZsDYG7j1HfRnnwtTawGQC5Y6TBSo4sDupk
352tGrxFAj+v2RmC4ik0c7v+10hkEHYGfGYwhGBKoJ+fj6mKa1VsFTF3Ar9/rsaPLPiGTsdhwDGJ
PX9z/RNdZPwUzFLguUOLFKGonQfjKPPKsJFyh9c3N0NDUGH3pd8yy/gmxMBR/3U0C38T41O4XuQZ
dx5NDNAEMbOwcHoz+WrmdXuQA7PcIgcTPbfusAZ8mD7FWXaYEkhnlBVETubLZeZ7bWAWVlQ4InR0
uykiXN8lGc+JmhfJvx8ZSnoTN3wCHmmzFR3EXmv5YllAEMj3kyFH2rbHPjAONa6z10NdJCCjmmhH
HLxkPJl/PolN1xltVRHKDOtDYvR731jTAFuaODhNbBe05qce/XkI1xdE2jppgURELGE4Xf02fKHZ
yKPx5/pYLuvwDIZbNHPGIuYgmj0QC26/eV52hcNzylHF5rbF1s1qXczVjL1Ylw+RXNxIUb6T3DUg
/MXOCPUOjgXHDyYx0xvufJCFpQzeiDW3IzbKgxCbWyn7bvUvhvwuj01ia82vwMVCbGXA09TNcxL2
zySTiow3nfTzqBL2o8gfjoWDZ+oWm89tVsdHCTdEvSjv6boeLTw7E0HZJIm2Twd/TfHn4uhhwsmc
SbMKyCEiWefxyyatlUIRCyfHL9SOe/yxla598PrS36rhpNNnNNL2+qCX0ukk5lyutRFaVgJVYceH
fNUYP0Q9AnMhr70PF/YyNIInRVgNnTxUfc6HlhhtTIdALpwgsPZi138Uknagan+gorS7PqLPJtz8
M4KoojHOpslLcL7eSytWR9DDToZ57MQYVVt146X6RgrqTYREutkUuAS9I+yLXYa3/x/Dz4Zq9gkO
hAXhq6ZHlTjJkGEOOi4RanHnBwLKVa3yyL1l4CXu/TK08M41y18rP2Kq6F3MAYrTGmuHdsK8URnQ
qTCsTqOG5IdPuhZih40+g+UWP6VBvgldZd9E0V3jQzpgz1rBiix9bISGcYgAl4jK5iyPU7McMMTF
qwjtsPuu6l9yb3wRPPFbMa7JlS2l70mozz3s5KU88WSjlJPEUeu82WTYguFbRRVCL1V35The2tvp
F8D8ogau8bg6T2F5qE3FqwgFGn+rFPn3TtU+rn+2z8rB/LMhJIcIFVu7DKT/PEYC54Tbn5w7lnks
8E8ouAz+bqJDHCt2Wn3za/1W996G/Oj2Xwrpd2hhNB/fC/kuGQ9GulcHRxu3ubfX8l2nHK//uMuv
CmsXwB5EHu7F0DnOf1uFAYCatUHuSMVGlka7AfI2yB+h9fJfxPnszUhAaLgenMfprVZpywL2aRa7
tjZgbAJmKlZu1FT/1xcDRsSQpkswcNZ509cX8tLtgjh3BpgM9fhiqN8G97FPfl4f0GXiYONCKdWk
uwx0dB7G6jUVX8Qod+ouxogMD1rHdbn1X4+y9HlYCbSwYbiIFx2aqhG0qvTrHC5YH99aIjXdrJT1
jdz577C9qhWA4OXC44SeFNF5nKJ/OM9UCSRJP7pF7pRo9aNAsdcaAwu/tQv30txN2m8onyj6JYyb
27wSxROOuTcOiftbjr9dn7VpMz5fcAwDoSrGAgeeK/V5shmR3w560uaQ3zfK5GqBnot/i7AkbYWj
2vy5Hm15NP9Em/7/yW4lSW6AUTzRgk7bjqJ3p8druKlpFV4M6D83J+6I5yHwVC10uko5akOHqsH/
fT+IjtAn+0APnAa4FPD764NayARgMdCuYLFJVEdm+wIed6HV9kru5DR8rHEnjOIGDZzrQS6LPiwc
fDo+FWJoq86py27fZQNaE4UTa3ieZ71jmAIMpJA3cvgV25vXNnvnKbuJ3GekFT4GMb/Fmqa0lE0h
r9HZLrWIZj9GPp/kqvNd053u4Jb1LIzsuPXW84JNxGlk1+bXtMlu26jYWqOwjbv7vh9WdpSFKedB
CDiNc0jjET/LWrmnbhBm9A0Sz3zl3eY56IZVTlTFa5ep6VCbpROikAArlAlaAcHsfKRZLgUBnKHS
yQYVmqlQk0Cj+FQY3oeGN2ZUIDF1/Ut/QovnIbmDIx+tQhakYnseksZ8anZGXTrpnfxjqpgG24/v
4abG8gvdxB2CoHa6bQ5vna3Zz/+eQIgVA1W3ya8DLCr5dh5dNQVfw8i0dKrBrkrbe0ifRsJutK13
3zrKuxLbvOoektdDZAtrN9cpb2ZDRy0IMt/UYaceNJttj2u/oGRV6cj3+R24jBvzGDlfs2/ZMdq5
2+vzvJTEyBMhxsB64Ik372L0iosYUs08C18qZzxYTrLHvPw4bgF2HMKV42I12mzr82PDG3WLoRVb
tN1vAEQ/xpsgsPXH7+ptuvaSWni7sjBOBjdLIsOKC0nCzd0ZnlFPgQhnA1qIN8Y+XK9HT6vt4qud
xJpO5pNdXZdClmpDrO6m2f6iWLdvvhXfQOaTIP3j2jVsaSc8G9osQzGchQs6Da3+Bm3xp3Hb2u0N
BC4VyzPvS70v356TtTV5+Zw4n87ZmyZVFbOTMmKaz8nB3yAEthkc/86ydzQ3ik29VXf9/ru/FXfp
/n0lTxenF+tGCmC8ZQA9n09vF1tCNZTElj6s39HPnXsv089odlQHxpvsuNpeWNjyNAoe/4k3y1Qt
aMQonz6nes+T+7FzKMIz1wUol9Gz5cduUzvxvemk++sDXTi5z+LOUrbuBisRCuI2Tr5DXfLXi7YX
ESx3rof53MEu0hVxHKpH4PUudrhYknNfslp2uBt53/xJ7pWNj6li4lhOuW1/Bsef/k1zi8HxStyF
yw/j+yfuLIesFBKXGnalU36LflJl8Gz3rvxVbiWn36ax/fa85hi4GJC6Ov6UWG+BODhPHK1WtFSe
EqcTxjvo4rd1uqZ/deHUOBlgwkT+T4xZsrQjhOw04LgYHJVudrV9lI6D8/jyzQVRR5fENh7k433w
9ke3h+/gv2xvt/dvg436YL2+mSufdsqQiy8LGwmrEG7m2DKdD7gLtMAMZSwjpOw1H17idD+sZc/C
K4OyH7c97MxosM8fgaNmRoUbaTicq/0GDUZJRpXDvffataNwMdAnIZVXMM+M2WoQslDKolQtaXQ7
w01wGG35u2prz2i4Z52NWP+dSO9rfGrElUlcPDoQNOOlq2CoSuzzWfTVoimqAQhdv2vNQ/7kce3Y
6o/CHrbh9SWxOMaTSNP/Pzk40F2AgN4TaRJYdIB+2am1MprFEGjuU1M0Qa3O10DQxK3XxXyvon3z
0RNxlUMRHM21m8timElXg/Yol4n5XaJMKVi3A5nnCXd6+iIXNAydIT1cn6/LriirjYoSq1lC6pWl
dT5hEeZNlWvoHH0fOEg7mPDsja1n60fzzo/tcVvf+PYDnrQH9944yitXmKXVxbsDEweR6gx6FufB
rcHP+8IgIw2zeRp089DUOHN36soXWx7kP3GU2QsuGaWkaHriDDeQ6FvFQZ9KcKQ9e+QLlubbUcPP
GthShjsMLVdr2Mr49Kzs1p/NpfleAjgRugHkP+6kyvlomzTADygjcfT76qf54vHoukM4dzN8GLvy
4P9URlv5UW69V/GALt9HsLPalYlYzCleHPJkFAQFZ/YLIk9NZH/gFyTjseufDbeADLA15bWDaS3O
bAsfksIcMp84bqLsfDSNyLC3JkygH675Xywd8ZNKx/8b0mxrmdTcQrMh1CCU97rk7jrN2mRF5shS
+17qH3GZw3ZcubxdYgunVXMSdbZqhDpVxrYk6jhpoUQwZv4Mkl3ANaataKhHdGZoK9RIz5jyEW+p
64t24RSGBmehtDFBUKH9nydSyZ0/DVOXRDJCJ3Fru1qTbFz4gLgVQFaVEKKkZTVLFGC0yL8LAg9G
ybcH3R6N78j6BOPm+kCW5pFKFKf9dDBMwq7nI8llD8hEE1QOzi3SLn9UsRvW7sXf9bbd5o5/L6+h
QJaOorOIsy9nyENjVYiFgMaKQfHIT92TVdmAPapDuSaYsPSdTkc3e1a0ctTk2RQrKMBGGk5HXe/6
BC5soGejmV0A5bYa68QjQm4dNVQuhGqDDN31GAvNH5pnJx9ptksnea/jEAluQ9zrz/6m2YYbId52
my/D3vi9EmvhVQQXBIGJyayLvJglHnaxsVhmOGBLH3wVmC+JzUHU2+Vevx+/rwRbqA1wqzPBUQBE
kjFpOc++PtCL3NPiypH31qO4HW/dneXkMM1+hna4X0X8L6bDSbhZ6hVYwXVakiI52SqbKgTHba59
qul7z46YsxHNMi5y1XRUZCQr8OPqntW9n9nhrsSwa29uGsuut8rz9CTJ7ewu+Ku9rszn2gBn2YhM
Y6GPKdEbJ5tKSw+/2p3ouE/mRvyS/S4d/8/1gAvPyrPRzhJT6BuxL3ImtLOegngrpLas2GHk2qmy
gvldioQSCPAK0Ic6NbTzTFH6nt0eoxRnSG5LRKFdSqC/s2BTr7FoLsHNsK1OI81yUhbkYhRkIun3
oWB3N/pe2z4+PYq5nR9629vH9o1si43tbpu1hvLiQj+NPUvQsSwNubaInT23tmRbjvsY7dvtX2zt
1gjQS4l6GmqWqEXkyaiN5pWj/kjv/Mf6INwLz9Xh3+fHaZBZPtZNgsNQxngsTrFOmoiISrGpgI2O
a7pkS5c7vtvEM0NTHhjzbEC1UcuBFBXTgMYdkjEetSrVjrb9sTx893fZN+tefvVfhtuQIkH0KxpW
rnZLNayzHzAbLAKtVWl1/AAT/zGv/FZkDxOtNfvQhk2KfFX3oaofY/VAE1fRSruS31fdGi4pTZ/J
+88kzBZkmYxNj7EHk3AfHodnfS/dmvsehqv4Ozm2NtCnXWv3IPQluK7BzoDw5u/7R8t+N47/GgB9
/lvmBJ0iKRtxGPgto1Xbrf6sZo/Xs2up6oPwPVLx+JaCWZ8z2qMyKMZALCunpSzBFWaf2M2Dzx1m
8m/aqwd4VIfxSdyvrZ2lwu9Z4NmnTgWoxVVPYHih41HkrSuCEracYtrjg3wVkrx0Gzwd6OyzCiig
R2VCvFqS7Y7ORenasoRGs7W9PqXTH5ofXyeB5sR3UxhQ7DL5ZuLgGJJTubdqcDP1qulTa+pO8T+u
x7tUmpqS5J9POG+5AvUKQ1TAK+eHd1MV9h9OEFbt6HDp3YgYk5pr+8TaCKcryUl9IsuQIvV0RtiE
hzTflCp9n12iwXmw8+SvsRZuOi2uTejsOoWzb6Rp9ZQp6IGJm7785dVPK3O4dGU7ncPZ2aj1RdJo
EjHgfTqYt73Gt8KP0NYflP+iLXr2tWZnY1UrlVpLTF7dOCiuJriwtysZeCmCMMuI2RkY62rt/d8Z
2/lHOKA36SbZA+mpyYjoWO1Awx/kr+rL9Un8rOZcfihUz2AWIIUwh4pqRRzVusHQrC/6jXGrfLWo
Hlf2U0stBum4Xe58Zed0Ykq74kHcSN//i3ITc/vPD5h9xa7AGDAN+IqSZMvFHUL9vrLv1+Tqlm6I
aD0DYVaAWyqfs3+S/hW0LWGkFojsl2jzdLGtVaLhlNIXM6nibsdoMCWZww98q4/FxmQg+p6+mBP+
9n1begiehE28xW/46G2uf7rlW9NJwNnMNaEZur5FQO3/kPZlu5HjTLNPJEC7qFuttbq8te32jeC2
u6l935/+DxkHM1UsnSJ6vgHmYjCAo0glk8lcIhBgWNNgvf6UreZp2hSbgfPcWzeTMyz2BFRI5dUB
sApXDFwdvAqJJdqjpW5bVOwt3cpC6z64/ywfqduieJUcFEilcH7FykeE4gvYAZCjl0FkxWTTkqQO
0koGsZqO4rWFsqvTayNPBGm5w5jPuDSDo4sIvSq4YxnPpRrJ3MamihJRVTuC7tfJG1py5x4DKt0p
zDkfcW1JBG2N0GFAZ+5Vp0+Vqvpch2hE01NxftLb6seET8rJdq5ZCroHUUpA8RKsGCwTAYjHqxkP
Gtyf1AlGJ4WWJtWtRnyR27c2dcl4yMuHmUcjunIHnKOyl2o2Q2Gp6RQUGouvMtVe5Vp2SZO/3T4G
Kyholfp3B5mYpAPvV1FABhpEieB7VuVdq6t4i+mb2zArZgGWXGSsF9ZplBSZUKSKAynO+xBbiEym
V/VGb1cJ1ETyvDhVtUkeA7WqnqOUy/axcnGjcQ5BHro20LrBctW3fRh0RMhq0OFsKXE7875GeBsf
q+QdkkBJ8nB7nSsPzgs45hpSKZZvqICrJ5xy0U2E0o2rGvlFR4KZ3gZbsX4Md4JdQYdlouOI8SpU
NcsuW8qXc7XtwV2Yprz2npUI8gKBWY6RploZtiOWU0oQH00gxPioZseiGTkHeW3fzpfCPMPCAXdC
EgNIFx+aAWNUtHTnai8VGSj3/kOa+2JVjM2Xej2NkI9FeXkWqlMWJqPbCRV9KGfzQcxbmbO2lSOG
A7Z0eoPKZ7lBL2PHKetU6AgDrjcf8mxbR1/cAsHa9iGzDBeowuui6/YSoq+SMZvkGYXs4j7SrKHb
DImTTU99zgl41uKspRTyDxKzd2MAZc65BNLkB372Z/ba/a8ZRRnD1R7VJ3pf+ipF1u+2oa95j3NQ
ZgfBpmMsFwtcYbzJ4J7Ee6N31M6Zwsew5zwP1w7Vv1hIMF5uJelApBAWwGrHp2jYEV6dfO3BD7++
hDhoghXN74zEWSxFc2MOpAR+fT4VxBbd7Dj448Kxj9cSLv4BDxjTwQOGxxO2ZobnuPLlwiYajkgI
Azeii3zSaxykjihwKizrIP9clezDbChSs8wGXJV4bvpJiSA8LXYK4Qk1rRkEWGKX9nA0h18pUwUm
RNeoirUY4p8i3QzZ41wkVl+D0Bv38q/b1rdq8+dojBeUIcrTJhHQMNShv5N4TLa6CakVdMoGM5hR
FMUdYZ33rUQ1G0yoxcEY22mLWaHGhSZwZI9p32zDONOdoW6J2ybl1+2fuFYpRbM8JvEw6QHKD1ZW
ICqUfMr0CUaVyG7fvnZ4fHeh7MSx6Q3Vp2yApA18gdDTsiWxP7bKpFpDhYxX93Mm92lYbwVJ3aFq
dNJE8HuYPB2v1T08/4GM9Y11AdJ+Ez9QP45eDColuoGSt6+2drBRn7JtvgtxsH1MNN3embXjfI7L
xKNDaMhVEKMmUCSvrXrMeEmdNUs8//sL/tlpLtRYTVQV7kLGqVLQM9j2jhHu4vg+6C0z4wzVrR2v
c7Tl/5+h5WUPXVzMCmHy932ql7z5i8Zj91q7888xGGvXOzIPVYkdE1IvTp4V5G8SR54eb3+XtYIe
hg3A7IXxMvAosS9nSHllY5ZiKbP8AtJEu662tdRaBTKKmq83OxXtBBUv6bG2tnNQ5ms1plKRQIMV
Dv2PNHnWUryWjzrvVbLq4uHaoVino8sLU3uXn0lFL0s0Qd3Nrh0cvNk5NX5kuPhabnkMXIKc32Cp
j7yy5ZpxYFrbQEEMY3NXQ7KR0fWZTLCjQ5m4UYUKXNO/zLnOqamsWfw5DHOSSUYCMalgH2Hrz4WD
M231MybdwUcuiomlKpwLed1SztbFHGGh1ptB/DbIqbVHsNerGBTDY+KQKbEzFKIBRpfwBG0iy6x6
TuTB21PGYOQwUKgiYk8D8SHqfiadX4+72ydhLXY730/GWATZKGYxgbFEY/rYE2gTEVDXGvVzHfYu
Ook4n28td2qe4zHnGw0CLQlS4ClPjrpLPeNNgeTcU+PN9rRFfdFrJuf2CpdNYnICmHgEOxnmEDFL
yjawoTCmRU0ARD0Vfk/x8CtPVQ7E2ndCm/wy4Ydn+hVLrRKlajuYaIdSs/shuUuNZ1Hkeay1D3WO
sRyMM+erIMhu+hwYhmyPe8z7Pgp25OrbIbbmh27b76BM5I8/pS8ec9Hq4gj6RsC4j2YrtmDRk5SS
JEP8oc2NF/RJZBVNaWVBwEl0XDMXIbGMkRy8tTRMOGBA9XKFk2a0kz4O4CN40v3ClT6FU4ATbdO7
MEKGzJEcNKr74pZ01jxZ6hvagHfkU/wMX4gXcb7oyvDD8mMgxInGAjB5s5mkNjKoDhG1Fu0Lmlfg
tQEiFShwGp50h4HS2KKgT2oOym9pS1Mr92Nf/8Fzddcbf/kTFsM+++KY6ppqUNuDwSPembIro7uO
97S5vpEAgUFCzMKBtROkA5cQWaNKlVgsqyy/uvqPqfZWhExW/+f2Eby23UsYxnYT1NtDsQJMCvGP
/pc4bIPiWMijNYk8vpSV+tqChRcOkmXIyrNDfsmcjHMYAIuOsZ92X7Oq71v5A/l5Wx9KS4IgM5rb
wTCf/G71yDGm/mhq0Jao0WUeE09I70eaPN9e/8olcvmjGK+nQqU86MWqtfF2gfRI4wro8p62U+Qo
+ttcbYh4p/AEURbzuPR7wCQLrQPYj64n9sTanApFRpopI+JDkulPaWxwwtvry/gSglmWEibCOFV1
a8u54taxPUi+mDhCSbeTsAtB3Xt7G1cPxNmKGGttOrMVwgZwUEqzBkzvhWkDbvqKA7NqrWcwjLUO
egnhuwAbpyfShjZeEaN0oizDexhg2f6HJYEJA15GxrAT27lEhz6Me8ir2BIKiVoFLvzWxbD6bZBV
8zMheLVQQoLHiNWm0fM6bccMK6qlPyG6iJCpQ2AdBTZkqqwstkPdkuXNbdA18zPR7YiJVGT8oTpy
6VqMedQrouFjlRkGbmvlLh1qTjCx5r3OIeRLCKECUUoVYVlCFNsC5pigUoHUuFL+uL2UNYM4x2FC
wKhKsKslcHIjQVh7wsN6Rss99HFbgWMPPCjG51dyISWNCqhEzp2QWGUto5XbrttDGn3eXpXM+0LL
cTu7X+o80adMbLF9mw5UiLJFju1WdU1bPmFm0wZvLNiGJXf2d+QUPv6I7R/U0ZzbP2LNg5xvLeNB
0G4xdGK7WGaXu1nuDnPhDehH0KS9QB1B+LoNt+ZBzuEYD1KBY2MqCOAwdPQsyDNSepimrErkK24D
rZrm0t6BrkQcApa8SkJ2QxG6rrXVypsVKIgdCf2YedayuntnKIynMs0ozTBw2tpR5g+k3wggd4qC
/dhkbknuaefdXtRKm5mGlOG/q2IyoXlVlQb42VsMoVrkj0Gt7E1xxAflVcss2lsltYUXtEBs5LvK
azEfRp9u/4DVz6coSLthkAIdU4zF9oomjOGE9QoxNHdoZEeqrfMkIVaPxRkIY5J00kPhe1MDtOqJ
8mvU8S6YlVYc7OPCGYTsA17KbKP0nIAVZAywj7lwqor7nP6sqW+Mn5H6VfcnPd7p5ZEKfiI+/4f9
O8Ndln524gOwRSThcuKbmToS5FY1AxFR9ngbZbECNvA4Xx3zlYS6z/o5AEqV36nFb3U6yEisobBH
yxwiIalb6H/Nc3K5n8wnG4uyMpGdgl00OzP+CdVD2vzUeHf1ypleOn5BhYG+ZkTMzDXQIwswtzJQ
ykCwY0PxUpSKEnLqpYhzC6ykcABxBsV8KAqR4MHI8RSCUp75JPXWvImOsy8c1fu6trItCD/25k+J
05Sz4k5QBUMiFAkxFFnYGaWyEToFoumt3ZZHEoyWDqEXKMOqUoGEutsVnNTDymm+gGMW2SpDCgUE
wJXyIRMepXgjCRxTvJahBd/H+ZIYWxz1ciCVCIxae4T8n1CDb+jYpU6fQ6gvcqX+T6t6NdmL5KHu
91p+30Qn6CR0cGwhZ3fXnpT4LQRbq2JmwWCLwVIjQt1+SLBeh94ppw5ftvhQ7cfo0B/aTfjYeZlg
BZuFDlm3duGPhidxsRJcXPwA5pjkgYBKfoIfMAZeMHpl6ITmz968K0PDvu0CuGtlLtq6EqM00gCl
UKeKN6KGKVP1K/R+J4fP2ItfC8mJthREqPmhs6Ln0gfl8+2fwFssczcSUoxGBZFXyEE6g+qoYAyr
Mzei70r88r8hMbdiahRTm0OXywbrTx/sq3Q3pY/N9BREvItjORGMZz3/gGx3qgpGJDWugVTLh1p9
bxNOQL3Sa4KhQRXNZGB7IAvPxOUF0aglpEPUtLWn8aQFJ8y4jKlXKd6c76fRweIUGkJskifn8806
xiwMQ+U4FApI19AMzTwWQto0JVjXW9tsFaeGfxtBfx77cWta8uCmBNxDiU1NfZOVe9ofhXAPjehJ
2+vK3aC96cMDutAseYL0H/WTwImL3gXZ9CDuk9kbCseY8fJRLKiRxCTYd8FkRWR0e2ift7lgN5Bh
D0vMXX3InZ9mum1kk1Um+6k+Ga3ojaFt4sFEwT/P84ArNgqlYPSlgLdHBc0Uc6MgIYPWzllDHAAP
iA7ZwjwmiW2KbqXVzm0jXfHtF1CMsy0GdW5TeYGKDpHuNCEY7aBlCw59UHOXHM++CoZpRdRX8M8V
8Tudhy7NFICloMwes9kTBd1qpTdhOBTdXVy23u3FrdzMC9A/eIxj65oJ1GMS8BLhRcQQiyI/00b3
5s69jcNbF+PVJHDNlI2+rEsLoL2YeUT+LDRfmUO/NMiWzLwOmBVAZaFFWnq/cD7YLKQghySQddLZ
Uu2KtNxG8/vUHoW8OkWS+/cj5UhCyJioQwIWuXL2+s9yA7Rw1OxsWQvsqfwxobwc6t6Qc6xj5d6/
wGFMsZSUUG3AoGjn5mlMjqn0HPUcl7ziKC8gmGtfmRUzQrGts9tAhfLuYOs8ncfVRYBhFAlGuCt0
AVx6SnlWdJqH2Cw17F5bKJb3ZfiYx5yYYXUdZyiLfZwF7L1EBD0SgQJuPUtB52tRbG6bNG8djMeP
hdCU0XnU2VX2u6xcZUKuC2nS/wmEnaRWtUKhOCDoAICkVqttB6LC83Kq05y9Yjl7SIa+PrXASsRO
O4W97GB+z7m9jrXkMkYM//nq3ywUZ9+jrpOq1cAxg5H6+RjpB2j62UMBzrpJccooP2QtigHhgMe4
CB47w60guDuGkhP2uaUNoh8MT23CqxMsn4i5PC9+FHOL5GgZak0Bu5t1P0jxVE13lO5BX93To5S4
fcdpMlxxthdwy3c424M4EPs8lhebjAa/j0xLiF5T2Q8STuWV9z2ZM9z1JmlKcznDSXzf1dU+y59v
f04eAnNtFBU1ySgCYVDfgtyXW4lj92uJ14u9YryEHqUzhmCwV6kmPpM4hnj2PIBl2Zzux15wzYR4
Y1RYbfNo0uR/BWecR0hnjAwMAQ6E+JwFtRXikHenbL5v9N0Ym2Bj2eeCzEFdNUZkvXD1o+aAkbZL
62hqolNVCCFBBY8V5G6kxmj1sY0R1JEf+qPY/r79Ddes8VvJHnlm9D+pzA6TUW3K0QReZ/Z/srp4
HpEL66TcERXuhsorB+0ci9nQoQXnQZVEGME9oAm7puiXKz+MY/D0Q36sPwtOM9tK0xImmaEgrP2/
pTGumQRqCkFywPWf4l30Yjwld9PvyoSqA3jbFdfRti/aA3cwYekwZL3JGSrLQ1waMnTsU6DideoO
f9A6rx3VLVg9QqvksYNxPp7GhP1EKgsxH4GFQqeTg/J8zu0kfiQ80sK1S+58TcuHPXNZoRZjUCYG
TqaYWz1V9+EACaKJlyDiwTCOuJPCWsnaBUYTbTLsYmTXeFn7FfKDC6vQGPc7kcmYugVEAPEd8eu3
+Dk/SE6+L97Up1i3Io4bXr3zzjePOdFgsxH7ZPlITf5CP6D4+96Cd0xwI7+30TYq/C738jOaH82H
9OX22ebtJ+Of4TfTOqqBrCifA3mRlcaqxB+3MbjLYxxIPyWSIC62oR8VtAO+S1a7j3Za7nQDllS8
zbvxPnG00pJ9wntucxyKxjgU3Np6OFbARl0cHVPSSUUh3tIxaE/dnyLaCgxOjLTSfqODVV3WFgrc
b3Kqy5MQTFlklq2EWdsywtv+lKW7JHZTxcH4vxPFT1N1zINN1/nV5AjVXZz4nO1ejvSle1l+AJq4
0cONwjT7ooGiLDXTXMXI2lBbSY8uzFKzJ9HCtwVHVowB4FB358DNSpeD/K0JcQuaOTkFoSRCwwDo
OfU9Wv7aOgOD0CYZtlFyFMxTVhzq6q1Q/Np4MSH2JEeWULiK+FuSPnS8UTRLHJMHc+FtoaKrtG40
HEkVbOY+sY3yGVkSWXjLitoxy9hqQHXY1u9jKNpte6KgNVbLjSKHKFBuexUDgUhfNIdmTlCoeSeg
JxVa1R4nT5I3MWhMs61W7Qohd6thmwt+EG/1fLZaNHgSX5/8un9KxmOgnDSaQ5KXOln+RSFMlYHG
EVFFhr64+T6NT7ns6LKHhsMSNAD5Kc628eSJLeLV/CVD93ewiY0NMV+K8kFpkRGATPT0kELLRkoc
Um+M6om0XpYoVtkfNH0X0we9OAggsDJeTRT850NS7wsFSjDJ1iges8TPm49geEbdJDefjH5T6JYx
+YlyynF+xB4EUdFnA7219jTMHsR83AiU7Nmb2PwsjMhGScRCUJTox5DYqvQjj5+E4kOZGsfEcDoC
llan2C4QvFXqrhEcM/qUC81W6U9xusvik1CCWBeFFLlHnz7xYH52XPwIKvAVe3P7p4VSg3kQgxPS
WH3zgyS/hhpCTNWhh4BBC4lhEG6ao530HlXdRmy2QlcdWjr5mnxKlcESC+KT5A3dQl4WuZnJqzut
VNfAdYauTUyviSgLscQimUaDWgu7pRnHlrbGtvZa0KZEVnpoMIZriffK0fhRu7CwJ0znTZzAbQ0e
M6QQ9jEltHCj4evSNVSpVnS1DPj4kDqyPdiQmj3V4D20Xp/0A3Xy3ScKR6+NyxsNWJlPRIr+DJk5
mHox6UaNS+27PShw5V1lza+0sjKErvaj4RpHSD4epk24NZzSiX1htEQHerccB7F4W8Y/XPyM5To6
jxL6pmgptDNteaEiAXTg6D6c8QAehh+5hRvOMQ6J9WZ+3Qa+joIul89cc32ZkEk0UC8bqRNm76Xs
NmVpdQpvfcvvv7U+5qYTk2yoDA31q8zK7lRb2YdegnVWTu9D/3DfbDqbl1JaKWRdro254bIQzPIt
wZ5mL5UVbnOvUkHogPyj89Ee71JfswdO2MxbJRM1p0oNmvLFjA1zp2h+MN4pwub2B1u7Rc8sBaOF
jKWAXlpPamDEOv0laptZzLdl3FjN8IGKk2Om40c7yBZIzRMLmhL2JEH2IeofkoT3wvxm2vv/f1QU
7S5/immmcmkuJXkEgw9mCI2wfBs7yV3g/Er80ZkfcatBii23Go9YPXQ3W3twdlpsPd3ekysjhj4S
hO7AlbwQGets0/kghFMqygHCqAmCkxg2rOBcG+PIbd2/+r4A+qbdReM+XDgryGamc1rq0PFA4g10
fHpulYKryN7t1Vx/YQaFOZNyr8zp2ACljiyCwR7EZ1YR+/kmeCq2ip2PVoHiFY/el7c25oTmmEow
aBUPtlA8tPFzqXmDZN9e2fInLuyFWRhzIJGxFBqxw8KEWBS3aVJlr7Kg6LE7FlNxNLo4/SN08cjJ
Y65ZB/jRQTUDsW/0bTBWmsRok+nndEA50BdBdidi6qLey8rb7cVdP5m/V/cvDvPQm1UZuhjo8bZN
xHWONHq6T3fyT8G06YE85Y/lXjsmW81ueJ2Q18+yBRlcT+i1VBYWb+bTUWM2BzNKQFK8xanbGqL1
iskEV/GbbewiSuNx6nIBmQ/Z0aqL6g6A+hGa38gM+6atPRjvAwigwx2546YjrhIDzAoZxypoUz4Y
IQArDcw1hd2DzcWqEal5uc2Vsb0u3F+ifWfWzi7jLk+LfhKBNjrSifj9J1RQGzBs2sv7bPb1U4PA
CCroH7CmacO7t1YPIt4CEKKALL3IluonqShyec4GNFahpbXfDEsWS9N5IdfqsVDA/4zBOeiFsEUE
vSVGaWJbEWx10HcVoecqHKpd+Su4N1yIl8132T31Wp7g+brtgLYDpYsl1GMvDcxYdVQnwEVh6VN9
QGO9FzjpL/kZ84R2dep+cY7lcuyunM4ZHnMsNUFO2zAsQBQro5OlbS30n9qR3ziiM4AwB68/zs5e
9x8s5nOGyASzRhekeiZgheSdQt8JeWov94QevHZQn4KgwGkC2ZKwjUGz9AcSFu/lTjjwqPaXsPVq
1RgTBR+miZ1mewDrtGxIoSzOKD2o0h/CEzFZX+QZAOMC0Fk2ZLSFL29HHV3ehQUVWDsWyWPeoT21
K030u6CUX6dWPKlIQYdWMKLIPYQbWsYQ4dMsWQ+gFFKdhnLYJkSxpKF+IlqPVJ8Q8R4Y12H+8k3O
fi7jQPoElNWivNxu+lZ/X0R4C90Ln8rNYwkeTfKZefPgxDtlN9qS7oz25Dz9dQfM5U8wmcBNEdSx
TjXsGKhsK/Fd6B5IBImnVwitcSxw9eMvPINLlgOPOeY+iHutiuIG/mtGrSufy7txFH3OsVp1Hxg7
kgg0MhaKkMvYb8wNPE8XjwyeJg1EdXfdnaftFdDJ/Gwt+qztoEGAHkmv9m4D83CZ91oc1IkStcA1
I3mrlvMBVWqbFpMb8qi21nfx3xUufvrsFujjSZtbCiRivkbRixq5t1eynBD2iKLLBS0vaB5A0MrE
JUZThnSgFUySan6DpEdwD3XDIfelPL3LeO0ea6s5R2PcYKaXc9ikQJvM1456i2Dx7eXwABiD0I1I
G6UFQCdPqvQF6dDbf38tePxmL8frB406BnOCJXlSFL2vB7s3fjUaFJf9JvIwzWJSTpS6Gn+fIRHm
oBYjuH+NBEiRIvbQzguRcU7iY0a/aJB4VFbQXJq2Tt6br0OUg64ob1/EHtMMGinugrThWPx1xy4c
BxhcoEizaH2irfvSECeqVkqf4/ckf0BFYjotmooa8KHeoUkJCZFW5Lxi144YGCExTwjKb3TQMO5D
jRSVhFUz2DQA0YRxKJUM0zVu0Ti3vyh7ACSolMkKjBJqqWDYZwXStTKdlCqqiJVVvyITtwf5wkQF
KF3ukIo1eMztrP18o6G3FN31BiYJ2aAOomxKLqotsQQybxQleCga1ZK6/qiCA0uZeVEcu4kLHPR0
lnlCNM/gvy4/GkZBa6S6TWKFjYTqp6spg4dWMCn4W4o5yAMvvFbgPoH+ioi+7kugPm+DAtq2AgQu
P6IC01ah4UE/6Pn2t7rePaAszyeCLh1D+o7qzpwh+CyUaIxCCn0v6bMtcz8op+dRwIw3jmSOCSLi
3wZko+BlWSD2WQZbRQgRs7QOc5dPvSAl1DaK57xsMYZp4Gbmbd7Vow3tb2g6BJUyRpNQlWAHdFN5
rLNCQDC/f8usRY7k0fI/X23XfuAcqiuvsjTaoel+IeuDqQHr8juF4JAOtNwEQZ9fO0fP8/1DgykX
2+G4r++dOb9XWCDG8gZFHpMpCkJkZUA9BoWEGv/GCO+RSncULHL5F2k4a//25hxN93jyrO24LNy/
/1StgwotH80tXc39tO5V0AiqCJlffffJ3jx8fe15le3rg3K5L8w1K5MwoTXFvghGH9sRNAf8HLVZ
V6bJo6ENEqcKdW3ICxxUIyCEAUVGhYlbR0lD5Cphd+Ju3JE698TK2JGhgkBb6w3Z32YE8TE0E+N1
eGghva5888+enZuyk3Mow4QRwuQOfJ0ihhCmYV/KAifJsdx+1x/932UxXiANBKNFQSi0EQ5ZSvDW
zZmbNMMG9LYbBcQBugadaD3kjVBdnVLMI0A3Hs2/0IZW0CxwadQzVRuFjBX6Y4vZ1jtcgYluER4P
whqKic+my2BrMQhLIyUvZIVDO6LdqTloNaqhEGMTIs65WY7FxQ5iSBGC3TLiWbgDhdUWrBIwfyj5
gHpa1200QbDgCjkhzMo6sARcq4u3xmOEcQHdTDslrbGOOehfwlD0Gl26E1OD42quYPBFcCXg6sZs
JxwNE1iqgdZUUg0F9ZgklqbUTicekr/VzIRhX4Cw8WRZT1NaQWR3jLBnEvpDuya1Vcw5YPjMT4M/
4Vg/3b4SrjrEgUkMvGgWZdxFqZXZP6TXhmTqxsjW5OghHGRPhZrEWIufkkQfxqRHKVJ8lSS8RWnl
RCpPXPXKdSDDvaigwEpAM3Jlhl2HVuw+xMzeIPaV1Q7Gp5kb2keldBLYcFG1T6t8+nF7zVffcsGE
9iLK5lC1gO1fHrBxULs21ovIrmMZ5KBakWxA6h65dMChvg0ls0k2KDotYRjQwCKBRo/lt5z5qjBG
7rRvJGj2UG+WqBXmopvPL0Hab5rkpUtHJ6aH3hD2YbpsNRQwnqfR17PYKxMRFcu7OvhtGFtt2HJ+
2MrRhHAu5tVQudfwI5lNmOtpSCoV0qVzLpFF5yZGFGXmjVJYVNKzYzIVkW7rep2ASkTQu3ZTFLJ2
H6ay4IpIVAabLCI03NW4GSYLsZ/iaEklPwxo9e+dup9K0ZOEUdgTMcpVW0rSVoBu+ABusiqrlLfO
iEzqxWoVd87tpV2bNBzoEthj4sr8PlCXe15rYJSZcjTex/UGiWpHwogDyMdzu589A2O4VVdaJljI
eUQ9K3YF3O9pC8w9QErpEneuwu+JHDhuHCElwXsKRW1q8ITlr0jmYVPL3aCA5RUqcwiHL3H0ZjS1
DNO+dg+SGlqGaNh8MMkPtXaT2a2XjtzIrYIdUvOQbhVSeyRPtWiH/UdZ7tXCJao7dhBj5mz7ikEh
Ll/UW3CowDzBGJSe9BUSMWViJ2DXUE2knnhksN/PCeY6uYBYfsLZYerGCupODSDKz1i11dxGq2W/
m96GX+PPlMNesuKYltI97EeGeADupUssJNHGKi2ARTDrOHWHoTm1sgqqFKdJOFBrdvPNxwKuT7gD
jXmFU3DE0sjEhT/TctMGs0MTbUsKnv7aVVCIP4+YSTXxXFNwJzNxRRrI/SiIYHUo50w5VBWZnXII
Sluce3EjRZRH0rqKB5lZ3JpQ0726/JN67qVGryCkFaY7uf1JI9mjiA3Vv98+UGKAtRSkGLhI2Hgp
gu6zDPEbrGuq7nBjfbZB5VOBPN92K2vLQSCDONeEeh7Yly8NAn5wDhE6x3Yav0vaV997uvJVhm//
BQVKgCpiAeWK6yuKRCnsIjm2qbht568ZxkfH+6j/ug2zYnLIfyyEkQreuAhqLhcTpy2C28CM7BiR
tC9EWrbLKhWqsWYUF5yuuDV/pUDUENkAGPf1HYicX4V2oASK0uEgvoyZYfZoqo+lh3ESc1R7hCqH
mIkgi78aVKS8vJ26H2lE50M2xKJxX49pmcF346XsIykvVpYhNsFXE9Tj8xzS9NMwGm1jkLzBFG1P
jJ9qXEgff79f0OADy7WMaRqDHdSrOtxTgxigH0mdnCDE7KNZbMzAdG7DrNnYOQxzg+RykGBYHjBp
WHjTuKGtaGPA05mDl/8ABHpXTZeQ076SKjXVCkMiKuL9LjNENLGNqvoqIZ3/iKSN8jnrIQKD24gr
FocCP3Ip8D9E19j3Rilm0kTKKLUNPdkK5uioc+wFbeTfhrnKf+HFAU20xXNjefB4l4at1Jh3bNsw
tQO1ViwwzCCulXeTuVBQtKYDZhan6/78F0xDVKDph+coe++3QR1M1ACmGU1u1MNst6X0UBd4NGb3
icgJKVcuJh2c+fCqyzMYQ4aXK4xh7HqhJKmtEH0vIkjMesPRuz9RW1kgwvZur23tsyGzgugcY87Q
RWcssgrIkMlalkIRnuxETMlJRHPlhuMiVuxeX14fYHhC5uiK46nThkQwhTy1xUL3lyRCnKFNK0OS
OB84t8XK9i0K5Dra8TATd2UgjRkrcChjjBpO0ru52AtHOJFfY960mEkVwVhCh4qTH1lZHoTeZaTF
MGmEKh6ziUJAQG2jEqj0DcohRjo/E6HJQ7JNMGScnAUPiglbyKzESB0g8ZsULyUJ0cGU23rxFv4t
Qx5i0IslMecsEsVWU3LgFBAWwrSva7TRppt5mp0r5rcMnSDDh1wF3odMzCJCWEetpWDZOUiXSfVd
UJSYeOUVwJbAkQks0SZpopeFLL3MBgOj9BCbi7sG3XPx66DXeOA//fUxQuPBonyLesPShXB5aMug
TEK96BJbDwec1MxDHdmKg7/Oxy8vH/i+pWtrkUtgDE3UGhIKOkW+JS0OMzqco0bcdfmX1iRWFE3/
waWfn9rFFs/C8UhFy5Gp49QqtfkMhU0ltUptnpwaLWMcQpCVDwQHAfcA3n08fNhW2qgvIvwSQGmV
sMXExGmSeC0GPAhmNZMW9rQMAFFj/uhxpnWMtCKlj7cNYeV8XiyEsbQQ8rbSbAKFDJA1hO9RUcF4
VATeW2nFzQEHxWoooKAQdCUyURvinE9lCtFJ9anvDas30dkuh241JUdFILw8ztq9e4bHyktMRAlT
GhS4A8tmtJo6LOyipwam7KufQUA8GlHIECbe7d1cRQXByZJ4xsOGfXMOKdUaGlXQvyrSHepCZfpb
lkarVO8zRbI7woFbe4Au/Q7/4C02dGbx8pAbjVABj/Yy+jAmKG1qlqSKNp2eBu0ELltLm1yTp5dz
Va2Et73AZdyHKpVQggiBKwWzr4SeWj1MyvOg+i1WOxV+0Uz2HOVe12x1Xrph1ZLO1sycCz0Qso5m
wEZVCZajL2MTwv2UYhhVG6xZyzjzSSsu/2KtzAlRRxMXf7GsVT5QKbOqJvR0UBvctpzVc3i2qsWy
zr7kXMa0g3JbitK96Y5a+z40nQWLja2Sr2+7CoYMqwiOmOWGYZaUtintQQKXYrxKgC5bV1tlZXzm
S64vCp7jTdFZIFXK0ZqqiFtR88P4I9B1u6dvfcHxPyumtEivo8KAZKuBGgPzjBVJgZbQYICqQ20q
j/ksiUv1RNuPCw94aUIlrysgKJcEMm6RPIOCcRd0VtzFg9soEfkvHxs880utWpLwQLz8DL0stUZX
tshRRc3vjEDmrUPrYUooJ+pb/QJnOIwRK6RCBcLEFxBkCbqPsi20MiLA9+g/lTxwEpCMQI7l/0j7
sia3caTbX4QI7iBewU2qkmpxuTa/MOyyzX3f+evvYc18bQniiNG+1W6PIzrGSSyZADJPngOBbeFi
FFS46ZVjB3chE+NqwdD2wIq/OHmXbA4DJA5vKTFpjyzPmEnhkFrdiJpKUB701D90rfny750ETxq2
KJ5icT4BYCdOQsuehKjmYzfERv7VkKZ0X/tBdwjRBvaiZ8nrdXNriVtgwMEuia0AUQtxb4Z9lJV1
NKVWShK7b/dIgxT9u4HH3HTTkZRX9JgOduO71+0uW164/S0y2surCmsG9ND5JiyG3Oi7QMJZSaKD
2ZaalzToYJMKvXkwoXyfvoxdUXNafL9u96JVEUSCQJ8gSa0gpYAXnWC4YvPURmoHLqUG4kVsbumB
hOMbaVTFSZBpR8OM+QpqvPm1HcrJbhfUX5NEXwJV/TbIwYtq1skdMabZS3oJFMYB6gjXP/HyUoTv
w8xoqK9BC0LMraVEagj401C+Vr+25euwpRd1eYCf//1CGIZKcKhloYy8quyB6wUkjmP6mGaebtpl
sAWxvjxZzo0JoU+Lc20ukQ7ji1RJEPJUDVyw+GywoaxFWChXL+LVAMajMVJYVTD09gsGSOMQ+eMa
fdGTb6r6TNBiUOmHRHmuhtsGisj+UUk2oRcr67XkeME+hLfmkg4938o57Yu0UtHFq8jv6PlLfThN
71DtN9UtAGZqAJB0fXDY8OwnIP9mx826snbpTYsfAWaC6jyKa+KWIUZhmGOPTU2n0pFLO/ErXkU3
reaESmSV5L5DE00fw40Na6xkKy/cUXFA7UNme9AelNJqwl2FG/jk80QBFjb2evo1H5+G2lal0JJI
AsR66C6cI5Pvo4vjSat3IAziIxo70LCo5YGdkGNbfsu0X039xMx7jXnxJHkBkC9IMKbZU0dv8nzr
kbdyPTwfurCbo4j6c55i6FWQ2KGR8hFPMMCVQ+1+7Gy1K+0p/qJ3W7CoFSc6m3Fh0eNxJCQdYLaf
3A4Ae2BTtCfk4LDZggNSbBtXp40FFslf5mFIzCaAuWJaiFKg04Ce43HkbW8pUFg2pp+SWdrX49CK
654OUSy/R2XbGyTvda4DGR2UM1dIBmbzYGNoFwhsRGTYoXgw4QltAMpy7j/+NPlG0sHONENmk2W8
9p/y9BfTb+TukVLCE2bPiV1Or0Od2IbsKupPpC0+ewmUbOAEha9SPQ6j10C8gkCu7fo8XGCuxQ8U
XiB+FoB8R8bkL53CrXkTz9jzWgZz8HkKaMqvdEIXR6o4NHiYo29FeZvkUD2TcjsfmTVFOZfYY6c2
XKruTXTw1vROaYytk211vU5umUIMRB4SqssN5jGYFZtQiyXPUbivANQCHilmga3RLyZKsMiks+oV
9dhu/KkV5sZsbX2F4I+Q6hlp4uMrpJZyzf9ZATaYd9nGZewS77ZsGmOhBUbrhYb85fmm6SU2l7k8
6jytHjPFhfqRqoFeAz08lNkde6PFu4QJx8sY/37XR6h2svehBn7k68buWCyd32TOv0QYcIHEsKo2
+JKmn3lc7TrAMfOkujWVG+bj0luD93y5A99LzRdJcoP5bpyeNeLbQbzrUICM44kr3U2N+nVjOpmO
hshI5eDx41n6Rg2oNhSld/2bVy59yzdr0Gk1Fgzy53F6cskkSTpQNkw6QJ1vvuJR+k7UkNeN5o3A
Dfj9bEEDqaa8k7ekBVa3B5YMEj4o7F0ArQKzN4o+mnXeLcSvXdsUdkb6n1qLmvn1QV4+P5Yx/rEk
rEtg+j7kxWAJFT88DDKQm7utPu6NbqsFacuScBYoGRbNT2AJOjO2j6NyzlGGSB+0Le7oC5X3z0j0
Z0ziMaDllUmnEGEnqnzbhFy2gj+mN2U321n02JHYgYIgsCTWTO5kyVPUGzAaaAzXkJeUvanlCzVB
R9d9G6Yj0u687u5zlllx5RTKC66aE3u8vgYXrcufH7xkEE2gNNDFvEzdyUYz1NRHpRAfbBD/bgxb
m9b0MZApnuWj6iaK5o7SjEwOtTPGviX+R10TYHP9yJtZD2z8psj0ko298NaTDxLixhxq1QgI7aLU
N7vFBJIAqeUhOzShYjFSIqNz20gPQwvShejfn6eAkKCjaskCyGBaOp+LTMnIEGUIFHkbIl9Fjn6f
Om1abhQ+1pwbdugiJgcI4AXEmTSJoVOKCDzqBJT+QQjehyksISbZAjPrN8TF/9f3fH+pMNU40rJk
QnEYGjV/M+AF8IQcDMK0iMPyK7VhOSrRPGrjPWiK3WjOnaLdAsFcIpJx50cy4x87wgUiVf0pDjPY
ievm+xiodsHkF7U1bGUsLFboT34w7E0pOTC0QWRa+GgM8n2kaa7e/2vyV2z4s28R7gpdwsBSpmOR
uyXZoXt9vZeMYzFTEJ7cq8AwS9kN1Q9dtuFpy98r7GtdV5ZZQHgAFkjY1ylKHTIaV3SegPhcDsAB
u1ENWN9WJxaEeCr32hRJOWY5Y3cBfR3VfZOhQfhVHR/R5AP0mqYcQBO7EUAusXyYzxOrgtOgNh+E
molx6fRZnl994nupdEPyhzr6nbZAUQDb8u/L5rCJDny0M0H8AiXYc0fVW7xajQkj1Qz4ha/tMoht
FznbeLQuE3axZCdmhAmtpToEDRXMjEFmlYMXJg643tTxS6EaQD9tZBU+wYXXzAkziVu20pISp1RS
PMiZS+IjQONR8CsN0ZevQjcCJ6NV5D+hLcWzYePGsXLsn0wpFcke0jhL5TZF2FWb0BmYdN+rxbFP
zQ0v2DKzRP+T42ZOE+S4Uoyx1L807X0MXSB/I5m76mj/rBo6Y85NFJEUSt2IVUtmwiWw8vVbfOtb
gxDCWVK0kg50A0JIGHrqiMflGNywonGuu9ayi8X9AFQasHYS4BjIlJ8PJKhGAlEjLElTq9AajEGy
cZSrFsDGW2Js4eA+MxCCNdwBFqQBkiTolVoGfbIygWaWehNjZSr5pp9+66Gyy9tdVYyWAULHkN1L
M5gV0XFb05QT6km08czxiXW7Tv/JtDtJ/VnQn0S1NeWBtbndFIWtDbeEfjch55ZAeOX67KyFu7MP
Fm4uBVgD03LZSnGiNPdKDJJSiG99qBDs5vgPCcDZWfQSBHF+G05zZJFBujfDbou8eM1tEYNwb1he
x8CgCstEu0L2tVDWeTuWmROarLIVtZYOsl+EvNcDxtN8AJEHi5/CNIO+2jCjYybSFRz1ALLJdMsB
1jIugJUxiG8YCzjlc+ZOlpJg0WraovF5Tt9ZKnE9f4PWAqfVs2Huq7GxKH0iGvn32/VsPYR5QIoN
79sC6xFWSIEoBsic4qrr90mGojEgJSUP2nirs2+Jidd2rRCiA4hxRi3IxXkGXiuk0IZ84nWUO8CH
QVBO45L6bNL8r7Ye7sqf2TzlokNUQ+NmbozwTCiO8+YmTk0EGSA6bROqiPf5VP/WjOxLbWwp4axl
UbHX/jEsNowGvZqmmOXlUf21G95l5XfAJLs0vxb1vgV5PJkfS3pbdSPv9I3DcCXonW1zYaZDpWuQ
wIRpQ8+srH8f0BqzKX2+goo0z6wIZyCQ+VXvT7AS44jtE2i6Ti/FNOO0tVXze21yOcw5cqS0aLGn
oMQc2nMeI+n2VMatnURoN35TGDKlKZ/nt7+JOJ8AAjTtApssHF5NnkPla4KnF93zON2m6l5N3R5t
L+O8CyZgL28zDRzW++tm19JvmJMFR/Afs8KBlszoc2E5HpIDQzIxcRLEFehOQJaLICNgm7JpFf73
PvbAzMmLFNUgagE9yqfAS8mXTLEVavmpFSMN2Zq3zdb3LQt/4YJoOcNVDOJrQByfHxxFrNIqJJgV
QwOxwRTxpIUqc/fg032TvE/zl+vTccGZggv8Apr9x56wEUkRpEXUYDriaNwhhyNH4LeT3bLcp+Qm
Kp9780nXj+2wC8cOqcfjBDmzOPgVj3YkPxrlllrFuk+efI+wZY3ZyOQeitFId77l3byv09mVEfK6
6FkhVtK9TJqCZMrXCtRu40bM/R+h/p/JEBEmGkDZo6zCOMENuNQPqV+6hn/0UfjK8Hwqf7LwI6bu
9SUQQwFIXNDbDEwjjhdAq8RWiwLs+n2ohg3YrxZnrCxdfW2TrcYRcV+JVoTzPa1zTUpGWJHij0Z2
ms6uwg89caak4vEWR+/FbUK0JuxiSG7VGU3QFE56cHRSS28fJGpHfWd3jR0WdqeXLm1fomAreb01
mcJ2VrpKIjpAnVbbeUp8O6a/xnALxbU1lcIWhRJ9IWcVbDCFD/PbkO2z2TPxlqmp4s7GRn5j+dtO
A4IwlZ/dXyfXD0h/R12/LFxmOgTUjp0t5T8J2D1nBRzI7HYk3vX9eHFqiBaFwFyaIHIBhW4DWioI
Oik3GTB3h/aWOSmPjo0LolLV+jK5z6nX3wwcRbiNR7D45BDtCxFaZ7MfAsuIzZO0TkDBuppvuNyy
/S7nVEeFFALPwHUJT46+IwsPUNxYZvHSgSGS3bbVS5g6VN0YypahZainizfi9pj5MFRObhX+nKWb
HDWfwe6Mfy8euESRP0NaHOPEktED0TRqsCQVH8XADUiMVxTSDxv3lvW1MZfWHrxqJBHFOsWQfE6N
pLFi1DkyQPzMLZGMde/6Y0Hw4EkKldk0Fj4JOeYT5JCGqLB8qh36gnCA8exmoBu5nk8sy+V++GNT
8GhTD0MG9anGivLqNYG8OWoReYUSSprtwPeiqchmAaLOoziZ3qNOy6ykyapbI6UENIkRUX8o3dx8
dGNBoLFkjgdpGMtvGnoEvvQk1o6o2iLLYLI+2mVz09pxCZm0CmCa3yk6Pl66SZp+aIoaWmU1avaU
4IZiTS1Bw78RBOjQoL6bAQtdcLNkyZH2kDNCJiXYR5IxvsRte2za5QU0FdpoV0yNPnpzKvdmwkAz
SRvtF4SU0RkzJFllGUR3YnV8kkqaeUmlP6kjYTsNfZdOTaKHgkVb1+xVH0BfC/wMHTqAp5/vTJIr
tEY7fWMF8jt0dycScapyLTn8jWYtnODE1PIpp05QD8wkJENkjpW9QfDQNncleyeguJLpbRKCUFhz
UmOj8rIWoYHCWNq2QVMtiVwBVTfEJNfgE9OIYm6TumgMhcJHt6/13AtR9prAk9200uv1OL02ryau
ieDUAd2GJrah5EDcdpOZNpbfwNnpY6/H4PMsmx8xMBeSvMX3sHaynpoTQpkfUp1II8wl0uOQNk5j
Psftv4UZLKH/1IgQxWhtsrnoYSQofqFtKwJEK32sapmnxa3iGxvR+eKy+WkORwBFjxJaXUXKPiht
DABilw1UmwHV8b9DZqOsma0CFTJ87eB/aNhgeAOzqeW+/OP6+q1OqAlNUlgHs4CI4kuJVsZm0SJ/
oPwEqt+KAMGqNiLbWjAFa8k/NoRFqzLQCCRjjUUD8Wk0e0Og2DTGDeJd6X5qW2zU6yNC9yLQgoCD
i+2LppoUgT7A03NV5VJIHe3HqBcb96G1Ewh6iP9nRHy0J4MmaSQpcF0umpcw1928Zs7frMwfE8IF
CJRbJO8IxtGUEVJQhFcThL23+iP/xyX5n1NHHAmksmhtNDh18sAhpaeNM3S1O1z/3yqJM3KYi2cK
pHe/5WRry7Qc4P89w01hePkUykpX4KqQ+zOXge4E76GVbLGbblkRbnGEpvlcJIiK1eToOmiiezf0
f11fqPUphLbSgh+Ej4jY3qBiWpJPMNLFT8HsScPzrHsJnuZ+4GWRS5ofdfiMF+11s2tehQayf6wK
J5pGlKIBHcgSeb9H1Uskx7bW35J+ryZPiZ5tWFudyBNrwqGWgqBNU1VYI+Q9Uj80EEhAJer6iDYn
Urx1jUUc+AxG4vLR7+4VdjdKwCsUN1NoNwGyQ4ucq52UZOPsXDvETk/sZfAnJ3YZgptjbnFi09r3
Zig4ZlF41w3BXU2n7xRqedfHuWYOqVy0rOgIuaoY8JnasihC2dTq5Zc2sRQDzEVzbCNZzyl0Ja4b
W9smp8aEbaK26qwUCYyx/sk3HmQg1gb9h5kWtk730DO4bm1tm+CShb4RXAUQ8wWv9rscOtty11iq
UnoBrXk86k6ebBxayzeLN+VTK4JXx1KsA7KMQ6tgd37S4p3hJcpDnG6YWbtSnZoRHmjdMM6TNsMM
VDB2aat5Td/xWjXBWILsD1LQ+Xgvye3Ggm1NoXBassQPGLj8YVV5Z91vpb1R2Nfrq7Q1f8J+jyhT
GzQkIGC1Y8onNoE21VTeAUO6beQv122tDocC5L7kOoGgFgJHTtOs7bW+sQbsBHC13Qya/l6jAf+6
mdUhMZBxLEc+GmsFM2VbxBMQ/I2l4+kGIhD20JXabzUovGwcveu2VvwXVQJQMeGQV1XwD56HizqO
tAriaLWlm7t7pS6tob9To60i1LLOwiY/syI4bj5pBSpQTW2l9a6cW15vXctWtjcMIL0LijwKmiBh
e0/GFE2JDwN60thZTPksa27RfZ1r4Ah98hE2GW9Mf6NBZSUeoREAEmtoLkPbuphaZn5oqEHd1hYU
Hdxc8vloaI8U3C5xfmgPpR4/Xl+slY1xZk88UwKI2PoE9kjvqh2Pm2KXQo1mk9vkAhCDa/yZIeH5
noeGkTYhDMnVvtT2umK1BvornIS9AIWjIHmfJrsx9vS5421n4hE4b/jAiqudfoGYOMbDSB9KBV8w
TccUcGUFGkH57vp0XmSnhWGKHABZ0OF1tKxfQibHHzNLixmPRkgCAdSW0NjpEE1CeXgq8OTZGOD/
MM6g8Ar6E3DwCD6RzHSeBqWrLRWXRtBZgY7TTaPXXHtqSMFRnUAtnMdkw+yqo7A/VoXYAu1xZZBo
X1u0c2XIySjgI2pcCdwrBS+zxAXhx/VJXl/IPwaFPTv4ap6RGcOsm2Nl3kPbpxo3HjCrUwkeAnmh
rUQnuIjlnTTql0E5YLtKUXsHIcLRlqrJd3xZzeyR5SVXDQVK76ESc12bUbnTCvUvxglkC+B54AZF
j6IQSDOjnUgyoB0vwPPWDxRLme/CreajtWh9akTYMyRFZ9LcQ0oqrwJrTN6g+Cn5NqPWUG+cCxdt
TotvnJoSNkorsbr2U4zHGJ0ATR/lY6S/huXT2HpsRCG7dNLkGKY/VMmbux262mYV3eqo5b1f3z9r
Me/0O4T900boxkprfAfJgOtUX3JpsnG3hhLVuOEaazsVLUB4auvgi7kQRUtQNtLDSsGIVYihgcoF
5bGycK8PR14dz4kV4UoUsjJMtRRWYj2z5cYepx+mdNNLt2Hl+fptTzPXVw4QQ5OpNXbvevLbn3+g
m/b6ZyyzJh7Ip2MVdit43qShBTWDpUYOnbCchdVVgIiEUBaskbds/8Y7AAwAsSR0mlVTOFAMk/op
obA3z6y000ZHfYcq33Xo+G6sorp21wBs+1OfETVwsZsqjaswKUNMMPAlduWMNgBKfAIHbHKHQut+
5pUzONFNF/P0N1qQ3OgQv/4qnexeuYts2cNh9ppa4UHa/dt2mE+P+vNhIvbaqAcAHwZ8WGU+JT5E
guY9RNmur+tagFCkhT4AkFm8xoR1ndVhStNcra2sfqkkxIh41043EFWTla3C8to8n5paNvrJQzOa
mDzOKobTNo6EukWibJUFtywIISir2nRIZlgoMohFyBVPtqpJqyfH6SCE6IIurCzSepiI4r1e34aa
M2TfQ2kXa05HbvzmII8b9Z61KKNAnAnU2wunknhWdXWeTbG87ALNlUynig5sy8RnBVP0bgUstBJ6
+XAlFrFygHvh5QDKHAsYs5vGbTzG7OYj8l4nu3NLntm+5UOFgmcUkg8F1E6ub8K1EHdqXtgZpMh0
9DMtk1rWloQ4jZsx1W6i+W/s4K5vShBfgI6mcOk3jUGKmwjDnMb7yLC1+IdR3OvK0/XRrC7YiRUh
YEsKGRamPATsWEIXws4I0Oy41ZhxgdJbgoOKznAAVMAOhT+fe9OgpN3SBorUhpndEcmr0ZtnvvjB
SzdzVS9uE/aQwb5muix12JanrZlX0Mq80HHjCaWIuY50MoJQLqbGUsb7BjiZkT7S8FUfP5T8K4Fm
3GxDrhoclJ16rxQbEXvFzZf0ERCBwImAbE5w84bi/Qnm+AbQdvLTLCswE0FC4PoirtlQ0Nqmo1Uc
XG2akMvpkr5pJ2Ygd1oC6CdPuqvTZON1tnKmAgaLVD2uDqg+iKhvaZAhR9eHraWHJp8jZ56hsmf+
7iKnGWsebfGarHjZmTkhdBnhlEnRDHNkACcbMUHzMfK6x51eH3fXZ+/zaBICigJ6NhApgsbHQOrj
fHeGptbXPkuhWndTcHTxQpSx4FCySezupvDQHQgVGeeHaVdc/9JbIacWGtvtj8xODlCF4PR9i/tp
ba5PPkg8SwlLtWHW8EEA/SrRr4mGNkJ2CJGdPjiW9bTx0F97EGMCoNUE0n+QXoilpT7QC41C68KS
Zc44QRMIyHetj+Yt3LGEvw9Q/qKg5Ni4NamL11/O+x+zQuxR6h7pyQZmXzJnlDjUODsPHSnc32sP
0WHeMbe/RcMyZw77hhR9xr+z/fdm5wdc5YHb/LgrZrt1J8t3rm+ItVss5oOiQwhPVxWw7PMNAb0j
CbVKfJj/TNwSuqTtR1dx0/YPgSODKQXCqLiD7LcIYNbc+NSscm7WD1IizyrMBg1kktSem6/XB3bR
qovlPRuYEIdVadD7isLC+NHb6k5zorviLn5rniPLf9KRA+bBk/ZW4joJOIJ9EzoJ//3/+QnComdl
ogdpkEEzymp457Q/5INmF88P2fHjvTzq3vDqQzz0O7FNrtvTrbmx6dbQSmdTINwhmRIEqK1iCsju
ON5nvwHf3OnGztx/vBUegHt+zsk39Ko/MY8+Tvzn9eGvPTzPzAu3h7EGjkiLMHz9/t60DK//IdsQ
euTB44dslVbrqBZ0m7eaW1ZOeQVNdTL0LyBSgJze+c5iSRmV2Zy0Vuc7TemCVx3ZcTDcGOCDtqT2
SIIblA6l2DKhDPwtCp1xqxCwegYv7D7G0jcEsglh3qeSlgYdMO9zi8e12vIErBcIypZWeaq6L9i9
2fCgA0oov5vNu3Lr/bt2oIDGRcP4dZVK4hlJRmUutA72QSxkxugu3ueQFBr6l+sLvGVG8OFhEdtp
JKyvD+KWuSoOimx8kDr8Irf+xl37omnk05uBTAY/GxpUNFFiL8zDVtaXvcTufau1Q89/NB1oQ341
v8qeuutvxy/kmP9+0n/i1uHiKHEbe+IjBJa3vGo9Yp58ijDsOm7oEBDMbjLBbXu8gfE0jd3MQuPM
CPoHS+G9J7nzDd1fn++1N85y5wHDiAzGfiQvzrf2OMkSyFpiTEILwjE6eiCHge46lnbMZnS8T/dI
sH5vWxUUoVsih2sBG6lxCPLAtUD1JtztUlKrFcjroOYcAPT7q9/qJVlzWwNyIgvfjYTHlPD3S5PO
hmA5IJVwmkbwqhc0cEc5SNELnwWVc30ql79NOI4B7sb9DqlpGSlfYSbBFRbmVEJNN2tS3hL2VEF5
M9JTbkbfICC9celYQs41a0IgrH25BsX4gr3KAytPj1lt+T61C+NLMjQ8aY6aurFV1i0i8QKk/FKM
F8YHzI6WJw0CHo1Sp6nxTtReY4hCdZn6NHS/Uz+w+mSrqLZ2t1rUlHC3RLEVeC/hyI21uG8NHeAQ
GcrmOogtAq4oOQczvjTslRQUM5DTICiaf9e7gtfJvlI37rcr66qc7iLhKh0HVTNVI3ZR2rb7vDbc
tlGdyezRBqXxKXy/votWfQJbFmhP0IpeiBI2VA6GbihaHCURoInNYZTSjZfx2pwqaJheRGKQa0Rm
/Nzng7iYJEktW6soJg4iTg6GaMgnmE7iF7d9nt/4Q4Dmg2hHa5AANOjblFMkkVVL0bcac5S1gA9s
K0U9EzzLF7U5pc8Cte+ggZkT0ynHFq1m6ESZUm/0x52cKm6epy4dnuQC+pmS6qXdtM8VmVdmyWs9
PqAb0ApJse9Ak9P53+L8e4Jipd6BUzZJj1NkgsGlTVE4pxs3odXIiX5DvHtUHcTUYh4l0ZSQBBK+
XK7e6HCQGVfa99L0uvBBL/mY3xro/b++OdYQdAsR1D82Ba83fL2WpAY2g4X+FaiDXCVWMDiZSlyp
uB/ZUU5T9K8Aneh2f5EWPjMubJsQcgNjPMF4N5DntkEnuPm1kVsnTjM+ghJKm35sDHfN9U6HK7pe
burN2C7DLYG1RI4vzN8TJKQNzTYCgw+VrdY7CQyPqoa0CzRrJS8iiIa/humWsl8bX7OEGiHkno1/
CZAnOU3UxdJAGvE1FJ2AbDx8IoZ10AA4s5841H+o8jcJJEZ58lqlv4j5tGFfbFZf7isUyVtwkmsa
ivFCKNQTua7QyYb5V77WuOVq4QuyL4qy1w30tbosAdZwqza/9pQ+tSk8N7RIlstR6xF706ewd0Hn
OBGDM9Xtx5IXwUZkWgl+Z8FesBZOg0oChkNNpcVb3qArirVKvXHvW9lUZ0aEcwy69CQAQSDQ532w
D4LIMvTHGuT4qCS5rfYX4DVYQ9lvEeRZto+waeKWZuOMU5NFkkOV2TKjVzmKvraF6U4xLghyub++
T5bvF7bpqUV92UYn2xTXNjnuuwWxCTxvqaQ7HyoKSfoXGX6YAWpIw60HbbpCNCCgYh+KGGBegicZ
xIjnb5L0/fpIVjbfmQnB/X1FLQdlwZ5Kcb5DYpQbo7vADsAGN0IrTiFv1+2t7gzQ+EFDw0ClWMzj
qGMEAFlRYUg574nqNv59HXkm2LDzyb5uau0MBtv/H1vCVu9zNoG6D7boXEgPU1seWWQ8djPzyh7o
aFUhT4oWNVxGRpmPTTo9+Mj3OKDJu+nSLL5vzSx73vimlQB39k2CZ7C+HHoW4Zv8LH5Ri+ZbJpV3
aZp8+MNLhgJg4vv2AIoMPYn5rKFz1Q8+FCPYijkrVwLGkI7Faxdci6CBPt/AZaACJl4BWgcGyaH6
3rU2S14zkK9tDHdxPdFRTu2IaSqdVb7UQNOotUEPFTjRzrc7FLO5xnXvOzlOdnM/O5kdPJGD4Vw3
vuakp7aFB1/PoJtMi8W2knh6GkPFiu0z0K1fN7M2lae7TLgvFIXexeaCuG/yu36hvGtAlTm+0G73
N3YgOgbWVVC6ix1ec5MXKPnBThRYpuTRINkXaGHbBJR+RhVxzVAK+MeQ4Daa3o+R2mGL9uaHFHae
MbXILvv0OQjznZq+G8zcyebI1am1s+a1UfqHTmevJTarnCd38STZEcs2Iu5qnDr5KMFvCmAhRnB5
I04tjH0HDVczCL1mFFBlNP2MWyrta3vndA6ERSWEdKRWMNndhDJCa0OcrQA06W9WFKsJJCNaRMRK
5CCNeT3GQE5WpRXS0vWLnOvAsSXyxnG8Pnl/DC3//eS4KmLD76e4Qc9E/lPT5wcKpjHThUxgN32o
/pZI3rpD/LEmHMf1EDYRULtwCFVFEoBLrPEIRChARHB9/taCC0ij/2/+xFO4gAiPDkm3xgqj9wYF
iFSyszazWv21Cm1qJrfjFgnOBRsa7oe4ZeCKaOLBrEEG6HwmEx8g0M8+ijkbd2M1chnIkDwqeaoV
d4k6WsQoXVP/CbUcPf+loBMZjy8u5cw2usy7Pvy1PXr6LcKqzrpSgaQSR3czxGBdARTDHio1tLUo
THbXTa0t6akpYUlLvUjNWIOpZAj2aS/zIOr28ZxZ86hY101tjEpsDp66clRGdCNYukyORYXiiars
DLpRKly9G5yM6DMHf+IS2DVpQX2Y8UnqdZH2SgqA5/XWIYHKUzB/JTJAgYPhjRTl7T52KAjuG03j
0bDFt7nmnQi2Cpi/dANZZ+GMNKWhI5WObdwEg5WCMttoqdUw/TC0PyIZDL75vHVmrd3CQP8CkIqJ
pKQqVpsHXPjq0EQ0VSf1mdVdxJsiTmE0r+xKVaBNE8gbznoxShnYQAXaWaAPAvxCfFn10gBpY2JC
20La6/FkDdAp0A+q/FL3XzZ7ei+XFxWERccSsGAJeRixi2ZR8OpnUoTWm/vD3f96+HDungJ7ixr7
gmpiKVSgcwtk74tEDbRYz8NBQEq1C+cssl50DiFtzg+QruaWs9uojrALB1wqIssMIvmJxCcTzmTF
V9JCCcrIso9Q7H47/ufHdY/ukcMsfuHH+e+/+IPH9xy/IKf93//GHYc7OT8cLHv3+Lj7/bizbx9f
Hl9+vmyEik8SxLPrA4qzi/g7yoQgQcE9/3xOABrSNb/ooE1rNZbrupH1+bMLN07PS5DNYgiQeYDa
kHvGvjo3JA1FlmQTJt++tW3XdjFoh29Eo7UVBsc9pB+gw2zgaSkE/FplWVZFVYR64+3ty619/OZ6
rx8af3U2lviyX2kZzomlxYFOIpKUB7LPQli6PR6xbBB+vx5YVxdmqUEoSAWqiDXCUKKCoUMuAtHV
7dG2347uL+5hO1i7DUf/TMKLG+DUjjAQuc+KMClg5/jt24+vX78GfOZfoeqOSyRgCss/X2HaOTjW
7ul3aT39fhr48s/vCUXrcPmfjWD/WTu8/CKg8ZiJbg5QnpxPLcAteh4ucsL24i77+z2md5G7t3Y7
y9oY/udfds2YcHUcaA7ofLUYs7H7ufvFg2fCkr2zN0wZS3i5MIXSDjKriHHIMp+PSxqbYGpZs5g6
Lh7g7he3XwIBhofx2cuv67tofS5PbAqvqoAlY9dULWxmwDjgNxTi8fsLRptYkfXLe/UeDg+Hg7Ox
iJdXL/gHaqP/DHZ5WZ/4R1f1SiglMIwIWHDX/eq9W3dbQWXV30+taOdWaCArENNYhmcfwfiJ6Png
Yac+b22TyzSzMBxhTxpRWi9geRh6s929x++2LFxiVxYLhqaBFArKINBePR+KGhc5SSCVsazULeVv
vds5tus9fJTOx2eotHaLD2y8Ndbd/8Ss4P6J6mdIj8Hssj8S/tZZby+NM+A4mJAFaJzetim8guOk
1HiLf1L88RUgGiALwCTCDY5eOHinvXEwsYvcrjAfwnlh5iEkbLT/LO1yjNrHz9/gOIvzLCcqjtHF
WZff8Dt+DvjfT2eCO+HHXtz4uj8Zi79c+PCf6RIfMaTyq046+6rPb3Pt/5zey1cs34JfOBGWn60v
uMRrY14AwQUaHSKcuMcI81IUILzVaqhMLIZxo/j8QYj8wl8x+jvrZgmT9qO7dam5uNOAnxUcE2jn
WwpxFyLvat2Eam/Cbt9NNe8M9Bgx9IgkuqOmWwJyn51EZ9MsGBOi8v8j7Ut72+aBrX8RAe3LV222
YyeNszdfhKZttO+iKOnXv0fBva1N6zXR5wItUDRARkMOh8NZzunTkqSxpeLyq5xvkRM5wKhzB+c3
/jWjf2v5H0RuPvR1oPbmcO8+7B42O9+H+p+fx19Yll2wHKSX43579I4vL/vjljqfkcecX6K02UV4
jvh4WRQEBJhLAjvv+cnVM1aUgMjAgwQzbWginpAx9WdZRUK9GUNqbjC6lOyitswFTnZlSwAboeOV
iyY71As5p4TZtmaaNZa5owxscnSLAt2qmt/0SU9vshKgFQLj520ffTaInWH94PeSNf4R1tLKbId5
BE4g+pkaMLLbvmIvZKn+dTmXvR+LIFQ+AQuumxiF4vSKWCJhyAuCZIwjygaqOyOAcWJnBtOHGsTk
LQqfuzIYy1fF3IArY1Iec+JbxkbwHcvtwVnh2XfwVpiNtkRDfIeRho6lhEFuB2Zxj35frcZwFjq7
DiYcp+w3JVrr0JlOBJSxi/O99gGcZXUz5s8mBR+gyTH6T6zI0SWwO+ighC+lzC+i0G+Bm3Nd7RVz
PtOauxFCtaZ6yiC0H2M/rW9agMrkcUCGLRm//wdR6DYCSRDmTxR+/KILbaqA7j4DEnwF4PRNrfh5
i6GowQtFvU2LzVwsJVIIBpjATRnPd/z8JB6xssrUohZ8b6P9be7BJ/w6ixC710WAIBmvWDTY8N1T
qaQNZaMARzOeGvTYe5P8mUdv11fsMhBZzga4n/9XCBfQxW0czuAezVypA0M4CD+kzidqRN+KAZ3u
BvI+2yibpcdyRAo9r2t26GsgufojJckuyxNd9BBaPSQnH8QFeqi/znUCaD83BrKL5LYx8umWp4d7
E6AD8dFOdo0dJBQpNfM20d1WFn3AIuByZ03UEtENaOGBeb6zSp9ps4liyFKEdnvZLYivajtDutVR
L9ETpyKejflNBiKmn5q+E+zHRZjytR9/pXP7QSZt0qcGJlxJm7i/m83QUZIPa/IYe5UwodoGXSvQ
eN3O/orkVtxmWTOULRRWw/c8e5jq20L7vK7Wqg8AVtb/rikXV1eNNMv1IgLsOlL7E0Xuwvo2zCCp
EjF9i5RZfn5yLrWiQpW5wvqp6XRX0XdiS4ES/zP4JLdLnCe3M+CXtMMiBW19MbpitQ2zXBPQt2br
m7bAbS8h2DWL5Nx2ZZeZjrYU+Jr5njFHs+8M4zCWmwREYf0N2EKub9ZlCYjTjvPYDfhKU0ogrwQy
y1v42Tnqdv7IP6JdtUsf0BW0yZ5gkB+6IBpe2zsV4y+ggUNiH6TS53tnqE3ehpWduTWmXdmPKAXL
hggXXCDjq+foxD6okskFarAAA89CUBxljoLpWdBaXF/CtUjqRJOvbM+JFAU8NcxoIKXI1SeFqT5K
rNLAMjTNCw7v2pWO+B2UcejuArM9d3jBqKW1dgzOGpBWRW1QgBhjeqMJdai+Z+Hmulqri3cijDvG
cq4b4yBDGAuZb0THVANx9fBxXcjq2p0IWT7iZO1CeEBEhRBi4tpThtvCCHJk3qVQ5GpXtQF50jJx
jKF1/uVj9WU0Tx2u8BrtPdXPcWDOpBeeLvtto/hW/JiDDkiu8EQoXdp6k/otHn+0VPAZq+r+/Yqv
POeJumg3GBJS4yvK9FCwH6N+o+aPIREcrTUpy3g+6CgNYPN+ZQtOpNg27nAjA9V0P99pmWdbd2T0
LBFLwNqKIrxeYJ7BS4WOnPOtM+oh7hiac1HLGEGe/b0D/yhLBTO2lyk2uCcLtQSw3ADk7uLlODEZ
FOqLFFkCPw7Nm1wDW1MFhAqlAScV/D9wfMDH2/pRZtFby5prTA6wqbodDbPDzLWVW81vRpArBadi
FdmKO6cx9awoV35LXa6nYLCLwK9Y6aXUBN0EAi9fs4q+PwyDOkqbvNBHRCatVmueppaRqLK5tlkY
oEYrrorU3kWfc47uS0ITEPw2suKVoV/IoBOzHDr9azPYspA6+lTR6iYj0ufulbqW1YaYWMimjTCY
mpqfea2LgDYWn8BfXhZAAkA0sFAI8S0/IdViAqJcPHqqbp+AQTQqY4EPXF0v0MKCPhNjqOBD48xu
iGkzzwm4aNHr4Y3je4sZKGPUgVTQiNqK1tRBvR6zmks7AgY1zmWFqDs0E6AmMEdQOFZ1HPL76+5v
VQAydjK6oxR0f3HKAFNVJ3kOZTCcj8tpl/Y//4sAcPJIKDui15wTYEfpGNlaDMQIZv6yc8m1wGMj
eNp/XXD8rmMqGBPW2HsddMvny1S1StG0KYqKYxdu5MS3FbxoC48Ynqq/RCnzGnIorQUVUCB5ffn+
Cl5+fuLohjoCPkee5a7ZlD+AKOpqkSI4Nmvmdqobd0HJXW6BSBq6AVULk8meOvrE0oNJF9y2i7e8
WMOly0AzTBkPTW6jMEZuWqiy525ryqEbNz/HZWiEvbZDem+PAAXRyvwgZaIobFU9kL1h0lSDjfBV
zQLlxz4cIHYajBit16qXpeZHXgH7g/y6borrZoJ7YgGLRx2PL0pJSBaXxsJbP9Sqa4QHs/o2GXdx
slPU31Wz1fUjUZ7MYXtd7HJGLxbWwMWBcrSk4f1+biNaUk0ICqCh0cb3CgY6y18NyEetbKOx4Lqo
1RsR6DZfaAAaIIPORTWxpmCsG66cNPYdSxRXZuqhjzL/upi1PUOi/48YLmLPO41WPSZVQe6rDo7K
ADsIzOcElGUpzQWrJ5LFXfJaBhxtoOBjz8rvVr4vs9u8vqMikuvL5v/lckLVFR2KIFG/IFGJimTq
VNzGLh4jv2mXuo1EHTOPkSrWnCJu77My96rmI2lFhNCrLsT4Ii9AVhJsbOd7VmlDbDYKzKPp8bzr
5BYDvcK2b5EQ7p2fSmYJy4CQhGUvLJSeTKDSXzeKVTPHXYWRyiW+5IeEyWTa40xwk0yE/m6iZFez
Cb3E9tZi7007CCx97SGC5qg/0jiFVAmPfLQr5y6VZwTSEvWRcnUi9sOKyWs42Hey/npdv8s2D5gI
5vzBPIy5f9CUc4dLN1VSJAQiq7g+MvQjyXXybAICHyBFDgNhuV7KXl/WtROqb6o9eQrVPGrVvtmK
QBTW1/rvp3AHMESzaZ43uHZsnbkNwdG76xufoqMoF82Jriy0CVZIJM1xM+ClzJln1ypzU3xxP44g
fO82qenFOnqk0EZrvRPRBKFIGretCbX6YS5KHEO8l435uYnexkhBnQZPJvvGEGHCrTgXQKag1QIt
JOjfMzjn0tWtPiuM4vrWzQ3yfpT80vsHa26867azcreaiOLwgFg6Ly+GorQR2PBtMeRuBlaW9slg
W53clBrmoTqnBVYZrQWF0bV1BDqZArRCaIZ79dypWAUF43GImy6f78fGjctxr/g7mvpD3wkGF1ds
EeMCyIBj6stWoOK5KIkYbSTVuHM6au1HxBXOSEGtrqMVMczMe0P7V75FNHRBIIbdVBVDhGhwPxc4
R9UYZgSuOmXKhhLL6VHSYDhn1/dszTZOxHxVeE9Cu7ZTar1fxIR4FqXdLfpzw1oJRkXgydaiEsD6
o4UMrG2YBPr6+YmgxtZpX88LplrdglUWY8OZ05dKs59y7UjGLjlayaT+DBsD/YlllQVxatAY00JG
2bjXdV67BlGWtVEOxF4ufVXna0tiSyl6C9OBc3qoMYCuMwyoh0vs7qhqQCQ4NNRT7ObHdbmr5noi
drm+TpYAPHjFOMQK4veRHJsKBzE2XqrY2hB7vm/MFExqQqrQRRUuLDtTlYur9XAM1a5Uc7dWfo+1
Pw4bRdtF9sG0d6b2ze6faRE0mPbV0x0LBU/INX9wusycU8VQmWwCDhLX8fieSO9MCfJ54Ve+0SU3
sjsnESVZRQvM+dW5C5ukMiCwmgjon16b+bkAbohSpS4r3uV4e30/V32CZRhoWFTBvM53g1DWz1W0
DJn2EgZPu21vYsDMcqUhclgnSFdfIiks/gA5BQyEY1wbo5TnxpNFYziQBLqpRi0hN56gAYRNYCQr
NAwzy+FPLUprP4uZcgMkwEcCnEiPmb3hIgFs4xKPReMDa9qjyQDMOChq42nNOSib1U2qlxosK7R8
U6/3WrpJu8Ai2aYB1dH1pVaWrePt+EQan9ED41nU1xhLxxjVNyoDraNpARzTH+G83LjSPFakXtkq
t00c1LKnuObOSJ7q9AAnTYoHCaij96NHPDkVfNhKyGliZ1AHR/psYcg93xaidgQpNazCiLpo1tTf
cDXsruu+5qKBioSpK+QXLExSnosA4HQM8MLFW2WJmXkTBq1a0GVhjrydmyRIRrt//HeJaL5FUyPA
1pCS4WxtaFAxs0rw181Jm36jUYc8mTRnt80gJ14Y9Z1zXd6iAb+5eI2gdQU9EoBt5hYRjw+doJMZ
j/KOeCHdzbDY+Pd1GasX0KkQzvuCOKGTWAwhA7FtZ6xTd4yIn+uq16fMqYZxMyOTUqb2cTTtBGBX
vwQfsFKFBFLX331c9vnE/Wu0zxTE8wjm7dStmh8DfTZmn8lolngdldsixkPi+3WZq9YJxwQLxCHV
ePiVQiJRlrYwnZwBYKnoDiwUjcKvWidaX5FYRVoKDb3nWsmhnM1orMGkfXeQ8r0J9BFlY7PjdUVW
nQ0miNHNLwPxw+TOgFWpbWNUi7OJyvtMJTdN3DxOVuJHlN7FUetdF7e6biaiSoDWYRaG73WX+oj1
BUiT3WVoa98ZlX0wZuvlupA1q4c5/BHC2QN4XUDmNECIro+YFWwckmZeo/y4LmU12PlCdke/g6lc
gDPmCGbLNDNg91pxbJnspna9S1i8JWENl6JtaW3vmf7btP9TnIV0qwkPCeNTLe5cAwAjtsPExsOD
4pQl32UMYcetEgxxCBzYYlPo76waN+jSFnjly55TAJp9yVxm7hB3Lmfx5KzJIwW6oj4voYe9rUqA
C4ymFyUv6qRsCTFuuvqpjeI9SiuerQE5UtHApYUpwxQBSm8+a2m81aiGlp6f13dDvQhRvj4MqW55
yeGiQnD+YW2UDhXamXOQypHOIzTKbmK9khQ3t5P0RQml+btl5/YO44IMiJ1T5rW0R30auOGZG/Vz
6DQgYH0t21q6L0MlDT2A3urLtHRGNadiYw/yOIwEg57VUD1TietfNB0i5imkGH/lZQqer7BNgk4b
gS3DEkP5AEKAvivZlO2nyKKjG0bt/EDtVn6qeyn7HnbN0hgXdwG4nbviANYb+zaThkqQo19bGRnZ
QxOvg7WGMrRsDkUHOzVB/rUhxqz4qPbu6rptd6paFd5kWeHCXjYIXpEXh32Bt15AqjQTkydoaDvf
ktGKzXSeQTff109hiTSDKmo+vDjpnATuPmWA3ZnSIi6QsKwR9R4MehOK+HouPOQiQ0O9Gkk2DLHz
ODfFhH52m6XQQj5Io0eH74MZqNluYgK39WWiZ7f1lyQU0YAvIwFYi/P4VE3NaAoRHVAAyvXe0qpu
BnBfjvKY7Ga3PgJrSvCSuMxKcTIX4zk5z1ap9IOBN6M7Btpntme+5c2b6pDfNTvAbAT6TrRlF28X
TiAX3eZ63xrmAIHSJnoonpNDthv92pUervuDFaPHrv1ZSz6s1eskNli7BCWBGQC+uQt0qDMIwgCR
FM7+0jJGbn6Jr8afsxcdwwPwTon3z0hL50v2FcKf7lGkhAA3hpT0EALRMX7tvMFPAlNQKbq80Dg5
3K1CZa1HuQ1ytKMcDNt+3/rwC2/5RhR0rB7bk81ZHMeJQrNiFogPIMiQtnPoRe0uVJ6v7/9lVIqA
F1VDGU9IeD0c4XMZqDAMUj8nSLPm32ugMyOUqQZ/Mh5CM7Bs0OZ8mlJQmYJs1kXQ9iV1eUwu59fm
p3f0mIYGaM0LN1zorZPeScJtg0ugEp3bxbI4XwH1AL+7YP8hj8VZnpzTvFMwU+Z2BvUrtUHb4Wsl
veHWd8BD5FsDMMM7QjfocPCiWQg/uLKDCHosQH2AQAU4uZz4WgtTW6sQYoExjfl1UG6rg5q69T7c
LvnWDRCPyo38GL1e39WV5T0Ty+Uh8rSXtbheHqvdzTy4RP2FPgnQRAueTZc9ZQgmMGGAQYNFOeCZ
nBsPkr5Dj2oYEuRDC2b2OI6HW4QH7DOhSEdIGkUzspHV44dVavSuHFkNxr0hQ5oAvGQ3zBzbhxxz
qxFw3+biuU207L7JCf2obTILbvfL/AW+FXlMGQ9KILFdFE6SotaX7pPcVY70xXYKX1Wc2JN2800V
VIMjPXXb65uwcq2fCeQ2AQxUS9oYAu3uqAKQ0BSBYazt8qlGnB/qtai3CII1V1Z9wFhXBCWRRHJT
zbuuyJoRIwmMrhITeeeLYRLSDA1NZMQnloHqB83uShW59KEVtACtrBeexwjTFxRAwCpy13pZDE3K
MCbhUot5CUHgObrXFVkLUTDZC5wNdZn95B9xDIiNbGihiDKhxdhXSn+gitOhL7+VRdQlK5uDXMnS
NSWjmoW8/fnRGCStzgcMoiM55Azlezt+6ys/zURWvarSiRjuihgYawAuhlho2tiPgJRR3OrB3Off
wvvE7T/LyMkSRwEZNvEagWu9zIjhGrRABo/WHLztAYl3rqGmZn2YZdBQftQftRvNJ376oR0/9Dvk
HwHzt7NKh4JV1nGTnepO2xS8ngIHtGIyZ5/AHbFMtxPFmpZFLr8b1m0qIkxaux3PBHC7mErJoCc2
BOg/1cTpQydxBkfzEgXEoT79MERJ1rVA6XRNue2Mkzwe0hgWGu/obYWxOYA/zxuNOvNN6chHsple
QVHlvqhPvSBEW41wT0UvXuAk2CAkV3NNgartG0Bqd4nlDa+a01SOvBiS2z9kwb87yLPFXY7QicQY
HaFDnix+ZSwdifjR+M9Ff85EOZcCHkCjLxadSiXbGUO6rWqBDuvH/O8hWDb0RIcGxDPNPEGHpowC
WwWc3vhqYAJSDq67rlU5AMBfJvoWZivOEPUBCXTAjmDCTT7OOkrw1o9evbPTWOAiV3w9SAP+yuEM
0AC5JjhI8FKMyP003HbslVCRpS2OgYvJzmRwlpYZodKhDgWkkeghDVGFK/wSxaeIbfv5VmmPSbmT
7B/Tf7guz8Ry5ob0uU0Sa3EWmksx9kEbCVREe1W0VaIl5I0urjDATaFeaD3q9bcWXbNq5l03B5EM
zuymag4LpYeMNnqYrW0FEE9NODe96l0xzAnABzzdL5KQFHOckYZuX7cBZDXVPRtIX4Cgz0vXlJ5B
H6clL23+2AG6PJTBwpo/EVHksfrUwtQA+oUAPwH8bs7sq64puqGC2dMmUEEeXgSlDCziBlBrNkCI
mCONh1xIJ7W2uigUo/seJ2F5Ppwf6l6PjXZa0oatN3rhrv6YMRLfODYmmaNvulvfSg/gIxZRGa1F
qEt9+o9YblNToqZYBeDmGRsT78oxiByn3Y8ufWsem73oGbvmUU6lcQ8/08jmqZVNZCiLba3dYibV
6tD371831OWb+bN+IoUHpWvtwgJcOKTo7VtZe9p8a4ErBGjP3RiExdt1Yashyak0LiSRSTPOjQJp
wHTfjF6ELUu/mXcIgVKn2OD9o7xFyBfFD4/qDXgzUw/0doOIT2Et93u6j1/j4Sd3QjXSug9BGezO
394TJ7udt4CzerT938quC0IM2tSoHO73ojnJdatF35SBpmnggnNWO9dyVlkSQsG89dq2RRrZNcnD
9RX+/9joXyGcjbIZTd/tBN36YPD0Lb1DTvFHcWBeCKR1tqWiCG81AoMP+qMVZ6YUQB9KJ0OgspHz
INyMT9GxehtnVzYcyRElMVfXED36MkJ3AMPw6QKME2h2s8R7SYng+dCnWyZ65qyL+JPt5ennK9am
LBnh0rQiddCwPWaR0w2Ca3zFdZ+lPbjAeMgyiVgJ0h5VMjqldSeLov8V74H061J8V9A6DCqAcxeZ
m+D+YRYSOB2ccEY+R5Td4ttYdAGsLNaZGE6PPlb7pLUhRo0OUXoY4q0eBtdNenWpTjThrphZIVYT
ZUXhgqrBY53k1NHTdQkiJZYvOPEHpI1a5COgBOou6K/7jIfe0ev360LWTqax4BzLeKNbC+XTuZQZ
nc6YOIKUNNIcEG84YZwD59opyzukZiBv1L258+vqeaTPoWhCczmGnJ8/k84FVxlRhxTDhYhPh3TT
2eajNKCzChTYkWr4AGbzUjQ0lVa3ua714tOuieV8XpKnEV7fUHpWH7rwkOu3o/xdbd/VWXCgLvcQ
iQMTwGOAkEYNk29hLIA5a3SSCSL2SgJFE23uCoMAODsWJEYv1xF9HOgJ00DYgaTBRZzf06YvJwMz
hiXmtultDay4Bshq6k7qMVh7XzJB8WlNMUy8L0MBGk4B3+Y31oWBAXAzc3O0s8vPWfxAuu/XN0kg
gm/x06lR2mEFEbVON632plLD60QjPCvvV8sA/h2goCwU0y4AoULZ7vFEwkjSDDKXT6t2i0/bqffg
NOpbx3wnt8Zj5lXb66pdOo9zoZzZT6Q2GRshtDExOwl8cyby5CsxDUQAohImgSYnpMvPz3XT91Gc
NCFE+OXTEORuEaSbcmcf8l2Hdl0X+K3li7mp3SNz7EO6sQ+i8fVLX3/+BZwTLjRilFKCLzAHAFbv
dMUf1AF31sv1tVwRA6SaJcEIAofFmZwriuMFdAKaQEH6rNt7dQxM6YmKWvS+2sLOXQag0mAhNghp
MR/6Fb2deGOpU+ymyAtEpE7xkL3IgxP5qewireMkN8km9HJHjdz0dvCjoHi0hdHhymk4k88FNE0+
Kx2YoFC9vJkD2csD7bt8NwWKkz9bt7/MzY9f15d15WI4U5gv8aFxqi1SCwLDd112mORmL8MejGu+
fkvHQP5E26cjEHnpllHwsNEwhpb2JffJ3ampNJFWR/swHlDkMb1v7oZHNLQbB6NG+mze2O+yi06T
0AUnsKiguWZF1gLxgFL+kuldlv9ke3UyGXIGTjMMaYe5MzfhQy7ROzaTbieDtF5w/tcUPZW2fM2J
tMzU05moGBwskyZztPrHWOZPSvTdmpXt1H9eX9YVywGjC2YxcEHomIjkVzWt47BpsJF2BRJa6cc4
UceoH68LWfFo1nIEZQAwgrOKz5GP8thXpk0Rly7dUA6Kg+YRIaAlsMo1MYaKaAWIROgvv9imxCpS
kzA8sZHoByFMbf17KG8hcQEYZoAjYlSR7xJI7IQUSoZGl7nsPMV8wXCxE4vG6ta2BBCh6EJdZGEU
7Hz/NTNPamah0Eas49AFOfXQznd9Q1YiAksDBABQXTG9dFGgnWK7kJuhR1tKGGTzW9wyJ8XUD8q0
coDZMRQXCtHx/WIH4nwkbhxUSTCsBa34ul48k8KOI8yHqOhOnx1JCye3CKXwflRN2LkZI5OGxaw1
17QG6tksZk4jW+hdQeoL5BpYedK5GiPI+Cdzx3aMEe2lCDu8RhJpqLdprWazN6gIqCSwvMcbynJg
HQ8Irg5dy+gB5cb2rpGniO5rM9HujdnAzTNPc6D0U7w3lEJ6V6YKoxCJ1e0oDmLiyjImOB1t1uQG
gy0ZaZ0mso3PQqrGYNas6SMhk36surB4jEmXvdYYJN9rAD8MdMg41lZk7OuyVGKvGO3hRssN421A
n99GyaZ4mbdg/eTJESnvqsQavFnKwRAxtdLwA3E3Oo+VSAahjgF7c1oGCChWtv28R28aC+9tIqnf
0tEG/xGzVbsH0U1c7Uw9nl5q2saBmQx25FRyjyEIlhmbOFHnBMXqqgZwL53QIDqDN+dbDvSwt6yZ
w2PVdwn6xky9AUwRST2znlh7M2jAE0M6Oi73ZZ1VN9hGNfJVO5t+K41SFc7MsuIpoUqN9JkuSUHZ
dcln1zdgDCJmWyIJZJo0Q7oNYEGKxvrv1RwNsTPEVvohR63qY6hcA3NgmasHLe6QVe+NUDTuuyQR
ePODcBmZRwzqYYL0/FQliFVj0lR48xezq4ExRSH9Zk7BUtPXLqZYf6dElGdQ1hwShmtQqkOAD4fB
yRyKpomjHn6PPCJBVR7eKlBMOMWtBrDTu2EPupNH/S7zG4/eFx+xbyEMUxZG0OuHffUrMIQOcFoA
HWOA9lxzPYxMrSxw2NUsMIBaTUdh/LFyQVpAYvkjgruyVBaOldVDhB0GOnWU28n9QB7ZdJR7u/TU
Y7NLDq1j70QXs0g1Lryry9ysega5kYrmnxyzfOXu/7Z4XG6qn2QKlJHFU+J8dcndqByvC1gLpRBS
IK5AA/BXY/r59vR4f1RlPyF2rBTybg6m+b2MIyQRG6tE1ceeuzwoQht4CFphDLPTx2GieGi7Ln61
kZrCfpNuXydsEE2+rS3u6XXKhQZ5FI4s0nCdMvpMENIasaA4v2Y1pwKWDzgJdKy2zyoFdG5uw5SX
TCk3jQ0496m+KZX/IOn0SuVeG3ZRwqOkaMPsxvdMN7yU1l5bMjSxiKAKRZc3t2hSRauaEVze3bSV
25sOT20R8v1KfIiBCQ3xKMYm9Iux+2SYlAHeDNFoVgaFXgXFxngEurivhfLmunGKRHHrNlZSkU0E
ue+wTraA9C9ztCX2Xi/dxv88d6QhtDrRilu4UTajIQtRqMCIoNcbINzTvLx60aTGK4nhXtdr7TIA
4R6IokHLaoBF9dzymqgaaGdjCVntJl3i1LGralu7VR193LFUZBRrhn4qjjP0Ts60qQQVtjsVqPYP
3iR9hoMz5C/XtVopEix0EyhsgR5AM3R+bAGsMm3M6gHPQJ/65tZ+/I0a8k9cOS1qTYmjbqQt29vb
+o3Znqi3dM3wEeQjbbsw81409Bh0pHquQ3ZMege93Rb6ROS58q+rKJDCvzsnQOgYyYQbNY1Lx4ox
ovpg0OC6jLXdOtGET44UMyaQsgma6LVubBjw21AglG+BqyqjrBymj/83cdwZSyatybsc4lT1Z27+
BMcihs9GJ05fr8v5StbyEdCpXpzRp01hyWR5hSU/7CcJuUZnPiBphsvzYPooaAF35c4Kkg+B2KXT
/EIswg6EQeiOAq7q+Vlr4ULakGKWZsANWuiYe3+gyqM8IY2beHEV9JO4s2HtfC8NkvqSKcAkNaeq
Hcsxi5bJGrUqa7ee1X1F6SNldQHS87sBRWZiC7qm1lwluBcMqCjZJlq0ztVEJMxUc5kLJUyjAMa8
1zMK7NaklHa11byBAUFUS1+VuPT2o5QO4jee6MmgvdY1Ga6aaspN9APIybzNWCK/K1lIYrfRmjDf
FBhJEVQFVuICzJ9gQhLov3hW8N292OIyMwCa4JaxvqvorRk2m+s2s3LKwdyL5mHQHKBOx4/OETRc
WxpF/7CUZYWvz1LsGW03ohPR/H1d0sUaAj0JHbTIfyxQAvhzvmsYkJtkZtPS1freUcBySn+12lFP
fhoicNsLr7JIWhi78f7F9BC/WzSlvSlXQ+kOgFBNpd5Tk62BjFkouAQuTJ+Tw2mUdjZFRhQaqSbI
Wmn208JkLYDQgiy3v+uhdlNnooZBkchlO0/iOLNkyFjNEIlHBgDRvDh+6CYwEFfATPgZg9P2+p6t
ryT6BAEEpFyCeUyY3MwVk5UoSqFaMtzVLHWG5Khn/xxoLUupwzKWVA9KPlwiZgYZliIVENTlr3px
S/KgRW6htP2GJQKdVpfwRBR3CZT1aJujClETAVCT4igF9fP8JgLmUJYd9H/uYeM04/yjmqixZLfL
EgK2LovDfcTY9vouXQYjnAzOEAtwuyUaXVZvei+Nh0kG+MroWNNNn960c5AxwDg5eb1FPZzok2sk
z8x+MPp7FKrQPf8k+JplAc9uIe5rOBtNFVpVkoavaQdANO5BXucgI+kM6BOvjb0dto4iBRiLjEtf
SNZ72W+wCEdOErOPmHJHMfX8gBCjySKrm0p0bynfM4QRgB+8IwCCsORsM9kgfS7RFdS+l3aOWDQs
RFux/P4L5QHoiPyuApYj/jrEa2FiCVnAKWUDY2doTQbcYkmfJQMVikLdEvR5DUX4QzPaN00SXIyX
RTRoD1Z5ZF5wVSkYdT3XvlLpYOQWtB/YKysNL1QAkWkVrh41L6Gt7MzK9OsRpMLT6Ed69sZY6YdG
f2gL8NxdN4M113H6Kdwx00NdBXs4FgJ4tXUU+5L9W41vpSb6Lyt+Kog7YGAElfAkh6DGrN08e1Gt
jSLVYM96MpDbJHjqDp2T1vdqLOSlvoi3vpZ7uTqB1y0hpXC+3DagaofGxnIvORG19nXjlyodgRWf
jrqfpd/i6a5Q/P+yrn9lLu7t5AaYNZws2kAmoCrmxlcAepJ7RlqwTZsn4/fBrtnDdYlrFzcU/R8t
LyDvhrmluYYgEnDn4EQPG9zc5m2ZPBZ26SKl612Xdgl+/rWoGEAEAQWiHp5DKgfgSkUlCb87tpx4
diXpqGu5U5tPlvGRLnRsYG/X3qrwG/1noKNz0fzUbzcSPbMmiO6bMQDcSEGpV6jIgWciH7lqOQu9
nAG+ewQJnOWY7UjmVoGkonqJw6CdXCW6RaYZWMQ36GszZ3cWAeytukYUoP7I5CzHnOe8lCvINMC0
m5lBLmkuCQ9WGhB9bzSbOfQN4iXyD8GGLgeQd4mncrmKaTJYhOYy5GJExG3tXdvf6QYcoduzQ0HR
Od57YR7geYJhjtAQzQCs+iG8xVCjAnArAFDOz4vcpVNmF1q50Pg9U5YCxBrEN/FLTkRE8ctvutDz
RNLyJScnsx+HXBoZJFVAOavj2FOHJKjJP8NYw0iXkB2AwQspyEUDmjyMwHGRoRBBit1M08ixIvic
UtPeM5kKRhrWlg85DhXM0Pir8YZqNW0hE4mULlFKF1hAjt3HQN9vjqEmou5bW79TUZx9qqjCRCrK
M0hrFK2XqYBaBcWl4dWGCMTz8n2+rOGJVpxJmgAWGIYCoqpy3ynvin1vAC6xOcT1T9S1VJB6yy9y
uFWG1yp7kEc06m+uH4o1n3ryAXxypRzRjoTpL4QJ1a+iuJGsg6ylrqXcF4momr8sG2+Wp6K4mGBo
Qq2zo6hyu9n8zOKXrMRwvzF4NYowVh0Hg5YLlFuTiAX+cy1yqxvPSV0My4Wha79Sss9qh4SVE4+u
Kt2mueiAr5nNX2nwp+fHLpSbKVVq3P9mWd0kVbetuxAB5+/rG7YmBby2OHEYRtXRd3IuhaQGyboh
hHGW+s7u6DOtY68ZQv+6mNXjdiKGi5pUK84TWYMYRJH7vtKCGSKSUd+2hSJoVVvZJYzfY6oSzYuG
gbEUTqMk/x8TNG3W+Xmo2R6TihYjCeZ92hPJ09sxdtAo2griieU1whmkDhIlYFwrkG/woDJlTY24
KOIKVZiEPKi0MAGMag0CI1yMjJcCFme8J+H2LYwLnqs3N2pYFSoexkXzAs4kKTlMs9OF75Y9Of+P
tC/blRQHtv0iJAZjwytTDjsz9zzVC6pdAxjMPPP1Z1Hnnq5MEiXqvlKrH7qlHWkTDocjVqyFyWVL
WQMGX7cgwbKOOjcg/uDNnUi2Li0WWQuSv0LObG7kloYhOtG0VjMye2hQiuv0ramOLleJFevSTmsU
i7HA1Wu+qUeQmwfdiafAYdPOHSl7kTPFMgyxEWbsRWbs5KlpxyDSvu1uCz5A8Q00eDWSEOQGlz95
jFFPEJICXR6GNFlYheFS3y2az0AroCewYu16HGSCpQDail4ACtfg8bs0VxooKKiTOZZgruarwzw3
2lFUf2TjVuncrtlIun17hQuBFnGIgQQUzT3MOc5eB3pmGESMJLPByODwAE0+5mbBqTQOBeEr61s4
vHAAE9ck2Iwm9M3l8oa+E0WfY3noyju5j3w1skT0M6kfb69p4avpGIZH1wFj25h5ntZ8lmiwNpV4
3GJNfb3RVdTqwl3QvagxXpj1liHS//+Zm37OmblMKUeZTVvYB6+ZGVqKeYra+9B/TbvWSv7Lowqr
w1D61NqAWuJsF5O84H0l08wG6YwwIKJdW1GsOJX6xg2r0ndjdsx86/YSl74cw2fDGcBRAG3t5RID
tdH7UHSZ3ZZODbLDVPxKh5dOLle2csEbQWbw184svAeJCQUSBUFJN7YtmFqppUsEvRtb5KsooMmz
5wEQ9xR4tVSAgNB5u1zTEPRlSThsMeWhJw9Sb6soR0Dbr6lbSzc9pjhZ7pUAbkXaxmh/3d7RpbMO
54RpsAHjn7lgXkJZRJOh/+OktfwjLr4x3VPbbW7asg4gS7MR/cq5mKLV1YrPTM4cNaz9Pq0oviKF
oMQ4ms+JtjZAs/gBz0zMIlhItaHTW5iQivBQ6KUnBYXXlvyox+K9DYcVdPfSm+18F+fYa5WKKjdq
7CIrup9leM+EDJ224B4VxT2Erp+lwPBMlH1r8lEZa5nV0lP8wvrsWJiZWQ+5idWG1S4u3CIC41P+
JDU//eDNCA9Z/gxdwFJ7ycnKq+MaqYG79Mx7zNlB4ZKqpoMBy2UROVKJ/lkdHnQa3Zc0e61y4Q3d
06CFGylowYT/PGgAAouVcL66+bO7I9bokHU5Nj8ufgr/sSk6pzbtJLpvC1u0u3TEa/29WgM+Lsai
qauMUAQQ1TxxGYZA7lMCq6HipPUzqx78zovSlSRs6Q4BA9P/WSGzrDmO/CaTdFjRCTKkBrmKNypb
Vf+mTui3l9vBYCEXQ9kIyikTiQvGL2anhrMhJQoYv2zTeJXSeEPzt8GUnksZPJwZPUQ60NP6mgDJ
itF5MQcMNorU1TDaZqDEeYVYXYSSQwj9DvnAAm7RNf2xKaDOwg9GXNEIBVseeMjmTwQMWZmBWiL/
w4x3XquWWu4GYO9ub+WCd1wYmR0MPaGJX4PX3R77hxp1HDBdQvoE27dyU60tZub7XDKUjOWTHeML
mFV0FtBhXePtXIimSD8xuYIqBgaU566eFphEjNGqs9FZJeLNzFxjdCFsinLt2sdZ3LezTHe2HlPF
AEQmw1Tu34/tr6J7ZsGzXq+8qZZ8DkQ6+PiA2EwI9ss716jCTPUNpEpZElpZvDOV1zD7MPre0usf
I9CXiBn/3h+QugPQgysekMPZ0RoKKqDcAotA3FpS7UNLIDgoYJtSxb+G1iB7PzM1r1mg5xDrRTyZ
AqE9GIC2kvoOjkRrzIyH24u6Fof9YwpPqElwDj3BWYZbgQos7wM9s4e6FD9TP8i+jFyRPjq1yp8r
pvq6O2QiAO1kKA5iHNmBDqDk3iiKGe7ihmWZZfSc1A9AVyuNy8ewaB1ZS9qVjGMhiqKRrUKsHvhu
tJtmu5/rfV81A8uQU0FUS/Vo9aCDjEhgJlTLQqsrP29vzNKBAeoBUAAVWSoa9pf+FdAmb/MK9sK6
sOIMyODPHgkklR8MHq5cf4trQ9sXTXtU4q+aGxIps0ab1jYWpQKC2XBwVZYfyyDHnOWYn2KR8S0W
vwJ5WHpGQ5MSLbxJ6vP6xRYKreAoauYYOaf+mwHZiCcWEOV55L2q2For6s+OavFWJYn+u9Ab87vZ
h61btSAWtHr0fHYAUesfeLAEgwX+EOPJiGI93kgZ6TqHFm0YumVL43c9hNxaQrXKiaRS+R2MGuod
ihIoq6n4QrUfDM+YaYPeFtSj5oBoPwePShcD/Jxnnyo5qiZUMOhjrj6qau+E/b4iLlqSt11l4fNd
2JwC4tmrjbCxbIlR5bYk0PQUo5MM36e6qi6EVQO+W6Odf9viUvfxwuTs1PZDF/SMTCZLVwYrF9mA
x3vqwSpsmysgict3ZnBEnakuvDR/zM232z9geckgM4NKEmLGPM3AZQvOJtGAZVE+5plT1U9Gjb4c
OJLRe4Az3La2lKNiuf+YmycYMUaGcl/BV41kYBrVbWaehnbXFLaE6bRJAMCnbzmY/9DkoT/7ck3D
bemFdWF/dtlAUxXsDAGWG4y7CPLR/B2c1IFsD/w11La9/pEH0cqaF7KCC5Oz+APNbjQlph1W1cew
/SVDt7D5fXtbF67QCxOzizpvWzH2MnY1hMhwBnyGrHg62qtmsk1Gp5y+rHvb4kJQBfsVqEI0MKSB
Dm+2j1KnmN2ojSAzNveDAUlQwzLLL+5v2Oo3WzKF9z8ETgioVtGDuDyUZplgFCcAEraXvmWpo0OM
x4jBZJdY/bgGqVnIeDD5g9km5FWKeVXTIDXYdEDUAx3cBF3M9IDc1I2iH22xvb19S36IqRK8JRDb
JmTx7NgrrUz9Vii5TRod+OWUkUZYRJDQ6ao6G62hktXQgsx6eqCSUXdOEmFcyCmCPlnBni+5pwLy
WggUQOryagS1DULfSIcIvlNgyCcAvysG6H2DreTGC18RmhgKdBsw7qrA5S+/okxko1bGOEcj1RJg
VJbVZzROzfhLW2MQXToMIMjQZEyOoUQ/589pU0wZEVAf2gaYL9O3fIgsudqDWC+R+k2ShTtcfCtf
c/L22StmorwDq6cJ4UaUbi4XZ0hlmRdKhutX/i3HG6S0ltJwCzP6bR97sfmZZW+B9hala7Ssi7v6
1zCbvUj7vInlWoNhIrV20YDsQHIi80H3v6uitYrO4/7eLDb6uOWmXZGHkn3w4HPMTtUqk89CIel8
D+YRoa+HpG0ofooklbYO5+0UAImgQit/j1hla+VWTQ7B6KSDFUjALtt+2v+HSIuXMsG4Ci6zq8kD
pvlaQLQCf9ow3Ui/D0PwpWSfKx97KTEBrm+icWXIQebsASqr1cSnsNKiG9F5Qv3uJxtjcuTSi4Z9
GbU2Zc2/XRriH7pOOD0YpEb6PIu3bRKVplHkmHRIH8bRiYvHZo3O4k/ifeHFkw3MP/6pkUO8eooU
Z9kPqwspb/8I1X3r76PMKjat5xVWuw02DN7jjK7bOQOo+BJnbXnLtimGPhVQ8gIENj9BtOwVbmCO
Kd5GjdU/px7UKEAfCxah2pbswjF/jdQejyDCQkfqbq2N/mdtV2v/a39+kOSI5xrpYb+x/UfomJQW
sUF3bWebzgW/dhc6iv284khXh3fa7zObs2/K+zZqQgKAO+gyox1Yk/bsQ8qsL9Ae/OixeCd0e9d/
z4/RSiy+rlESFR8ad48GHmwwnM5un1zNmhx9JWht83fm2zLfFeDeCja6gXlM6aGFgEtRWymVwVq1
ub3qqxt2ZnrKR8+cLK97peYaTKus3/UKpDio27dPY73yErvONGeGZh5VA+7hpyMM5QftZ+mNH8me
7LRjGdm6Szw+8XTeXtmft/ylD13s6tyHoroikZBhUR5s8i3b9k50PxyDp3YrMFTZ24qt2+mj7PFX
ZbDYPl/Z2QVm4kv7M39KI8WXOYX9cCfdgxn1TeyKt8iJD8bLELjjlsUWEHAv6mlcG169yiEu95rN
UlxF1NBAUELwkBgC5MfvYZp7tbSyvumD3dreWQZR+ryLqg7LGxUV6NDKgozaU2ViMLeW3wI8lRKM
iVeduXZYVjx2jsHvsa4YFws+66Y9yNHWtAqb/xpMq+ks9b5z+r16h4aCo60UgBc3VQGWD5QOkKOc
5zF5V8XySLCpvoCcVrQpszd/DdSzuDbwpgE9Dg3oq8RFLYJWaicbhUnbbaebvyAsc19LQ74Fya93
+4AsLuivsfn5aE0thlAijIXaL112R2BqArLiJNeJ9eSKZ0Zmh4CF6JNSDUaIdPCJ06JSzlo3TTSv
VPeV4o75D1X6uL2wlV2cu38Yjeag+LAJat7UKUV01NsBkAUzk8C/rrYroW1tH2cHIZGRObEMr1dZ
ewz9hwKI8Wylh7ZmYkr2zqJ0CJLVEfV+fCrjy4AoPRRa2CoIeXHbQJciA2igQlJy+hFnRvQRkACM
ZsS2bh4lBSWzY0asGre/tvXFTucvTArwNgc1DdTy7gn4tKil1msFmMkhrsLK2a+YfuXZrzBTLYeu
F35FX+5kzVIxBIBHH4u/h/190uiQX3Vo6JrtWrq1tnp2aTcsMfiZV7A7RM8qtdV4O+bcgYDabd9c
PBBYHlg0VAhAYiL30k41NlCM82FHwsiSRbAOhUII2M8c1YcaTThgBlNWHKnS9tAivm18cpP53v4h
HYf6NiBFc2rBQos49AkyuFEwnDSpcGOx1vmbtunKhIxX+STug3xmds0X3NcHRcXy4sLYEyY5Qq7t
rte+0YztgrU7/rq9ifCCp+r/M4de4+Vu9swoskGNQR0WVjb7lfeKE/gWqZ5yA3gkjEkAkpukIP9Y
qywvucu54Vlco1yuBjWA4RSMW4VGdwEvPRT1n/CAX3lrLKaHBC9nCiSJCmWbmWuKpuqblMOWUUFq
tdVGy2hGK9WFM2AiQ897d/rvZaWdYkVs4XzOaKw0hZY3+uw3zPLEAsQjqejwGyQW+S8leHPuEpri
dTtmrZ3K0BvspGDcBD0mdnKulvdJX25qw+jWnthT7nLlYIBf4ZUN9BB4qC+/uBKKBAPa+CEyjWy/
dtpmG7EfUu3FugfWwYz2Dhhf2jK2+rUIufjNAelH0QnT9FfyQupgmgmwL9gD/g2a7rH205zE81YS
nKVYj8auCTlFVNsxg3O5wEjqNSnLyynP0Pd4wW9DaOJ0w9ftUHBd6MbJQUMbQQiyIMCDzhyYiZwr
RoQ0Sm0RYnvfeEuZlKDHh/k/vxHqqw8Z2AgDzHi9d199nn1UFXssiA8hzUR79WuirUSnxdAIJk8U
o8C7gincmZ+3QsLFVCaIHVXi+pr/xIGpq0cUo7vaiX3+SBqMd/aJG4iVjGExV6cT8QqYnlEQm3c3
1DjpWqjcwHT+UNJ+w0vyJYYY0LCnUanBuBP+MmI8C83XtsMYWP5ZR7iFuhJ0unqMRE21qPl5+wtN
J2ru6PguU4sMaAMwXV36wcCqoqgHBGveR/u4fUy0YQOlRsv3+1OWtp4fr2nVLfn3ucXZsyFvTTEM
Iyzm0VhYGtK1ShafXK/RLV0T5V3y8nNbMy9XpHrs1Q62YmTTJgYkWf6Wd9vbW7h0GZ0bmaVNpS6F
4O2FkQHxMYoKiwfQGd77eMiv1RyXXkPnpmZhKRN1E0ItPrarWrWr1DWFxfg3Pw4cFe88cEhZebMS
k5dNouyFsQZEoznyIOpyICgpVif7BSxFdhmru8GUrYaaJ59C0jm5j6VxpT6tXdXbEDiADwC/Jbq4
AF3PVir8hkqqQHwiG/5O7MHCM/aQHTVL2HeSO9g+eCF7BzAVJznmzmj5Lx+FTXb9nr/4H8VPsvKN
l3IaTO0jnUKbF6iFmSOhHaiDGQtBGfUiCzpIJx6s5myLzgoqZhPVaxWiLbPAlKXJqOuiQkh+JE+K
l+0DtzUdgBE9fRN4ADZ3li1WroEl350+KuQ3DRmPu9m6shy1g6yC4GFK2ZA/JEMLeagYUVN3uMg7
TDPX+lNVZaxcSTeWFgtSDh1WUbRHEf0y7pR5grseCkl2MtzHmlenKB2vZYlLkQbz+rhHIdcHLNAs
S5Trvku53oHkq/kujacgfOXmKzW828d/cSUANeCTYWQf/7pcycj6QeA6xQEx+HPTtG9RiRnabnRv
m1nMzwzco5DuhYfg9XRppzZ9P5B7zOkL86iHLoU2X+oN5aZsHmTdzRRXw0OJHpR25S2xuL4zu7N4
HfZKE3bhOMVQ1GfjaKcVT1kirezi0j10vrqZI0YBhy5kh10MGcntUmO/JqNbk2NKTM1T5vG8UZwi
Tf9t8x9xZkIhmdPkPu7kmY/oXVpoVY3VTcpwPDHuWkadYZTufSm1UkXyKP19+0MuhZIzi3M8oV8n
vNVSGaEE5JZGdDKbNW61xRTn3MTMVfDCIwUNYAI6nnbe4GS5YfAQdO85hUDMVgV1nr+GRl+6JwDY
QLePoLp8dU/44KWpxkiHm7QAp+mfXQpAc9xhtK8+8bLf1yQ5yN2wu72ZK1bnm0lwv8dtC6tGfz/m
91HzoIZvpfRQkW1ZgG1kxVuWzsLZIucNGaCNGhCAw1wXPWfiLtSItTqYv3QSzm3MzlvWlxkNVNgg
cWUBsqRjDv6PWtHgDLU7/pf63Lm52cEbEiMeChnmWPgdorVW2rtls/KVlsrywNzhHsdBA/xuzjOi
xUFdVEgk7GYQgnuK2gaf0AehP/gYm56ZKekzuPriE+vrcgTTZCDdJ6lM0Q6Jg+4Qggr2Dk36bli5
/RY+5/+itiYVV0ghzNZupCYH/HQqLhc7P9hXIKyBTuLKTbd0GiFRQGQ8qZE+XAEPSzGWmdaiUAgJ
M/0AEn71IUj0O9F3eFSW5mZoVUwzxcERraEBFEvZv6d0n/RjMW8LaAOC3LwEWzJW5YnAYxY6PQZ5
yAyMEK3s5DWxBrm0MQs5Wou5QhM1c7vmEdhBRpcAUNSNssP80q25dFBrZoUthShvYccaRrQSSBGm
ihVH/XZIhdNDpbCWvzHUBG+HiIUs4GL1s/NksLjwq6lwWgauqb11Dc7QPljrcC1EdTi3gXktBsVF
vKgvb2faigplBLwq1fJ3XL6E5evtVSz9fTA9g2kaXWhIdsz2l2Z4w1OGvz9inwbAtHDh37aw6Keg
lMHwMn4+AHizlCwAhXStB3hcZOAeqbd95RoYBmOfJJRtDBb3mKPgK9J6S/UB1Jv+2pyC4VkdtgwB
5mjNFJfhs6lYw0a3FIt8ZhvzNKLn/FYdTGdtYmLp0INxBIANcHBhN2dfSlAtqUk2Pdekg6AbCY+2
dK0PuXAt0XMbk0+eLwsE3HJdT8sqHEVGjcgZk6PPX2VmAafVrKWgi6cP/Q8oV4Jm+hpnE/khU6oe
z5PGBnr3FaLkk3hfaxsWGo8H415GB1+6qz0o965Et8XdxPgZoFqgGNPmw0sVOJVoo+GdxpU9Cfd5
/83gK2/BxdsDrAT/2Jg5SZbGpEkDPIzkDbP4NnDVT//QeOYmtOhT4CgrFaLlJQEWNdWt2BU4MsG4
YxiOWJKh4Fb40SXHoV4x8b+0FbO6C6aJoV+EUUs89+ZzdHXUl0PMpQjcBLx4hVS6/qXLcftGjCTf
NrmvfhNVau58Hkknlkb1PkqUxI00nWx9cEfvgqisP0nvy9+LKPO3shKMXiSBvcbCg07bZG3gez2m
9fYyHVtijSwdP+OhJjYNevD5tD0B84tUGCXQrlFzrLmAj1R0Yp5s1GM1MOm+LPy+tmRjGDeFUgTf
1UgRR5o0+aOfV/2BRLx+EFLZoCoV5iaQDInZe7ypAieQ1S9jjJsIVAuVr2KULq9fmoZz3AotP+ms
1CuH6zyChjlGrksrDVllAB4/VG81jckGG9c94UoJdopeKK7p4y1gNY1BtiGmjDAzDKT1gWva9Mv8
aNeCBdhRiyZNrYGEkZOaWecVFENnctqZyaYJimaLVkG3o37CA1seQ+01EKOx72jVl9BWSzXu+kQM
OaiHZHJQcxm6xZ0JUuK8kqsKw8kt8bpEaJj1HqXPXqGJtG0bgRlBpremF9GWA8Nr0o8EYnV7tBCk
lwhX3LfRN/z7Ku8gGqqEWmNzKA0Ji9cMTKKaCAgUqOVYeddGFU/9oKd3ImmU740o1V8k4/JDx0Tk
ZqXC8ab01USApicT7wm47go7MLMJ8q/3+0iTkrdIadtdlmJGsuwG8DlnvDmGhgGOFsG0oy8NChqw
WrgzejU6qlwvnDIDAYFVoC30bhYqfezSADIQZlNquZUTQ3RQLgsCscEEv7rL1Kp+jCOt8MBeataY
hdSGvdSlHeiBQ9llUommkiFlwabDqCWgNFwXD4YIqpPwiyiHHtCU5ph98AwRovQpS0eaOWD6z3dN
VhSfAaEhmuxK2X0nUNgpLaEMo75XQ1F/RDGTvGgU+d5vZO0lbXLN35EuBqo+VsdHpdPAORsPOkha
JPaos8Lf1Uqlo3VP0MPHlHbhK5hiQvPEJhFYNDeiqvpHkbdDa/XC9A+dLiVb0Hs3W5/nEhBefZF9
pQDqvGjYl9AqwlJ6DhS9Sp2UteIli0j/rAa18s3MTUCJBQiOMIoTpS+p1hbfdYHKo6WCKRm8PHFY
vGedMB9Bl1xB6DTXtE0jkeTO6HoANJq290RWYSq5GNQSKLky+923Xe8qQDy8qJQnlS0MNJWtRM36
3AWFWfisxX50SLgONvoA79cXdVAlL/MbLbTkTBapFYIm+U3DqPzOF0lpWmlH6V2Xq/4p0Goc4EyG
tKY2DmQXJnl713Wx/DlkEwlYXBD8dN3wE2doM3ZKShS+LAVetit8Djb8lpbxsOH5WO4JNA0ehmhs
ADomYbErDBp7qQ6ZS18fwxJVSr0/SMi9fmKgvnvNQW62SwwBzlkfzYL7FGUMoM2L0MnLrPweGH54
QjQEFVWZDF8sUQuw2WsSnpAp5g0qlgOeNmLq7463HK87c6D+piBR8twjXHtyVKmY2lVIsMvMvPAM
zYiPJM+iJ8kfwi0NNR3HIc5xkGhYu4GW9ndiGFsvG2n8mZiVZJEhbNxkiNm2g+B3b9FAb52yHBia
A4paFaAuRFuaDMy4b0nRuTxKiZu1sd5tckpL0zYSgjEfCD9XptVlvKgdNawE6C/SEvAVkO9j9Kgl
GujcGK81mwUsdqHiIV6MSEMpNQWvElDARAfL0VgRAK1NuYp/h5AVCqw+K+q3IjN9d9DK/JMRv962
oYi9gYjqE3Qw9bbQGYPORFO7JStzB7Dq7jVMpfGdKI38uyOxYTEWZ4+AibFDUJvVHWZnxp0CR3xt
EgmItNsp5WLqPRXGwMw5IfxmGSVOYOUPFW7SBPSEBeSJhDUUDtQTVlL8pRsbdAKozergN0MQu0y3
OjXC2zJG5qr5e1X6VbQbQ6yUwddMTPn5WUYn6wM0u3uYaIxns+VWUzrysNJ1XLMx/f8zG1lctqAx
QmZqZL+L2I2z+z5/+i9f5O9OXSWmRoPLCMvIESoK/d3IvvmJ3ZVr5d2l58r5F5l9ea6oYUB12Emb
va69Ru2/L8SAr+TvOmYpoVTgcvYJtqpI3ALagpX+phhvt/dq7XNMSf7Z54hisABAMQxP2mofNe+l
+Rz7j7dNrGzTnyfZmQnTTyEcU8KESj6grwyv+veQHiSyJqgUdJRTcPwv1zDITTzICR4GibLnvSsl
3JL9tUfcdLzmuey5kdnHaDXRMbmGEfqYfC9OwWncSjZ1Gg+sF42df5e3t3dt8dV4bnD2ZWIByKo6
raqzFdxtD+P2ob0D9OpB27yajnxYe+RMu3S1QARFUBqDDd6cN8tlQ1ILs0YcG6BkWXYPhvTY6MfA
uAc6+fbS1KWQef4umFUrNCL6sovxLtAtQFi98qPe3XduYEAqN3qgDrOhddh91HtqmZscauW4Il6J
Ym07FFbc279lCY1x8UaZhdUQKjKxZviR3WpPI/dkwEEU9qma7zJQg1i6BH3bwSOtd9vu0qEARBlI
fui7TnP9lz5bNhjlUCbEoFRtCgyHiXKNXGTxeX5mYRbMMQmmBuYEFzSb4Vuu/BRAupmyb1ENHS/+
wxTigdRrcwqL9RUi65htBCICQ++zs1hFlVYp0Z9Pq4IVwdJReNgajVXbwT3/ur2Hq8ZmZ7KoWNT0
EozFBmprfKe3XoPDb+geD7c9f/dBOFb8XjE6Oef8nJyvcHYuszJC8T+B0RC8/tvyZ7JHWdkmP2Qn
cvtN+rpiblrDtTk8NsDfrqPPN9tQqDAUgS9N4JLH8qA5YvfF7eBYWyyxuK0++F61QxPCOAX3a92q
JQcCLusfy7PdNcsxDPzJRUvh5TvxOzjIP8q3aLMmXf2HWuzWEmc7mpox98sQhohumc/ZmzduuJVY
gYVR5p/JUX8Kv/DcOwWpRU/lq7ESjZYAK+CfwryLjik8gPlmVccKjzqV5Pigx+ypvjceSG4ZmwJp
lm3akA78lj0Md3hUm07y/l++7ZnlWRzUzRAESpMr1R+Gbt0jLVY21NGYlf0wQmvwSos71R3/ijZg
L1d2K9YXHfnM+iwEcSjdpUicI7t46/Am294rzBJvnZPvpQ331uZQlq6Xaa4IM9zo7KKKdhnweBUK
lU5I4sw/cW511KvzTVcd/X/Nu4ki/bmhWdxrBwhatxPAVypfmvJDC3aNvOIyS8H73MQsh40KuCuI
vFGnZrs+AXABNK23P85SWoY2O/pJmgaypPkkVmaiaqdOOEWzu+sGDCm5pr4CD166hM8aJvO5JKVK
Kllp0TKQRuMA8ed9zWNHybitRapzezVL3x5UaP+kFrNPUuAZGqbhlFrIGxJug9KwCH0c401mrlha
vBKApSFk0sCF5N0slkQi0WmbwJT/CK14xcX90+5rm6uu9tN/ur2spY90Zmue2KpK7hdpBFut4hjk
NBKv7f5L7swgy62igQAakdlyyp6CuMMHmK7OjzroyutkZQ2LXvDXwHxqXaR1Ro1waum0IHDzaHiX
+RuqrSSzizsFCDNYD8Dsg09zefiZzNOiaqZWAdt0gSdBdRDUzbe/xtJKMBppgFQId9YVeinLRwPi
XYCOhBCoSYAlouDByVwlcm/bWcKo0HNDM2+WpagkST0Zqur8gIJwvE9RkHRZXVUPrMTUWdk2GC6k
9FsvK5VDR90TlGt2QyCYePvHLJ0sNOPw6gEClYEE+HJjRa2N2ajikcBiT1YxiBU+BfJdjcm7Xlnp
UEzLmt/S56am6+TsGZfmaoFkAaamoR2uPXbhGpRp2QK4/oA6xrjkPNWBim7CoqnNUlebPDtp7cph
WvQQNKj/7+/PE5rUNJSyx98v0p9REzlBikonCCA1vjYyvDQwhz4V0nqgRABSYbPbDo4IyEYJU0ZL
HQzuIBuVPD1IrBz15npkwFpDoi/gbhBnBwwlncButhurBlXt1oq0BGVL2eKduW2UU+ObKFqv7MUU
OK6+5tkPnDkxiLCasZn2opHeDfoQ0n0SumFmF/W+yLfaGsBycevPzM0CAPoFSHY4ulsx8B4Vr6F0
C47zbBuguHv7RCyFmvOdn37JuZuakQ45QiwswsSC9lpLJ1leiQCLfgqCH4Z0HO3VuZ92UgriCJD9
25F6CGMFPfdVcNPyfv01MXPVgWYEDQzsV4PpDztM7OaUeoHLoFhJ75ud5KS/+UvzbKzkBItFB6jE
/rO02X3TjiyU8uk7YYKNn+oHVbLQeLF+ygfVkTAonNtr6mWLEeyvxTmlIU+FmQGdCcQfl21RvVTM
S8WHqA5SsjZdtthBPlvdHMXodz440kz4htiNB+1Oc1BfP5l27vJd9UP+oVrsMGx1pP9P40ovdMVl
5kxNvknLrlDhMiHPt1nED5SI/3DHni9uFnIqTR36yMdGmrTZZFqHzkNqCSZWnH/te80CR9HGJVF8
7OHQS8C2WCwFG0PskPa5i4TzX87yP944p4YeclkdWopdU2vigOkxAcMGNVb2bWFAXkWs/mtlFjEw
eUsqGf0eKKmbB/LYO6bnY5y6+6zvfE/s26fBWnOH5ej71+S0yWdBypcVzswK3yqItjLma8rqOHTH
AgTBJXVSZWNq3u2dXDYIVD0SIzCHzEOW0lCwhosGL5aP7gRs0iF+GPeazd9vm1nOjUwZ72iiguh1
jhDKoa7QEQI7jB94svf7e3D2o1/1TrttA5gGsQhIuyY+NGONj24x8E/w/Ynj1riauUz7MUZzEqbD
ap82oS2jyxuuEfUvFgswUPSPlZmztBGL9XCyUkHocXzWrdHj+/w9zd2A2uXdsCueo1epswBu393e
27X1zXwGWtCDRKdbxzQ2EduUEEBX1yAbi2HqbHWza6dI+aiPOmz0SQC0PIJ/s3Kk1yzMLhiQHeVc
kmABn9HyJdBxrg19/Zkev0ptgDgBnwh4iADZuTxcUOxVx7TugaSxuw1/ArmaV9jjlr55YBy12yP9
4F6IS83wqsPrYFXblYfINV0hKhCYgPrnB8x8pNe5AXQrfkDvHH3H/MHvyt2v+EB30UmzJIem1n6N
tGrxfJ+ZnDlHBvg3zRJMAaRG9BIhB7KSpKsOY5hRm2kD2pJieAJM4TumEVb8cnW5M6fRVN7XtIBt
egyh7RU45n3k0Q1/TN/1IwttaUNMS3G5x1Z8aTHagHoJNRJUlCC+OnOmIu6qCHTIwGXpwWNiaJj1
f+mqAi3r/NBWzE57+bHsv8b6DTOsLoH01u0jOX3IuadhfgdvWgWsj+yqJSslnVoqWHkSKXHkyWyQ
t6SV9J+myMFNYWTK622DSzEAfkWBfwN1PkaPL127551ShyBesifedQhp0PR+XGWym3zlalVnRmbu
C9s9zwmMhNoPDl2gbCuQEzXlS9W83V7O4v6dWZp5bd8XQ9A2eEnnfW1DsA7xeoRKPCiV6s/bltY2
buajSIeoAN4CT0vzexCAL+SZMfe2icVOEggqp5lHKKCienf5cQiAFJU0HfuCOeOBuNRJDtIvfd+9
NHfh5rax6W9dfyMD/cFJDxSVlUtbqloUFVTOcN7/h7Tv6pEbB7b+RQIUKFF6VegwPXnGk16EGXut
nCiJCr/+O/K9u+5m62vCvtiHBXYWXSqyWCxWOCf8pMkmA9dZUqPLSXUH59NQNk30dVng+gL+J1Cc
QbCB8pfOLQTqlRFYI9o9rW5ToLHqspj1Iw3kvf9VTGwBzkaA20zNIucKfIHPberrP5jtcfR0gq1B
S322uSxx3QZ/C9RPV7KuTI0BXBw2mG2sMiDEL/Mng0hc1dq1h57p/9QSgnOz1KsCNG1IgLG3Aun8
WvJwk/3+8vejgJIm1jxGhYrkzOilXeTKmbRXLW4J69B5C3AnMVHI0za30ZiCwIc+sW7y0vGFqQQt
Uejm2icTyqUyZs5VP4TBNgxwA5AR+GCnOkVdRdH9AImOdp2EGI1PN2U0uAOoUtpEYgWr63ckS7AC
3c4V02RYP4BbuwpK/MbLZTNbfVkvo+7/aiNYQAkaRsJGSGgwepVe1eypih4Z8cpm26PNDVmE9EqL
NgMa8zQMMMl4R9cPFmqIOkgodfssMg+HwtL6EBaoxBpoWwvKp28kUdA2x1IbkOgdWIa4MTaPObWK
O2AtZUB2RifljQY0E+ai40x28lZdCobTMZet6gsPzOn+Uj0amjY08EX8KdWDdrjqHIlPlolYDv/R
sTAKZ2qSnCAUTOlt1pdATUxvS3CyX97c1bNxpIlwj+Fy4XYyQ0wLOOKDSYcKoa12lY4JWL7N9Mp2
8tglaXQgTSXLd62GX2ip+28ZhattYLU26RTL+Jg7rnmnB+F763blTj0YD4XPAv0RznMne8GuHs4j
qcIFNHR9YvJ6URlgrKq+YdlTFW+rGFNGknB69Wj+liTijKdpy+2IQVIMBjhGVLfTJYdfYiWio6FG
RSmrICEneFPVGx3d0qSQ9NbJ1BA8jDNqNXp/sU1ce6E2ZDxdtsHVDbFBc20BhAKTLcJpKtO0HM0G
5bwE6XnV9ApgtOU3SniP0aPLklZHFfA8wzsb/gxjzYIqWa6lubFMywNpzw2NA+c/89Ct0luF5V5X
BYOxo8X7FN7U5j0GoSTS1xRFoWOZW0ACxRJDn5JkYJSrUIcYHpwN2VaP867KXLLvguvJp+gocq+Z
17eeImlcXJeLFgHwcKC5RaSZDy2lTJUQbWy4Cj9ZjKHZ8QMjAXej+WxkrcRxrXkUIPEAsQJD1wRV
hFPHtTAmm/YynqET1RvnQ5F+jYbtAgI/Lg88A5j1P5eXdVUgsQHJAnAc/LYgUKkRotRIj6KVpjpM
7XsL0jJ7vI3twZvD6HkuJj8CLsJlocuPilEsggawE4OTywE98qmWFPkaWmqYj88Ihniyvc4PE6BH
/0IIgD/RZoXhTJD1nApx7LFHUQm5NkbaTRvO+yZWt21kBZfFrIb/C0UB1MF8MLijTuWwQc+sDLju
XpHkNxO7myck7ll7a1hWgGGsTdzE94Rqj1Paek7+eVn6mncBdBNQq4FyYKMceCrccubSapzl7TGC
RGW85tWPywJWt8peMgw47xgjFQRkOmlG1UD4QMN5u/S81oq6idCyd1nMciGfWcSRGOHCVo3cBgwD
oiSdAnxDxxhZsenTJ4BH/9/kLIf9KDDQKm3gPaZ3vBAxbIL+uwxNnRrQWWS9jqvn6kgh4XZO7BAk
DTPWrdJVYN58ormI5E8dueupX4IxobX/onMEIR6uAdtGQ7rY1lEPvaOyBu4xyq6m+U21dpqMS2DN
FkA5i2Z3wJaY4BU/XTzFSJGpVpADddLUoyMgCHE3y0pgaxZ9LES4ZKxsTklcQkhh2feq1T84Ms4j
mQTBMRhGWVRAdsaZASW9Nt6ZuWQrVmNudG2YCzTHQnMo+LdMnZJoYDiVrf2qVgBBOEz6k9J/S+MH
EPbGN8oNsuCz7A29doaOpIovtRixdm4u+ZshmzEN/dIx6ta2X8pQSxfTFc/qsRzBDCKmDmOpQo7W
WOU20acHPr6yGeS58/cCQCUuzb4un9pVw/u9nqZoE2VmVFmFw5SZmNZtC8/oH0FEdlmIbPkEsyj0
Vo9YCLW4s51BqTRbbkNdI5a82GViFus88kAVbQdjpBBT48WZj5NbWF/dsKtVWeP6CsjQAhj+rxGK
JRkyaTnV0Y7gmcjpR9PnHGLDbsL6kY29GwG2Xjd1RHJ/0cyBcpMBih0QeyI/Kiyjk0YYVVquw5yr
V11Jb3n/fHmj1o7XUtECMj1uPbg7wYmHZjWMmJqECNrcNktaoJ7dJO7dIjUwPt4gHXZFjdIfzLcx
etPrvwCxQy+JZS+8acDeEfHzwC2jFYmOS0RFtXyotinmG9QPM9le1nPF6k/ECHciKhwRySjEdB1G
97rxriPNz65U/ctiVo7ziRhhNbt+bniygMTkbXpDAJRHMe36MFLnhoFgE1Mckqt+5WakePejfwKQ
QuddFCl4xJu0xVWfWs0L0asg7n/GIVDFhieYFCbBvpxkkCzlqo5HMoXbWCHKYDadvrgsn81PLHtw
XaNO3LSTNEut7hneCYhrgfsOPJDT0123rIiSRdAwVdveBq32XFw1cyR5k8jECPoYI9iZBxViQP3a
WPdpu8nj3WWzWL5U8PJUtU0TVQ7wWyAAPNWkC5u6zDDy6PEBUyhJ4DBkrTBaXbidrLi6qg3AHwDU
aOE0/4qwj1wiCChwpBZRYzz4vbUzxt7LZfmSdSEmeJcMUIIAoPdUn7YwMNxq2sg6AV8C2IwToCbM
SHLzr9kZWIfAs4LHlH6GuRJFo65EvYKO9lTbhjEqGykB8DyZfIc7GFUekThNKslOrWmmARvBxksK
Pkl8wqWDtVCtRwDd72zVA7lM41OHgyjDmCXqrdxdwKT9LUnwSCBYszBOCvVihwB6iVyX3NlHZezj
ptlfNr81pQCSh3aApa5y9hAGkGUIzmskgevRCgYVWOGpFUzMkdzGa1auW3iHwtYtvOIEK29o74C/
DCkgJyvdZNoSrKJ9sKg7pZvLCq2t3bEk4d6PlWIGdBUUKpUNcBtdi35xJ+DG02Uxy8+Ix/ZYzLKu
R2dJU3Q1groQY853dHC2FfhLLotY14Ti2Y6jZJ5NpuRFTlESRUarKH9OwL5yXmkfDObfGACQev+V
Iri4JNOMJl6yxH19X/X7CYCT4/ayImvzaCCZggoEuE3YfGGx6pEXmbrAehUY5ct/1NfJ43T1rHj5
YdyZG3ZI9vQK9dw7gPPfonv58LBAjcimQdYs/fgjhEOVFIXTD8tHdNPtaL4ofeKprWTLZDIE58fG
geHGhQybbEj0NmhAyZY19K35PhTkHQq0eqDAiqmrMdczYEnjTgLyxVddxNfcKA6ZkW7yPPfMxnZt
LZYxh67FEsugxJKdAwKRGImZGMoaugh6JbwGFs1timujKSq3ZZFn1QHQOwZZ7mrNYxyLFLaL13oe
1So8RlPQW3TEefpQfOe1FhSOveG0kDh3mYbCzhGGzujQwqpOVV15HRk/w1pp9zlv3yquvqtOVAVh
4twW6EeWJNDWSleYEFCBLrlguOBfp74k5XHa1BNWFy1kGyNJ9sDW9jReBpx2O1w2yEamPoCVHjk3
NugfDezoU1Wi+zyW+IJzjwPoFxN0DmDyQWQl5guHHDgOyYgkc947gBjYJ/VHar9ZdHPZH6xb8G9r
ElyOgnniMa+h74xWiK1aI18IiE/uF1T5HKvwXa20m9iUVVTOlUOVBlNFS+saoFxEsJxoLvSpVpYr
aDjgtWaMmTsnHgt/XlZuLU8JORYIy5YRJvQDnu4mAerHCKQtODvdulEzy5tyy3d0Z9so6aHI3ju7
2JsA7TCjaReZ/ffL4lePzZI/ROIaEHmGcSrd4pwzQDzhzVR977ICJyXZ6BFHJPGJQTiJ5a4u6ZEw
4a41TDUJAbWNXBjQ5GvrJZvBwdtGG1P5m8cMfu4/tYRFNQFbkVoMak0x0IdU+0BLinCc7vqxuks7
1Wdx59qzdBZFpuHy96NrvsQnARgecuO03gFK2EvN3jUBQwEA6ptxmjz0p99HmB7UU3UX9t1TUVt3
NBk6kAPn2ybrXfD1SVZ9dYt/uwsx4QDomZwN/XJ8UDDI440T+RbxAbvmTl+XjWn1oB5JErQfKAOq
YgztyfhBDLfIdzmKX2gSCZdZUS4x3dXL80ia4IKraWFyXPRKgIipTm8h0tPan3Nq4lVy5GxNwfnE
Q2YqZr5YkokBkAAwKS6CYMkWrd4mR6osfz8yG6Mz+1hbPPrcd2+G013HveXz8AVzjQGxkiCJP0sM
x1zeLcn6WUK+EBxsVohpySXnrvsk1sHBkGxrpZPEOGuRr4GRfgf8G3ivik3+NG9r08nwwIuouRlS
awdMpe3faPJbhH66fBjsScZIgV9peXSV0hjd/PFLOM8SMauH+0gTwVdWRlfZ3QRNyBTtWVvfaPxR
K230+FgSe1gr6aJblugqwaQheq+EvSFO1ypG7CD4BLw6+Mln8zEH6rnxQsnbOG/68M4c3JIA6qIP
WtnErlS6sJ4xwvKWMCiqI5FWkQcrvoptb6gPoKvJ+y+ABuEUgCGQ62gRHILLm7nqRI5UF1a5pUPT
syUhUCXAmU692dpGSe9HxbfScYkMxWdtQPVkpYU7KYriOi7wpPXi+dbkQY2ef5Nv54QhfHs0lMdc
98dU0nuwakhLL/RyIIwz3E7FyQfVqSCzDuN9yTiIzNqgtJVtDxUvr+aq819gmYFBRZCaFQyJT2Yx
hTpSA2bM0ZKoBUpPtjkeMjN5Q2z5xwEhkPMRzTgqVYHoKdZcpyoipkIqvCsM2rosy390jcM9PbIS
d9bNb5d1W004I/zEBCGwGHRVzIVFlWO3qglxaHwk2zarr7u2qXyzi8Y9YG2tbW8Z37ukad3R7ivf
GEE6WIfzU2HVMnqz83VGKLzA9COIQq1ZdKZDxYweHYW5R+wh0Mcc+ASZH7fEzY33aCQSn3ruuk+l
CQd05jpPUwZp3Qx8cl0PcnrfjH+czFyEAHUfLQFLVnj5iKNLSY+zMaJOgtHVYvg+jNZ4b1P+rUq7
SpLsWdEGxoJKPdhUQXcg1i9NosQjwuDcc5SPFqBjfRJYMoiA8xsWpM6I45fyB8WI4LJ/R8po/Tjk
mDXDMbe+8nA/56DS2TMKmJLsUFWv48tl01xTCX0/4FxBxgUZR+FCVzsVabhoAsnoFCj2zrSf5j/v
kjKW1qJ/RYh9WLU+mCqtIYI1N3n03liBUm7+VAudIipBZxHBETvj69GLzhgRsOdemjtXBNTppKE3
uTRDseKDUbtelmrpH8JMurBaXRpxsHJwlAGSR7v8rPlDBaqjiXvovIzLoFWUpeR3WbdzHwyZSG5j
XsEAfLzYQKHYepxUIWSmhae1T4nNQLC0rwYZErdMzvL3I8Ojep9GAARF/Ei9rn+ayg2d7xh5/b9p
I5h3nQ6gO7ShjQmMn9jGwL32RFT0tjxflrNi11g1+NwF8RdsIcLl3CQxKDC7RZv8aeAPpXrXyHgV
VzzpiQjhQo7NenacRcRIvyK615gfVWhI+jnL6njngSkOj6pTdDoBoQCH5XRnOgBFKtMyvDHWDxFz
HlW7l1SdViXYeFojU47bSWyNM7Q0DpMQJbWeeV36Sow/jiOgAWoLYNREkgLFk1MN+rie2vFX+Yx+
a42NEVZuFt6VGOe+vOtrNnwsR3gD6WOJdtcByWur8KM8dyMKIFuUc4lEn7X1QvEY5VtkfgEGLgQr
fYfXSG0ht8ycO736Jx90yb35K3N8moZHVgCJSaAZAFkIfTmnK2YptFZHjtdcfY2ZqP2HHrnUb4Lw
o91OQeGq7suNfmVszAATp7P7WmDagV9FPnIFLrIh6NP+DIMInSLgq9peXuOVSUZ8GjZxYS1bKizC
dcswH1lOJZ5jvVm77fis9qEbA1UKYywuq24c5yex0ofO6DdZ+qDydofq6XOvG76qMQAsV3BfjSxh
s3IWkdsDvQyuGsCEiMed9XnYAmETT0QrP4Rzf2CJtjUaczPhWE6zrDViTRxoaHEqUWCARQtLUFXg
Cxgo7Iy1c/0+0RDYocVsU92r8rzN3XTSCMDS+sbclUqBqVVCOHXnkQ5XEfhlA6efc9sF0EhVgt3T
XkCWU95+C5EbvjcrTkz/8p6teENcwaBKR5sm0usilQOwa+fOUIbcS+bdRF7V9JrJmqJWRcB9WCrA
MNAwKRzxmOsamylueT4+oZg3ZdeIpy9rsXb9AkjktwzheE8mgLaBqY74i73NHwS7i25d8x89+ej5
Qx4x1+wLicx1tQy4XgczOIZo7E3d9aRCYsoz2T6KfiYgyjY+L6t1/o6E0YIK9F8RwsUbaqpdYNMB
0xkGg7LLframn5a3sxPo7V8EsMeihE1ypiiPSQ9RDkipI203JB+o8l1WZ+VsnKgjbFLWT0OrqZDR
JJOb5C6hL5NduI52MGRecsXdn4gSwjGNNizUaogaqu+acpW3P+vRG6LtZYXOzc6GI16CPg0VIngX
QUyixq3Sgw4SL+98hEod2LhAj2AnyT9ZjJZdGtc+Lr4yQPgU+Q0d2M/LX3BmhPgA/AAGVYF/jutg
+ftRaFZNo17nHT5Aa3jk4n9GyWYavkKllVHondniL0moZKIzCi/xX77/SNKS40/RJcQ8h4SvZc65
5wCdPOiQuBxNNMujQ9RlJp0k/unMZgSxgs2kKE2FhgaxDVoOgfqeUJ9kuRuXoRv9MYCmIEvYzZIx
TNYoWMykBWxdiQ2td3+zXf8t4tmDh6HAlkKOl9i3ANN2h+HAZB2NZ6Z/qoX4FLV71ZnDDisWAdCF
Kehe091Kje66hkt8xrIeJ5HIIgktGwhCNH258QXj06cs7wm0ydAhTvsRxTtcV87LbExem2T3Bavd
qW0knSIyqYJTVK0kNkPSwiLSqwHsC7V1jRkVd9K8cQE5qjdxV2wub9uqER4puvz9yPbVeKAqyqJA
wee6X1caMGP7p6xsfNVUMJ0ii6NWd/BInGDzSQ88a9uBuNycQPS5t/hD006eIbuYV+Xo2DpE4Jje
I4Ja6CMrtWlCYG851SEOqWfyIlBqAKKUshGb1RU8EiWoBJQVh5u8g59qgSfwaY27JBtRYyk9Zsly
v+uy8CpG3w0CZfEp3uv2UBclDoBp9LY7VZ80zq+QYYp95Nh2jEiHl5aY/uwcLM/w/xH4i5PzyDxM
qvQlV+E3MGK0V2tyZSXtoY3Ufdm/dXFzh0kSFzWl66ZQcUzy/WXjXL0ClkIhMB2RGhIdczPmVZgj
3wxGlNpPG1DQzl+hGUr88KqtHEkRNrACiULfpZCixomv9HyvxummB+lublaSA756qwIxBA1AGAag
Z3kNG0jrLCogS+kCnefg1UQ7Ze7rEfgOiGtHIPwwXCLDu1hdR2DeoZCNi/zsLtd7qynyYYBfmUAB
Yw21qxmpbymdJCe56r9+yxF76adYGcJC4cyrMsfLjQ/Q0Q4lWIsBwYKJZJN9Nx0SXDaRZXPODPRI
pPAoHW29NBUDInNsmBP7uK954bXNR6qVrmpJ9k8mTczs2jUmr20sJBlcPXyKlEfLuYnJE9Jgkey5
LVtM4TE8WKVFShWyLN4Es+IjN9XNCEZeSo65Jc3P8N69vJYyiUsC4OiwZ6A5QcsfJGro4+vAc5E6
UTAghx3hZKMY+S1PxjsM6Py4LHb52UtbKNy1Wqkl3K4gNkKvStHkfgxk48sizrHMlvscoSSQiwk6
OcRGCr1EMzdNJkQnynXMX1jz1rUHA0RR+g4MIqzcFWQzz7kbpg+2Cg4pjBGaB9rvDRCPRsmfPq+E
jxHWmYG/hU85FObWY9FPQZ0dkNGTCFld1SONhVXNDXTHDQ00zrIrg41BM8kYzVb9Jibkl9IVcErF
KTqKrco7PsOXYQk1/qMl4QJxZjeyeuuq+zoStHzIsV0SI6zTBoKGunMrDnId40WzJL7rXAgYmDCC
gYlOMGqoYmzJck3P0QAMR4IkhgLqpqonGyAL//G2nIoRPIhCk8jIDOw9sBI5qooquFuSTgYFd741
p1IE36EA2KDjHZSxZ90v0hcGfq8m/BrMj8vnal0OkvQYFEWUII6t2GNtprmF2Id01hZUyDvmUFBx
Dd12sHRZJuTcPUGpZYwZxqbBsgVXr9vZXKMShXFlmEE8PRmpZ1M/XvhQ0wBvD5xaids4P0OnEoXN
KmLDyqJcxX1mzbe0ZW7nRA+XV3DV7Jbui/9JqTmCbXM6YoJzglKKkX+V5UBeM0LDbZiBQ+qypPPY
EQVtDN5gwAKDr5hGPD1Fea3MozYRND1lFTi0drwzbkmru8070qyXRZ2jLGDqG3wGS3sphirPZh77
ttIzu7AQNk6e9rZRn0ZXf6i8+oDeucxt/OEt8vovTTbL9ytlf3qVnMoVNkzD08yeLJN51H22r/Lr
+b4N5ju+edBAk07d3i23Pf4zjVzHfTaD0eOv7VYJbN8MQEm6S180z3JV3/Gq68rvguHV+HF5ZfTl
Cy59oXAy7apioCpbvvAu3sbP9SsNYs/2nQBfcKiDAcns+cp29UfAnsVbw5UCvp2HMKdLJFw+swpo
6X7EB4CdkbFXzXrW0j0p7icDN4XEuFfC3VNhwiWUqHpUKTOE6bmvkRvDDCLQhalo+WWbsH5iYTDX
Epe0auZHpiccqGngaZkkML2l1mb06GygIEavXB7uqOwGXFtLw9JU1NxwfkH2enqkMDIQ8kqhOFKV
OyqGi/k6d+KAz4u437ODrOf9vBkVx+pYnmDeZQIi9BToG16ZfevQvKDeFvUHXn+eU90oEzqRNnbv
tTKU+DW/i1wg5jzwcgBYuOA4xnpU4iwPYTHjHZgVlcRx8yjQQM2XoYtS/WbL+lTWfCJZ+lOQeUT1
VyzPOwmQsyawBnhdthnYB61exlByDs+bqLCURzLEdFVj6rXeMQU3F2NPczn7ff/Js+SDgPuVTdq9
VpNDbea+ag+YFYuCbH7F+IbEJZ+3yAhfIRhQmicxPgOaDkPt1eZXE5YPxVhtNMwPJvrLPER4ylwr
SrJlvEcpJf/TtLUgXzCorNLMwimxChamahpAos3kddauzfSejhJM3zUrOl5wwfFVJa8b2kJVFdlO
VoNCg/pG/8NoNwi2s3ZH+d84n2OJgqerTCOl7QyJ2fScNtux8KKqcFFj9Dv+raVRABJjpv55pvXU
sASXNwLrhMyL1JF+qwDlSGQxl2whBQdnF5rZtjUEtOUcuxFAeJSBu22ZYHSkCgwjfCmV0p1L8/Hy
1bXm7I6XU3ADShvWtU0duAEDREXjE8lAq9NRr47/SdN98udZmWUdkSOh6MID14xgL3OHcddchWlG
xc+h40jGuCVIZf4YI/LXCfgtRjASvQm5RpcT0M3pLmynG9KRQNUbyetiLVA+1kawCjPpIrU1IEZt
H8thuZSMTVl7FA23l3fp/+NSfiskmIfRhFMaKZDE4tob8y4wk1dr9nW6BZMVuBWWJ7zpzbFvmLJu
xtX7aRnjtQHmqgFVWHBn9thq1Uyi1htyc/inyMi4XZAp9mVNQWrVFyF/VGrSvoI5t/E566srYtZD
wNJCxsa0FgUQTcdMqUaAuaEuxnz0ZDRyq08oi1uv4MSP0+ca4A54JRAS0ERSKvhVCxBDumNZy4E9
khWOJk+yFlpT1vuAmYRMCJvTbw3GRZjzXhiTDzUPnZltG916p+AbVdHjycfhWuU/FbvYwPz3ufrd
0WIP49FbY1S2aRI+NiwFOwUY1x3ZoKhsfYTTpcR1hqZvfLOi/jOW+4FtauVQIYmryt4CMknCAXNA
nZfGBSTZTuRVNCjr50p9i5o4qICLc9n4V13j0a4LpyxCAouAmBh5+HzTMWCHeBgiBjJz7RZm4in9
q5a8XJa4GuEeb75w3BC9KHS2cNxMuk3NvdIHmMZXUssLGVgrHpwJ+aXelQhddueSxQmu2AHrbt9R
rKlRP9Ae1mQe8vY1n7WgBShiyTq3X1KGD5PtMucKhHwS+asBGiB1TRSHMV8mzk43xhTStktaz9Su
ceF5g9W7YCqa01sc85p92FGLmfdHbfSs4XlwriwVw64yJll93bJ+f4Ww9CSb+nrQ8RX07s56x/DO
lvnpHo3Nqku8DtGbO/jqvvK+127s/kS5UN1kvrLJA8ef3y+vyOrdeLQgwoZozcwZPE7rjQpA9/Xh
A0kM8N2Vk9+rzd4krT/2pqxHcvUtSY6kCk4ujyInbjVIZT51y00cu/98OLeJG/6I8YxE8z8WANwh
LsY6McW1V3aj7MEtMwTB9SV6kVU5mEq8jLkYPPaG2K9qGWuPsUSh5+b+30Y7wkRlhQR4mpuQAiSy
Iuh3OgjvrP0XeOq/TNf4MXlRUL+Gimv7yb684kHnoiHi3Xj8rnnJptqjU8LPfPkhlNifmI/q286w
+fJZ0agBPZ/VlrkJs1jzqoiN3xRua48awAwGjw5xd9X2CQZ50yLp/yFaSkBNGk7OF9Bg0gNvNedG
7Qq7c6PSIdPDPIbde8Wz5lrjbYjxNGq2j2jR7jdTnGKgRB8yx68cvGy7ZFRAF1nXTu/GcRNGAci0
m6soNbsdQEuNQwXmc1dtFO1hVHvrCdmHBMlaSskujGv7tWiH8Cpj0RS5aK7tfRwpZLyNYb4tqZNv
U2V0tm3ZVkGjKBgLtvvyusCgno/kMlrMCtZ9y6tpuAotJ/ZGvamQQXfs8ia3iXNXYQz3E+x29k3R
z3UPtm5bT3214tTahCYpr4x4zDZmSFW/RM+pC9IfghRva7wnXdbfVzDtwgc5fI069Fz6c1fEz0rK
LReDrfZ9l/MJQEOE9a1rzbO262rbxOReN1nfVSzgIW6iskOGsFcjb3Bq1XAbJx536DoM9yC9oUCu
TcHf0zsOe7FnPj0Deq+5t8cxvmtVwIGhX1fbNypY0fKBqz+TRkfjc8XUd97pzp6XMX4xtFmxqSfa
gJx70ro9QzHqKsqI+qCGQ2T4qE7Z37jKu5u4mazabxq1/BHOoK4PY6sPl6ErY6fZRY3mxihn5KpH
E53l6nHnlBukskjvsjA0CxSbsn50UQ7SJ9dOdeDijW30QEIdlOpVnYe3rWPp93iox4ZrNXbxQVkU
tkCZjIDX0lKmoPGuoc5OJSW5V8Osu4oLQ7lxrC7vvFoF3juzwumn1VrEq+a07LaXHeSv9PmlMyy8
NMmMTGGm4rDoN8kjYsGP1L/PrkL/OwAktvpdtU/81+FA99MmdkEiK5F+huq0RPm/PaXYWFrEbeXw
xVPa268eSbVd/AQ8k/mhdPX3ObCD9AFDn/Sa3oW3dPGbsin/1cDEwQwxmJdRhBXLT1OOY02iDNp3
FXG7qbmxyGwHYT98Fqn9PWP9NS2xaWY17S+rvh6TL5DQOHIABRHv6qQxaFGPQInPtXYTGkB2rGzn
M4sbsmEGx81gKQg6FaRl1bxJXEVDIqmqSkmiYbmLz7b/6CuEu5p2rLJV1L081KRuQ2XcEmU/F1sQ
qPuX9V11ykeChJuYo3VVQXGt9fqmR7q3z7hbp+G1qSrvfWK7XIoftxoBojUYjPZAH0UXqPDoUfLM
MUcCmMpuOBi4cSbbZ/RJg2/uIjxtfD7epDL0/DUtAU2w4OUg3MUT+fTJQbpJ7/MFGlNlXyXFPW++
Wsx07f7VlHXSrOuHTJylGzbQMsWHeBSDyLtlWFFLfY5GTNofTAxLK71vo1mNkk3S+IkmI5peCyyA
Yq5hxN9Al4RYrOBOEtW8K1s4oxINrukh7pKgxvP8srWsisH4Kwgpfk0CCc+gqJ+KhocIpKt5xzLH
tZQbvft5WcbywBFN3zySITyA8PYF06MOGRGtm43GOr5vsigMLktZO2DHUhZNjx+h02T0jQYpfMDw
Z9a4A8ZNBt1nYyR5ZK0bhIGkDErmKP2Jk2eJVdapokCUObBgHhBm4w6xm9lr2moPwDDLLZFni5nt
k9qQufK1HcMMH1qtFxA5TRwMwus4Qh92B1BYNEJgDDRRLdeIuCSLsuavcaL/U1FwV7PmZH0z4CGZ
Kdc4bD6gXN8wufAtVfIPLcQhz4lbd7IK3frKEmspmGFWEfZ/uolmhtcCRlxbr2a70HAzbcsB2qx7
s+5Z8+g2GnisZWjsawuK/hmQjQKyBLU6wWGSflIwPwJVHePRhL0UEzjPJZfQqgw0rFkYJMQ/IvPL
WDSzU9XQK7eiQ6NvdV7v6vqfyydg9aYDr+d/UoSDlnY2y7sBUhLMnGpTjGsse2xAqtUS2wMJG/cK
xkC9NvgDM58dVip/cfccf8CyDMdnsMbgaVUgyuiy6c0akX6bk++KUe9UEJyyTvYAXj3yR/oKRmoW
Gh94CH3LeNvxl2R87ZIX3kuOwkrrDBKXmKvHNLSD8hMVjDIs4kKresQuc5/9mFX7B5BXApNmrtFG
15x85w2It4HF5PZGckX0wrWLLHHBYDu4jhWnbj3+qG3tJgGNNelkccXaw/vo42zhaVhSq0uiEEs+
zG6THGZ724O2ymy9VAX5iQy3ZN2OMdaJsQVqYxrydIN1zP2H0bIU4Kdw61LzmVLtSVlKksWr3meZ
Hv1fMYIhj0QbwFAFMSl/7eq7fk79iWzs3AacEfAZkDWWAajLFBMsd+q0sIk5JKrF7HV2lLs2mo6r
bmwkkbhMkGCzUWzVRGuXFaTfMvN2BENJDfjRy55gdf3QXLm086P3VwR1JjSrk4WwG9y7ePxkr0N6
G02p34afmFLEBeW2eIpdFrl6FoHub2sYk0a+WQjI8rrvrVCv4HvMjd3YoGoHjdfN1Guby3JW1w/d
sCYg/sCbJMKFZQj8ZoD64u5F1/RM9jFyfkBODC5LWQ0vj6QIu1TYC4DWjAVszPq6xOzRJuqUd9rZ
s6vr/UMVAVXwssRz1Cy80I7vdUHk2DnZYFUcLzTle9e7Db2OUTyzw8ZTNJSbDBcxtcV8NQ30+CNq
RoD7U0lz59oeHn+CcBOORpznaYxPoE3hq7G5ycjjRMZ71j9cVvZsedHDhDET3IbA5wIl7rLJx/fE
zEOgJ2JubwIsmBtmqo/WnCs7qa5HpftRJv0fR2y/BMJolu5fzPQI1olZHTpG9oIYojB44Vb1B6O/
BsuqT+fJZ40DFK0CPOPDFswhsrHB5cdP4t9FOIYUiY0ZHjQfC8JBNIlBohkYFyN3fDaoO0V1NlQF
X45pbpTe+DYnA7AvQJqjP/M6kpSdF195Jh3ticsXAI5fHOQoMR4wg+MQo9fR1xCjsaaVdSeemc3/
4+zKduTGleUXCaBEra9aau19sdt+EdruaZHaqV36+htq4B5XsYQS7IM58zJAZ5EiM5OZkRFYH6AK
mNCz8D6CBzj/mmkXDYJ2IVgCw0Bne6Eehzxo87frZ+YyN5TMSAUUyNQq6IZiG8m3UguiV/qL/Bh9
kJLpkTturxu78DKSLSnODTlTGyOCrc7a4wHhcnHv2Gs3fv4j8pfBwwuvH0DfgMiVbkFdTXyqahCw
5sawwbRN6aKerXpWo45beIPEzY0+8dMiASg+boY7iDmgEorQeKiz9rFrpnHtF81bKP0ilAeg9wok
o2FeyEJMcY8XcItJy1EkAWjX0KVV3bDtjpZAP0erdpZT3mFmaDsa4S2zokcm/ha8NG+8ASpIzAfg
3/LIKuVhr0PmA6wR2if4Qt3MvguJ8tA6PRhJh5WYdZkwf1lDUjfz+eDJIX1m2tUgr565fEoVrw0o
Cd44IQUeTRTiR8fNeAM2gfsmmqw7jZLb2FYsP56SlQv69Z2lXZ+fWniAq/BPUGI4vz+hYbOhCxmI
TEqzx0OyyyhBVSrTXxQn1nyUgivA9YYkZ0coNeCS8ThB8Q6w8WlvWXH1MtCkndxGsfR3u0PRNVHo
hAiiZ8mBiDFnwO7gL7l1Y9YvhcNVvwxLlE3rvBmDaDKzV81sMOHaFOoLaXTlU+S12Dqxon0zwlDs
0mbM/Jjp0w3jegam0TAE7AJl9ocWdf6/ft+i1YuW9bwToFtBSel8Nwi3SDeqHFdPm3yMUwDU9TOc
1sTiLi/4uRUpwwydPDPKFFY4PbL4uQUiIRm9607k0i/CBuIc1H9ssP/II1hllRXh5MCGAHJjgoAs
6H3AOs9AZXbd0GU4PTc0vxFOwmni5E0IcD8CjAbdMOV3JG4dGkyVK9awPReJ5VxyAAUOtTQVhVx5
4F4J2xRNF7gsUM0Z+X3H/cZ67oo7XJWk8K1s5R1w8bjB/ZyzWNC7gAcDEGFpYQPgcVqXp8CKQ7BV
sx5y43cDytZErdzWppthTbZm0SOA5IfOE/4zUFiyiOaK3rcWns+YSnDsRwxI5O333Hph3XvrPHIQ
0SHe1GsQgcvTiHXipOBJNaNGZGKBPtVGw0rBWIY+2W5QQ2Qoyb1Z6Svbubw623FQOgLZ80WlNoYi
QNXP/FdF2EPC5lc9gqj/ODkuypq2HmjWoYNMdLmWs1+eGizPQRkTE3ugSZWfI7beWKGJYQnPbF6n
9nko0Z67aRQ3UV5JtVPXiFMuEUA4NgDAElRsdWgXykIPbdGWGUQ5QHbVvGadP1CPJH7IgyZxrfiN
ppiz2anmnV1ur9/DpVTr1K50D2ON5UpvY5123Wy5Nez6cU2d6vKqY2kYAcBmYorngq2wavpGS3N8
QSjBl/Ve9LtRZLMMEQD6K4/IpUN5akrKt5IiQgkAnBeeHTUYrzd3tpG6JEs31zdtbUWSv49iyLdW
DGZCFSXF4WFI3pys8MLxg60iJpb8CaQJUOtz4FDQizr3JzOLZZ33DSItJOecJyd2XMd4rMLnFiMO
5hqBpbZ0Hkx4ErxSwe5lys5EFQpKQ3RO8CAL06iuUz5rE75coIjHOvwGYXZFv22j97HwMntHQQFR
3jGMj6jx1u6ORP+oFOFm5XM67XLT53n29Pdbf/r7pPNqipomRoTEA0j4mLjduKmsR1r/avhKinPZ
/MSNhDuFzDn6J3Bx0hOBVnatMgM7USFC5XybjmB7dgXDQEnyKMzRZyqqvU0epAU8e/qzRN8+9FLx
26CHZPiW24NrDh4xH9eL+fP5krOv058mHfNWwzDCMG+CyI4jybD5ARoHaFtR5yXONib6V8muUPw0
yvz8H0jSUHmGecgvoOgtP86EAAMT2uwp4IgEqAlI3AMAQFYu8pL7PTUy5ymn6UFdOjn0WRFd1B9N
4xrN1so2lL30xi4L77W1Iv5l2oNvfbImKYQKMRoRB3uAZxqYTzJdnd4NEP101p6dS44D5D4ozZrI
rtCLOV8WyvY4cgW8LU06CLbuq+mJ4dmiq+/p2jTZgt9AuPySJYJYxkXDB7rCgK3oMMXjZzOqoIYL
9HZxH6luQjHqu5LOLXyvM2vS9+pjLUqVmW8wifeTKCDRzUD0oLum5mb6TwrRXyg2X/cEC77+zKT0
zWLoOOdGB5NaRQPStH5f3JK1g7Hwwc6MSO5m6uM4rGZWyKjPXJEekAdjW10bOME1tLG2+MVwn9CT
Au8YANTnhyPLYz3Vx3kP02c+7Ht+1+QUMBrfiAI9f+Gx7jEMbOYf3LwJp51FK7/X0Ugj8wAJKOub
aFOFGNlpAwg1AkUMcFG3QUaR6G7B7nvn74MgOkN/fq60NfCPba5x/P0KMAwHcDW12lriV6/YgfVx
/VNftjMgl3Nqaz5+J+6gsiH5N81ZSih+FYZfK985uNmcxk3YnoxBxTclvXHUQCseGvOQjbkntCfH
eEszti3XQtDlGMrZr0Fr7PzX1CQNe0LwaxxsM6iLo1sDg/IJcetub+aRG/ZvbTVsDeMhz/x++Af6
Q2zG/7g95YajgppAje7cvBkPg/OiTQBQFYeBrQTAxfv1x4w8bKNMoeLUHGby+o1XvR+Vu1zkK5d4
yW+cVm8kv1FChADax6jeUHvfjf+Z3YtGQet4ENGvwt5wsl05SLODlSIn9NTwGAT3no3UXsrcOmdi
Q68aeCtV3AMIN+WvVhGk4WHQJ0yCfacoqTRIcVaW+fVNLuxCBBYFR3SJ0SY+PzJWpoxVWJgYlXfr
b+17FtBf1GcfBaBzLt9XiRt9oPX5vbm1j+OK7YXvCMUf6NQADQJF4a885+TuJFUjQgu0rDOjmm37
WbPthuD6ti58RWCmVUx8EAtK9kS6nmVmlYPgCsKn4OhEYThoC0gbKOlcg/vwRfEave1CvD41+FV3
PVmTqeWVWg4hjo0eu2mMESi+n9qbmK7UwZf27mRhX4/TEzsdgfyrnjl4TygRUIkoJg0Y2vmHD3Rq
RJPORtkaeQ7P7THIjzmhR53vfbXSJlmIYxDsBeXwTAeLkyDFlsRUpowmOH/gCrypi9ajAlMKPQ+K
WTGxi1f2bSGUnZmTYgNX8IRQCM5cqn0kAKhxTXVTJRD2wcZerukwrlmTjl9ltGjL5rCmmX4Vv0PM
xdWr3ZD4hvaYtJ/Xz/pCmEblamZDAjMLArVc+rSM1BFAiSXeEYSX226TvhTb8VDt68DeO57yyj39
PrqBHNqd8hMEuEG5jW98OBy3DiL/+m+5PJ7nP0XaZkJCM28tBQq1tcBj49DoHWA8K3H+8q7BCHgC
UBAEtOtiPsiYMnSCBqxXA12k3voCw8CZ9WQp++uLuXQisDOz7EBMDn10Of2Jp6ggJYcdVf1MrABl
rEl81/LY7czHzOo9ZqwEuEuI+ly2PbEobR/e1bEahrBI739yj77VwTNm4rZt8PLbcac3/vQ7qwPu
AZ7FARxydZ/flG56KJ6jzRTQAKW97VqD5fKenv8k6SinpC/UMZs3OwxAcNI5h7r54Rh+vjYFvdCa
OrUEIJHkdRxS9vl8jCcgjFDkDUO+sZowugXLULzhTmYgc6qKD52Z0RNTbbY1Wyd5uf7NLzkHzj4B
1CzOfwUZ1ajvTfyK3qvwasBYvRM0v1LiPox+Cc4BjmtzVHbWysVZ3GYdujH2jC8G19i52bByKpoR
VJ8bcVtDBSTVHm3rx2D4olrxhIun+sTSfLtOIkhmxKTK5zp30oN6EaNbIFohUJ8o9B3rv3f6o96s
jLYt3tcTi5Krt/UQergUFqm1Lfpg0iy0I+7D8h86UThBf7oeMhWzPrB8GOd+BLE8bmKsCPNDIH1E
LaBqP0P9ifCXwbmDVM31M7P87f40W6SDG0Ykjsx8Xp/qg0TdrZQH0wlyJyD9Su150b3+WaDcBFej
CgLMBSwpegD4bD89qOPb9cUsX8MTG1LwVxWlxDAYg87KrNBdBBmK2c1UB07IIZrx2sWuMu67NcXk
hZWZYGNBAR8FLtS3pDMSM6Av7YQjt49vLPUhNd6yv884UD08MSE5Vw7YYtyPqFEl+UOjPVTdqygw
b3GvtStufKFkeW5J8pmDAOoGLUI8RN+Sd92rcjd1u2+YH9lEN/TOFb2nu+z9gJznvj7Q2P38JD/T
lfrHF4T1PMGfi6VoACJOgrBNboyPYG+xhxZNYFUFgYWrb+0DeRepm3wrtukxZ950GD6HeqOtJI8L
t+HMruRfRIsipdXBrh0+pOQ5Fp5tezocejzu/v6onpmSDg14oW2rNLHPdvrZKG/mf6zHGMvo1u2t
Kr6p8W0Urs1rLfiyM5PSIUoVXc/tGKtDOalX3yayrZybfK3XM/+Va99OOkDdmNTTaGNhjvoxdu9U
8UPnSbCnlO9CbcWnLK7IBjsp+K3nGqr0ACVtX7O+R6VRR6GgQ1cOMMgovaFrCNDFG35iRz+PO0nf
aTRpYCea7jXDD8uXbi1Xmf+EvG048PAgc53ckBO2vLFZoYWQsgCGDoyun3St0rxswCbQZiYAQMnP
SmqjOmBNkNSMVAo6GO15WuV2XDQBlvG5MwVglwyywuCf0WPRs5f6KMonE9JQ12/N0veeacz/34Dk
31mjasOUZ2Dlzh4Jmulacm+lT2wtnVv63KdmpGNVxaJDpMI6WL2f8m+WcONw5f4veZpTE9KJYlEd
YfQPK7GLbwr/AWZnW0EBbkzcdI2ddfGrgJnHtgHP0lQZsmsneq/WBP01gwPJX3p1tgZpXbMgLSZB
slIUc1e5QUhAHag0VrKwxQ9ysoT5v5/kfVVToobnAAagsFeuv9Bx8OJ+5Yss2oCS0KxohqKf3BqM
wikXyYAWfDHcK4pvFzc0+7x+fBfS11lm+38m5uN9soy0iupEL2GiHO8a220dXweeq7wVyq4thY95
05X7suSLNRuIQ/QuoB8ix1GgG1S05VF1ZONGmLWvFXhyjb5i3sA/i1X2zMVDfWJOWl9jOAzq8jBn
Vze9uuPWN4v6Y7UDu+P1jVz+Vn/WJQXPvrNFxycYaoefZrwVoLPXV47c4lrQxJp1yeZOsRTGbOFk
EJlBQZ6WL335ytlejwDFe47jlYxrxZAlZeCi7dssE3D8ZNx12Quy1rT0OuCyzL+d9AJ0R/uzInli
LtJsAAsBePNM9l1JQflZ8cBZA54vemgHmgnQX4dqjXziCJQsYmgq44iDxBdSWRiBIi1kIlcyxEWP
c2JGOmlqE8cqi2BGI4+K8ibW5liWXhKz2Cw+sQ3kChL786taxGachzNQQEwZJr/Z0Y4Tn3Jth3n2
I+nvhjwHlkTLBSh56pVJ0YWWCKoEBtDt1pwDQ3Tq3HicU27ZzQRXdKcesy1Kvj5RXDRuQYvigjAu
docVk1/9Bzn9ODU5e5IT1wRP0YJtCCa1bb7nTy/5HgQW6nfHE375ierBlt2pj+pP6imY+HCVj+v3
eenUgNWNOgY00PCPtNsNzRw65bhsg31fYKbSiHe9AszX/rqZJbcBHMacP6Ayi2ng80WypqNTbeMG
FOpWC//rxvsRs87XbSxArOYhsv8ZMaT7jOmxFgrfMNKWHiA0Pob/Q+uHbm0dwwPP4JQ/xSAUSFcu
99KFOLUqlX6ikaJpO1ut8yPHnFWpf7++rsVPZOEi4G5jqkSuT1Qa5oanEheiAcFH6+mYwNmCBEUT
nrASs/EMKBNk/nWbS/GSAjmpAjkP3UI5cxnoBOJBzOd7YaPnowvlwhg0X6UiPIs39tboNRD21yW/
VZoQtb0xU7fXf8DigfmzaF36lmgg14k9L1oU75m1F/aPtt1cN7HsaU5sSF9OYIBNlBNsqOYeXCYu
JvMAPnlIm4cJJeI69AsFbFzBdatLQQeD8JDNQ0yYW+TnNyFNFZu2KYzqSKVSGghcutBJXSX9puUr
idXiyZk7hKjwo8pP5k0+cS0ko23nOC1aZhX3QawAAsxGuCzVkCeuMsIsfrETY/OPOTE2FXkaDgLS
MKR8GHW/6V8Te+WLLe6dA27GmfIZrQvJiygYB0/ztMcHEzkUsRXXst/xsAYGD+pmzFjxJ4t34I81
mflFmKIBBgYLGjlI1u0fU/UWOdNjlpMjyW3kCpgS0NdAhpcRCOF7psqFdhSwa4YhrbGIMVyPrKTw
8nEz6PeYcO5ArwKOH68DS0J7C1/W2p92VbmQW/VVY+1FcfEZZ/uQrbDn9q6qOZL9UMkhW9V0gMVp
h57/1sUji1ZiziVI9MzGRc1+tIzQMCvYqB39EUNdbtbq3kB+xwY0rGJtR3n+s4nGH3GruFqr7stk
TXn6Ij2XfoF09UEs1ZipjV8wgywdQBvq+q5kzdFsBt9Adj7yVf33OZKexXmYVE0QNWBrFwYeRDpP
Cqh64SklgP9bBQPsb+00E6WQsW+emNGVj4IoRrbRjBK8MqFhRdGNGunJziqLjm7aVCeH2LH7tUf3
RQTDL5szLhRzZmCrPPhhDl0xFFTPQVJnbJXJ3pT8r7PG2YSJISwMayygPzszS0YLIR+jstFeaLan
dfVKyLpwdrMJUAKYqBbN+a+UyZB2FM6EFrRXZtlOE5GrDDcV16DL8Pd0BwiLKpRiAUvD4/div4o4
TaBbDJbUGJJzEKAqnINRPEZroWJpRSjngOUAeRPQCFKowMytXgOLge+SkaNKfhMhdvVAIHZnKCtR
afFKIttGAgV884yzOPfeGibFdWYlMxr2LuxfB2NyCdupaeJlxb1SvJrtsTUOWffKzJXn3tJVPLUs
5b9drlWcVWmBV9itJW7VfK+pimfQO4u9qtNKRLzMEXFKZvoGPC8ohh9lMeZYZ1E2kgJ04AAQ6IX2
NHYvTlcGUVRsyrhxG9rfEpLc2Ip9qNXwx/Xgv7RW8Ik4GjQTgU3++gonMRLEeUYrhrzw0Df+NhrM
1Qq6cWLbYxV5w2E9NpG+ci2WV2zj9mkmkCoQyz3/ssowUhZGWPGQGC+DRg7KqPqD2qCVZ0Y3ptq7
Y+IcSEk9I/zI9H8YroXbw14DrYE2pSUHFBoy1eoa3JaivrFLt6n3do/hXgyxo5BkO4HtbJ1wk1JI
BUD3ArMsa598ThVlxwsI+IwCx6tYk1/flcPDuiVwDH28VzMQlhkYQ1U+GXyDqezSca+Ht0Pv/f2X
hhoLxQASINfI9s53HSLxYJmcAwwG/uKbpKkyyLk15S1qG89Ty++sOATls9Os4GOWXIaDyQFoJgN/
eSEkodIqTzl4njxdoArQQj7MHO/50LtEjVY6ABfJGLKDmYQF0AMDKrMyGUpY6hWxCozSdsZvp263
GF/0m6J2nabaW2iCX9/Py2R9NoeGFGT5YBT97vMNhdxo2ybzdAJSn+cBFHa2lnkFSQLVFph4f+gc
4nVtuInUNWWahT09syx9SqUwY9ErsFyHD30Ye01eIVuPNhgRWbur2uVRhSkELx3sAbMQ7fkilRFM
ZU4G/9BM9KDz2EXkv2FK5NOyCpJMx0QC2xT202Sy49Sb25qskYUtLnaGds+DGvO49vkvyCdQzbEc
i52Un41xWyuYSWqeIHDx9/cDyHETFT6AcSCVJq20tbOwxp1Emqu2h8ruArhqwO7U30re7JRs2OMx
sV05QosnFtBFvGkxFkjkypJeWlZuK7CZ8L1R7LhxUKNtle50Ai2UHZv8zPpuKDe5s9HiVwXP3qbf
GdZ9u1biWogCIAUGqT0c8jzuK6XYLXUGpoz4HTGk05KtTl8s49auQi9hRyc1NteXvfhF/1iTqyLd
MAoeC/j/vOi8hnwXNfOHAfM+ay5vaXs1GwneF3EWSlrnRyfEJF3fthMoUAho/RTuxU77lKvlkdHk
aXCqx+vrWkpZ8BQE4QXqdZh+l/16TQbCIVBfAAs4Qlq1dMt6AxIjVy9v88yDhmbIn8L8G7e5BwjH
deP6wkU9tT1f5JNAnnS9Sipot2ESOPKmML5R2Rpr4cJDDN0DDJab6CHogLyem+jqsmR2aIOAGUh0
O249g4zIAvn++koWyC9ATIDgPHMXQf5Q7k4arW50oJmCe6ucYssjpoOIP8PMpx05fmcM6RbDYGCR
M2EcYLZ6BFSVRSMSw8h4VRBs9l2RjSuecOEszUwm+D9g6fD2khsCmlrPRguPpSKpW9PDIyi8sVkC
Jk5HS5HbWxVNjoYSxmtcKvPdk5IFdByQooHIi5hE7gmYPDHbAuUFKG8FWnXXm8LXJhPAxNJL7fes
Bn3/2gdYcPpnJqUPzdvc6bsBJi178EX56lTEI0MW6ErygOEIDD1A/haZzeCmGtmmjuP1obbS1rmc
EkN4NeZ/1FnyFtDy89OWjUjS4haXqaLc7VIUw6ChLYyPjjZHnWRemCDg6e8ON1E7qrZ6C6E2Nd/x
7KGyzV1iNG4IbtfY5MfQNrdMU9yhXC3wLt06A2onOsUTDyUS6VR0dRtHo4Nbl3c2srlDm7zFoYtO
V1hHr7Fe7nX+ptaAvoP5WcO0ZBxXIGReG/leupi4jvMwLSo1hhy6cAEwIj8h8eFUaTyuq8OuMrLc
o3W18jRatoR3pg28M96A0slQAYdN27lkEOvazlbZru7SwEytlcC4FCEsjD7PwHdwS8keYCBUAaNu
Vno2Q2WwhoToBy+Kjb7G9rbosQEgQvETY+WgRJEOWT5yI25iUXqFCEMtYJxkG4NUDRI3BRgxe7S+
q62q7jJMYt7UVq3e2GalHvW8hOogyPdWIsjCuvHUVTFPgH4m/jc7oRMnjrdYV8UTiLpSPr7xFD05
pbptFLK367WBucX0FUNsiPeo6c0UH+e2CqUE1ipEY6Ku3I7fhMVHq3xqTWDpb4a2RTkTzeHrjv2y
sTSX705Mzss/WR6PW7AdJzAJGSy/+o6CyNMvcDPibeu2R4yCug8H9h/4PTzLz1bcycLOnpmWdnZk
ZVU7cVd6cf5DEKDnU+ja3Pe0WXkVLISJMztzpnWyxDALSVG3sKNoKSiEFC9xBk8Z6j3Ew12qsJUt
XUrcTndUStx6irkJ3mNH0+ZtqgZ3Kp97/kQUvwiBHFobTMNcA36+FIxQo0CSg2F6KJrJUXCKs9jK
KVI3VNasFgyCw1Bta4FGWgDPYB6qRhM0iBzL2YxZU30jZaU9KIYz0kNjZUB796U6bMyEYjCnRf0t
2ujTOD5qYwGoK50oTR/gZMUWCGrd2vEwGd4TdSiAgR0jGrApgreP7Cg51sJpel+rmA5iC7MrWDAY
SnVICTokfL6dNNdCxctaon44Dal3Wt0no08yR+F+x+Lc8uohtO8MRcSGq6p2+UAjnbwITU3fDJLZ
BExb9oTHI9iviadzNdRcVjTxvs16iufQ6CS+arEKv8Fu7zorpAYUqJToXa146aOYXj1TQQFNRguw
D9q4IT/R64RL0wk3oaaWgfxtYzChHaK+GDK3KecOMwjIDQZadyXbl3AvEDhVU90Hio7sHKEBANyk
rTZhdnxAgyYecgEPTMbu0CfMgbxDFNsfhYphlLG1nM8kKtV9Rh0O8jUy+k4Klu0D9ErAzdGMHfat
wCa7UR2DDU5YbQtihMYMvZbo2X+iHNtbEzyVtacmcdhueNgy0G9XsfGZOWHzrvJmtD1oZlS/gZTM
nwteTKFrCPD9NrbifKYGtvfJKqzorlIHjI9GY1pQtwdxjN5MIugqDLQipiF09ph97/JQGzxWNvus
aePD1Pf5HvVTbU+awX4XQwlOFi1nWbGpapwwpRpofjCMkWa3uVHYgQaNysiv0jY/0qILb4lWKtVu
zFUrgqowUUC6jrMLjWiteNOqMQTRmAP8rleNk4AAn2U4xWM5xOxoViPVPXThxOTmgxDo7HdFDXG8
hEWbmPX1nWJM6rNeDRwci6KbwEZOC019KI0uL4O2V9sIPciK3gy9VgcUb6tfnTOCQsc0cwO9WM3M
Vl6ui1EMtXLw5s7e/IKnpKoanJ6sRFQmMzPTlolbrf+R8DuKhlC8o8VnNfkjvTHBWHfdpS+ZxmMZ
pUPbQRgFf9W5vyu6xhF1ggSo4cZN3XV3RvSRgPXSSMqtBnMQoNsUWn8UmO2tATRp9LUpmgUXCGId
TBsA+gmGILk9lStkyhhSZK9VVFfztsZN2+u4lcRjPN9cX+6Cd6dAS5pIsTRwXMuVS1VJjVptFFQu
W9c078rM9Hi9G8OXkK6p4i4tCzWzmSF2bs7Kxaxy7OE2Bdj+w1pHlVToxUElQ5u6wDqBAR9epPWn
SE2gbdWafb/yXRfC5VkiIoWxVAHIVTGRiIhB7GxhQAgcnxgjuRF9uL6lC+sEYbfuoMKPwWzIp5wf
IDqMTmWPYLCKuzwIwcPka0rxrAx9EFtZYGO2bRjWhhwXsvYzm1IeYoGwkXUxbKZt7+YVRcL+fH1V
C3kyKMuQkeNZgLa6jBgLS4fr9Vij9WOAvycHWn2oII+wwo+2uHd/rMhPw5zFbTf1Laj7WwdBVfnG
Ewie5KanWOnGivRtFynbv14YBsaBW8RlA3e//LkaOtYcOnwIY+BzqEmLRCPcp1z9+3QNfFLgK4VC
Nao3ctmxQQfCLhnEN2K1CSpjB8IxZFQvGFa7vpylVybm1PBswhVD4iZ7jxG8xLSMeAlZpL5/E0Ni
oQY/Qi7Oa7oUygsYocKvYHEyTq7Z66HpjkhCfoZd2wnoPkbJTR6p1pHVnbNjkcmCMCyjI+O9Eqh6
2qFWWZtJ6CdNXzwMqWkLV6s6DKVcX8ZSjeDkuMmFp6IB1/KUgC0AcD4zfbDDT23Yc4i9pg8seza7
/66bW/QOJ+duzhJPkty44RpGvGCOhbf2sANgeaq+6WvDp4u39MQKPbfCDZS46Xy6KwvltD5GlSdh
a3PIS88gnDPUVjRAOOCA5l9xshan47lB2gp6kybKq2wCGAXEM9NPRnNXZT/7bBZrzXR1JXFfcBBn
ZiW3l9R5plUxzLZGH5QZYMzjNm1XjCztIIHABgS8CQi+5Cdek9J67Ahetx0aexFl90m0NiO0ZkJy
pWpRIVZGMJFlCe5GyB61Zk1SbmGv4GhUdNFB1jS37M4/UQXVmS6tgVa3SfmU18p7FKabLCxXHt9L
l+jUjHSqW55WZmPDzIxYTe+LJkMGcQtWqNQJaPc9M1dc6UIygWVhSSBJnSlypCOQCbRbMgNlvGaE
TlTR3MezgtGgHyCBCva8NZmyRXM2/ib4RWc4gmQunkxhtipepiHaU+qUBoYwfa0E6RJlt+XazPFS
aAJo53/WpHMhumFQ4hHWKuV+6mtX0z7q5LYxNgwtbYhAXXdIS59ONYERAiTBsS4YpfSEaxPrJ1gz
/9OtwLG2Q/+Zxi9OH/qi/RgArb9ucGkzDbSkUAzHTDVq+udHUqcDGo1RIsAOMwRGEYInIdUHt01i
b2TW6LVm++u6xaVLAKyOAyAQEB5UJofK2FA4hVWiaV1ErjqY91FkbKF8xf5hZXj4zBx9SF1MmY3Z
HkeL467lICcJuukIiVqwjQaswrNnDVm2tIknlW05SaIhSr9TiiTTqt4KQtyCv44mJkbC3bjW4Los
PQHwjvbh/wP1ZHWyKreFnk4A6k33hHnRU476HbKyOyeY7rjH99GLs4UON8QQfMTwu2K/Nq504Sil
HyB5lzQSihap+AEZ+N/m2YtubXx3gQrlfI1SwLQUkilDDHjgsFE3xjN7YczvfP2AcspRxO7EPOvg
RT+A63BBPb25fj4vPubX+uDs8Sya20PSjcgyENcjqwaKNP6kk+JOvYuKiJO/GmucsGuWpJ0E/8XA
6hnW2RJwH0PuzPEof+w6EKT8+Jc14crNgIJ5VO78ljcgqaONOQCPBwoiq7mrhNfZL2Cp7HArrpu6
uN7Yvi+OSouiuAZx8XNTJtTNOM3m82l0QQIVWNFipE37dt3K5XNdMiO5Zc6UuNAqmFF24W3xjl76
8KSjkX/T+wbE3lwgXq5bnP/gWcHwyyB4BfFu/qKKPV9XgY46RJtGDJxZ7zH9HNDVE+F9ba6gTJbO
xJzAf7FFAwgnnb62bvuoYvhSkXLTRnui3aX9USseW3PlyfXV4bhY0Ikl6fSRzCha1sxnQi23U+Uc
4wZsWTSn6AOWra92EKIvxFZDeXCo64/SePuHDcUKCSiiAYqT+Wbayp6mxpk3tIKiiKL7kQgaAI6j
z+t2Fg/kiZ05wJ/kxbaipKAAIthR+xgbRz3eKGv4yC/Ky8u9/LMW6X5l6ojUAKmIRx7NR3XPOld7
rP/DSGKzM58by1dew8idPO5jBC+4vryLjGE+l3+WRyU0fzKYJWrn2Mah+44KhCuGXTygaU8/R9B1
aOMdobvrFhdvAnjdgQ2A+KAqH1HLHrVeDbGhGag/oMNrqp9s9CNtrXC0eBXAPWCD6g5dUxn0kI28
1WI0yb0EIl7xe8lflD6oy3tjbbh7cUHzJOFcEEPlTbpzaRvVkL7QcBNSZW9Wn7bT/XZSQBsqsXK7
1yxJd65KQz6GFSz12qNjow34ndaWBxrLlUOxGEH1kyVJERTjisCwhSqWJOzbqStcalZel8ev6P4/
VUl7wwlkjNiLVkJtiz2gpuAqfAp6+4eO2uYISNRkcs8S8V7v2P4fzs/Jb5sTjJML2abI13WB36YK
v3aCUr8lDPNXT9etXOTt870wgZvA3AS6yfLYdiScXlM70LjZw8+0/ew6D4LlRBzG0us/rptaZHY4
tSV9VpYhDmIADHNKQf6GWbN7sCpC8cSPGh/pGMRNPGDbil9r+h9LmZg+Y11BGgfouyV9ZH2M1d5O
5gsy3Bfqfd2sjWksHtcTA9KXSqhSjomAAWGmfkxvxsZPBd10ayj5RRd9Ymf+7ycnwtKKLjNb2DH4
T55NroGpvOTX9Y+06E1ObMxrPbGh6Ar6NrONsc3cOHkbyshLoMset0/2GqPP4r6B81z/QqGBGOvc
Vh91GJYbYauCRDVMYQ6BYAhjpbS4eMJPrEiBjVV1D0YEeH6GK2vGQQO8RhG0BFWzjW6/XN++xTBz
YkyKcFCx7ak6a2hwchuCvrMGg+jGUV9YhLb7TvAf182t7KCMrMvxBNCM8Ss5eGuL7YBRTfoSEf+6
leW4jbR4FgUBklh+uOnlSCdG57idHa1N90aCyCUx5HXd8SF36wdjaz63/ju0eVeyycUT/8ewXPBW
yyJp8wKGa8XeTmriC7O5DRtrxdUueogTM1JkMzjoMcIYZhiU6jiDLO73lR28QIDPbvbEguT6BKVZ
orewMGmfOhCCotr1zjddf9LEdwZKP0U92MVadFu8yydGJcc3sI6YegKjRolohnFlZON+wpmLx49P
rY8Wal0sf2pNvECcHwNnntL+H2nftSM3Eiz7RQRIFu0rTfse7zQvhKTRkCx6b77+BgfnaNjVvCxo
z0K7K2CACWaZrKyszIjXTEyfWuh6FBTFVEr3vD4Qiwt29kmMqxSgRq2i+Si28RyD3rnHPAev7kPJ
e7VYmlCwroOgESVLk+zTpWdJ8jppM/RX2bXshAOUD8eRszIXb1YziKutp4a+kaEb0PZvIreHCKfl
bcLncdtsog9kypEYWh85LiCzSLXMR2HCxM1IT81nuvcOLXo1LDwzjZ+iJaO2ZrMOuDRVcwOZJWv6
kVYmoYExbF970en1e0l/U//54REbY47CrFGPYjmQAlYN8Z8e+lR+ZNX9e21+rhuz5EhASjNVmaqQ
wGA9mNZlFQW9FYJx9A/jwqEqm/HfhfcmW75BWG9lyLkYoDoEcQAevxP/0Swck94bpVXRY5VRJ4e4
2rpZS2fbHJFZE6Lsm5APAaJWbBTfbmTscdka0lP3EaU8LhnOGOrMgjDMpkV9NcCE7ClqnL59Jpzj
bInEEClWvO1jktAmw5Yb1bWglEODuhi1rJ50SBTs+kHe6MX4ZmZSZEWd0W37qhyc0G/lg6HFb11W
oAudumb4W0U/lZp0G9KPNSeGWPKk4M9AnksT4cbZ9zZTbpRAzJCCMloBLbchBJo8dGD8pJpV88St
l4Z5jsUMc+lnopCgzNLOi84CUZo9lr8VHiHf0uaegzDbDiGRbwwNQFIIxXa+5GRxe5MIkTX+J+6p
L2XdSbsEpb2TvbOIEmGfEVR+j6NPctQ+soL05/omWJycSbr3fwAmW2cAIkWZuJ4AwJdAfAnWa9KE
lte+ZIorpbwK0qWTBXphumHoqNFAIcolWGMogxj2ysQU9J53v4tus27M0uzPfz9jTBE0iu57BDdS
pG99UjmB/lT3vAqipSGbo0w/nw1ZihZMLwFJvp3RfatuPdFVpBbl5bjhPv4He6CohGonnMZgj7hE
irskM4yJrhtF+3ZRbQgapGSd4zcWJ+Ub5OvNd26O6rVyJQLEA626oW9R7MFxtEv7RQe9KZGxlEHN
wpiRlqCT7SmOKVLsRohFp6gVe6D/haZthnIt56vixUCGHbK/SaTPHkpr67Nx3WqBIwq1bdCxwJ0f
xNKMHU2jwr8MQNDAL5Eqe+QWtAbteVuocBrePi9fsUOjeosSCdAEOipumetfsDyQfz9AY/JwUE6n
JWrapnRqYJeG5WnPWfXW81oaFrfRt51sk60vhlImVbBTktC5gLMhfjR5ocviJsLLGXosUU+JbsfL
pe0NpJJbigRNKr+o5aMa7sV0n1Uu5eUul055FCr8BWJ9gpwNPg2QDkMWUe7OXfc8CDulfiuTncIj
7JCn44XN0c7BGNegZGZTovQUYV9jjRv90bRCa6AW3unuTtbr62hb7sl1NWtHeO88i7t4ZiZzUe8y
msaDDmSKWtcRDYB5yDnGFwlO58Yxy58mHTX9HhDktkmc6kGwhRvBLrb+WXcLp9jntmv1rv/YOemz
cvId3n128SY9+wB2+adGqQWjgDVjvEuP/k32AjnG2qKPf4T36k66PzQO+kXOvA5ozgJid0Mm9yhO
M4AqJwEUoUFccjKaU1E7SvQea/9a4AcXY0zCa2gtRJcB2785+qYSN5Mz7qNsE8qy3ejqvhnLXSWZ
0JrqrbrMOQxWi27NIKDug4qyhIoRJpwhtReGXozQNAttj4gWiFEIuohq4dYr9qphhd4fxMoWLW4i
+aRHTs3t7Fy64M+/YFrcsyNIMMpWClt8gZ/dyD0qNUHiscnjc+CfS6wv+uDhwrvuSq9LmaaRVqAH
h3cNeaqDuMQE415dh42JSw0ozjsFL813YX4nlMdAg/i3BpmdLLIgJ8OBnX4t6yFAXoDTA+obKGRh
PERsGGmSaoA1QdTykUdjhacUszs2ParY02oizgXX6LaAlAW02inBhUTucEk1RhFfBu6mtun+Cyng
9BiIfj3IMqAw+XIoGgpZ8FL20SVWPlTkNUaNZ4iOiHXLl86uOcjkOmdzLKfjUCdekNiK4BrBQTNu
ES6BgGMdZckNzlGYWY2HUW8FEabgnmHpBYpVefyjPDuYteqJUiKmEhDU6L5LkDUEBtTGA16BwtIB
aUJbF8XT08Zkg43IELMiL2liC375QnXzrpSEG6L1R0NrtpVc79YHbunMh842MvxQSISeBOPcC6Rd
U3OctFPEzErrt8L4zFEGsQ6yODvfIGyo2eMJUelMSIwYVWOXCjpFeKHmgkTT1NeHSnCU2+LRl71s
Zn7n+akHO4LQKhIr+RRuw2N/zDfpEZeb8KS7HY6K0dVugoO6Xzdv8bkbvWio7kdFEErvmEGUkCgx
igprIwvs1rRwQJ2ic9E9RvvIoVvUKKzjLS6R733LJurUCFKXfh0mSP9Atcf/3UDzMDI/0vyOqx+w
uDy+odiEnaQMRheGsKz3Yyek4ynsA0fuO87b5eIC+V707AkfJSFVRw8WtWqz7aX+fsTxtz5oi5ag
iw9sTlMFPatDpEme2voJIKr8N4HCUhS4nf9jHWOpgArllyiRxts1dHZ1xssnWlyilBTyop09bsyT
YvsH/0+5C179+/wXEo/kAVQq8gcEBKc3e5Sppfvodf0bFuy8+AQmIGy0ylcLIU9ssRo8BcWmongH
oWWqO0oKkhF3HW0pwWpIKoqZcDuRp+rgS/cuktgjrQKLFTQOUQGHl3ryULzV6CjQsfMxsoxmIiS6
I2W9QX8XZyssBGkX8MzpIrYyjbSoxKwqGwFPUxDlbdHDVdhEvBUFTiS8FDtcoDGnTAU5higKgUbI
Q410w4iye3Co68FLQ3CwIwF38ur/cLRdgDIHjzqYioKGQdTZ5re53yHI510vl64vFxDTmpqd0T4x
skSIYZcg3HvqpjJcEviOIp5V7y2aWgUFq/wgiYDWLnT/vqKjYuLbRVbH1kE9Gh477bfo/xiKJ6Pl
kXYtj7mmyvCq0xpjqV2hJJIUYY9va/KXBHqv7U913HS5sU3KJ2V0sPjAPM0VF1nYRQY6i/ESMj2u
X7GSkVDN4sDAoA8H8Y/yowDr9K5wVDt6Ao/fUdoXbieCWJazmRYcO67xIrINKM+FO2TmIaBCnQoy
9m6/GVz5p/cuuyO0gNDP5/9Jb7RNcmtiZe/pPe/4XDRXBXkvmNiQ7GdPT3FQvEKC2ojt9RYlLxqI
I+rNunGLtuFqA15tpDR1VvouFkTSoxsWO1UmW73/jc7fwa/sPt32dLsOtRCqTfwsf6GYHVOAKdPQ
MkAFkhMLoFPemel20DkGLZxZFyjMZEFyburqA4oRbXv5tjJ4vAmLkzIzYzJztis7qmZyHgKAyrbm
P4ftJuA1DSxFLhN7HJ5DprrfKxGFICiFMmxB3K+HogslCsuQ3CT6hWacUDoRCGxEGxBTQVSHR3u9
tK8vkJlzSiAxVITJJBlQ3Dd4Fk9QyvILycER7xS5U+KRjpfeWoREB4EMNrWpSJy9g0km9WLS4qEE
WZq4esogNgWmygjscUNjUVCMCQPuD876YlyYxalt4S8oa6do0CGaGHHT8S7T7kTpU+t/r0MsHIIX
EEz4WXr+SIoeEL5hi4NV6pa290EXMBic0/arbpK5xc6R2Me6qq1VMOgAieTdk9oUB+pNfHAUHMMD
BpI4Nfks4zdNesRtotBOSR+A6At1N4YlRtQy1GAfthq63kvH155lTwRd6e8QElEoorRaNb3rO/WW
QuFtfYAWHMLFZ7NBStgGklrhs1vkM+Rs00kvJuolU3cdZnEeoEiLmkITJDRsbtNXAi9HPyPS9tqo
vISmmbz7WIYQP1ZIgGuICs9epxpI1kR0ov/7JUuFlhj2sDS1MsH5Me4iLhIIqoWo2IofM/GYxhzr
rhcyfr+OwwkQKjhHp5/P3FHSgl7Uo/j9FR5q0XSLPupoY4pv62O4UF0IGBTuIlOCdzpgXcJMBR9q
pkI5Jg4fQDHSRRuRbHvf0Xwf3M636ugUraWbp9ounlTFqm1bttR8M/Jc45K5GvrMEXZMKgBsJWod
5BIdZJhbZH+ySDvVg7AdGplXKX19LIKvCP+gs1fDwxibZazjVCriukASbrDUJ3HbOuJLcvBO+lkt
7drSz8lHaifH+MDToPti3bncy0AGj4oIFgq0V7E10qMoNkIuwgF3mjYGloDr9aeEcsMj2v8nzuK4
Ri1/PTEYhxmp7rM+hmTQmEglcaQwzO5A/IAY24+rEDJMZqU5BPxGbleVLSrktSZJLbB7+GhmL6Lg
ydOb6qkbM8wdESNjJ3uUdx5PC+PKHtR6g1IM+Uy05VwunKJJYk2hJV7aFR+5mVxv3NiMJVsXDMMq
5OQ0lDFC9BjKNIizeOWM1z2yCNzQEoS7EB68rtsgJC9GnXmJzU/38rv3k1j5SUCO2rSVPRjJ31qk
qHfoQE+tQ3Kr3IDBhROOXPu4C/yvw2+2PQUJVG2iCfws/vS1oxduW+9VTTih1eKu+LbyK56YoYCw
oKXqJIlhVA8RuD1KaHJKz+suYGlLoE8XFbYg95kY1y8nsqnAlJ+TdmoCyu/kRj0HJtlq3ogjOrMM
weMc0NdxHOqF0UAN5mwQjV5xloEoQ/ClBiah/QlC4rIlB5y39kUE5JsRZWnTscB6Ti+TZTmYQgBd
25gKuu1KjpjB4pDNEJhQcShQYQK2bTwfZPetB47JR5EezQjELLye/eszDqNlTjqsyHaB8YVxz43X
lpDC6rDMxxu0A4jFzgvctLNUkOFyK82n+zS7pWdgV1TuiGzKdGoHKwsnkc/dsE0K1wB3qL/TlE1P
nKy6TUJ01+8MkHisr8IFod0LS9lmOE9Ipp5GgBc31b3YW8KzaQ9ut/2Iz6pzBrdb4OjbV2ln+fvc
ktDQAsYmK7XBcOYmqMzlfM7SxpsPhXy5KdC2jIqvadzF4lTiRdPc+QHHgyw50DkEk93IA9PzpKn7
r4mdpt/LKHkcna7Gy+JGMOyKS/C7uC3AyEKQr8JiYlNHfRpFSooqUtvPN1V9J45vMt0Z1e2AFrz6
j0H2sfKeC+A5TiM7E39W6j8nHbHpkWBXdVS440LAbEuv0HzaENibQBgVSiBWK3O85ZKFqM5HATCY
o9GJxCCIY55HsjaVyBJowyRnEF9ylsVC/g1G4BkLfGgQVyDsfiwLQSy8CA0zUBzwtGMyPEjmTojO
fu1mmuObkVVUKHTDH87z4ZIjmAGzezPSW79uWwCjWc0UthL5ResbaXiu8oP07zX8F0ayW5EOcEX5
ZGQOuu9q+JmP8kEIQmd9x/MsYrdYkcbaMDVzBYRY2ngbp0fcRDztl1jvUOjMQVva0PPxY3Zbg7K9
KhInm1B7pb9X9YF2P9YNWjoVIDwjTjp2aGZnbwR5rpZlUUNHxPAUlKyU4Z+wBcNjl42DG/T+6EJg
lseyuDSIU5oOD6yoegcB4qWf6oWAhOZUiJdEj3UNWnpbEJ8zyRpM0G89rdu3MIQg8gcrPMjhwezI
UpQrTStlggas2kTiV1a0p7zWxk2shwNnmy24xon8BC+MuNhNRDyXVvmih4sv9CDtMA0taQhv/OwO
zUw3gpQfcnITiGRjqAiP1+27mj+k1fEwZyCeRBsO2E0vUTPiySgqT7F/Uf+VNT+KLzaZcJ82/gF5
7/062tXMMWjTz2ehHcIjqjUF0NpiL0jPtDyoXXA/lh1oF6hFjJDjHHnWMWOaJmNLwxJ4cdVvEp3c
5VoFxaLYDWt602fgHly37ypAvrSPrRMzajnW9RBUba1UI8/5VFafhf7R83rDrlNqDA6TbKgNL6R5
CpzalN+riAZWSVPhCKXxk5wkUFnuew3E1T2UEyB54dZy+ynUecRxLzxrGWdWhcYgSZO1pbCRDSdH
SWyDVp6eS36+OI2QRMD6RDoU5MqXywaaCYlsDpjGID8nxaaP7uGqLa18DXgv8IsLdIakXCJ1gm6m
Yw8kU37BQxIoElNUW4HVvYkMy+94e35xBEF4inQ4eECQjriEU4QurkOw2tl1AaRQchJs8HqUzxq6
pv/D0pxBTZ8y23q0jHIxJ4DKdenRACsdVZGJ7LR9qfIELq985rQ6Z1CMT6mokKZyjUFUfPMetLKo
fW9+KUbFsWh5F8xwGG9CFbzGd0FeoQHVJaOTgkdMDnInxdoo4if0YieQ60JHNi9U4M0a41UiPeib
rMRQFgTJIdnMrLhsUAOfOV2q8lzKdXPm12iCmUaCLMk0sJcTVyRZPlFFVpDg6f/EuWSjYOrW6P19
nYRvXpog21g1nxSkIJGZngJDRL1I5dDCc/BU/Kqgb3Z9IU14Fxemy+9h39FbQU/zrvkadRAziaVt
KK0VBxrYVzaC5oCjJ6+6/+BpcPri7QB5Fxz7zIoSslglfVpipsUMghWp7irZ4Ix56eBI4dxzr1P4
MHAOxiyruBUyA6TbFVpSjqQ9gslRCU9d4mT6M0hPY/M1wOPB+pheZyQZTGaSk2Ks0TIITEU6pOFt
UmMgc6emjxHCxMZRsrMv7iLqViCvq8+DsZO6Q1A/6CHiq2Po8yo+l3bwbAhYiT1BgDAMifE5leq/
d1H1ocnRNu+9f70dfVmNSkSUbk8S2Iz7kxBqkzADDNVRkqGlP5Dvu18f2aWjA/mQvxCM2zN9onno
vsHA0sqqlGOFw38U7qToxRM5KRgeFLNINbOetFyxMUoIBgbJfSUUm1wHFX2Kiy1n5JYn6NssZo3W
VeAlMeqBbDgiMMI7voBiPoUj47IMMpGZI92IlD9jUNSbRlgJ2HVRhVoWGoDW3zvmJOVM0dKZCybD
vzCMLWUYZ14xVpU9pue+fNKE6q1Kb7K43mhIiQQgDOdEaYsHxxyR2W0jBM1EWgOxSUF1m+3MPzCO
3Ay5dQgFewRrVPvvhKVwKpOI2hdpMyhLL714jTi0bnqMpejXJ4pyLUHv3Li+QQtyTTjc8NdVt9O+
moExUUwe+6mvhrAvzInbg7A3SFBMnZe2l29aX7KkFm0lL5l5j25XCAE3khXzOCmWx3j2Dcze9tMx
RrYYBmuaZXrvvfIAssWkhnQBTjAIcHSlZSi3lf5jfb9zcZkNDyGXQMcDAXYh6oLw8iC29xlYReRN
DgZhIU6sXAPlk+JIiAzWoRe3y8xiZrukSSvQdAByjlcBsT2MWr9teTeaaerY0xdPRXCWCJyQI2Ui
f6GDuoDgN5Utj6IDxgTcmurmbd2Qr3h6DYQJ7DuzrHWzr8E4bd6CUa2WX01zWwqnRLkBS6NdvJry
tqpvjOx3bXIGcdEZzOxj9olQRIrQmoAmcQ1KRtEaQZsSoKUBNMKaucsFnfeqshTPQIRMhaQ4HlXB
dXq5M9U8paI/AlHIn4b2XJuWHm68vLNiUlhNveO3f1+VpE/b8xuRPV1bQ46rIQViq29r2dWyuyEa
0RiXOWkwMRihLzXH2xivW2VxfRJoN6F0E4VHbKst2nuiVO3x5JcJp6q/j7xz6u/XV87i6vyGYN/u
/SYtsqmVyS4gkQSlBqeLeYR/HCvYMqJE8johnqxQ8ZxfRpnjD8cg+LNux3IMqECyaJK6gg4bswxF
X4pDwQBKHAU/8PetVBq7Us9d6o3gOSfbTrtP8b6EwJfHiby4A2bQjPMeyyQZUcAAaOkl7wPLjFur
C5t94/0g3XtV8HQPF9f/DG8a8NnFsEDZAu3aaUDNcUvGfgt2ezfPZCsx21u/0LbixL0Q83hXeWYy
fjrp256IE6xsCi+C96uNiwAMmMMmI+9Sm7idnPPui4tLBw/tX33tKNFlJrUJlMSsR4xsKA8bWe6h
IZmfQ7CHGcZ4Q6XnUBp2PbT5LH0Ic8TZKKY1hVcxMi2j8raZxmspXdwtE+G2hMoosLYznkdBzXpD
VaO0x6LfxnLz0AeEsyEXY9K/EJrIdPW1OS6kYwAI0lideoPLC422hoJWbE5AunQnRnDzP7bg7nC5
ioRG1ROz1xFiQLggRIlfg9crtKDsUu6T3fI0fkMxpxO66rNQnKaxrXetdm90r7XEOxT+Pw7gG4RZ
K6lWj+JQwx498ZHNg14CinCj+BB6eKxKXTSXyz6uvxWvlYULzGx/9Bc0OWQxYZ1Yg8Ma5RAEFFO7
Ft07kBUZtB0pbgqdE4LzhpTxARCjjAwqADSVHR2F656/1auWE3YvgqAzG3zi+BclmpdLhKRx0hvT
vKUozujDfKsMmgvKHnvddy8u+RkM41gKWRsMqgEGaXaryX+V6LXyM1St0Y3n9RywxWU/A2NiPsms
9awcAFYMqTXEN3mr2IP/s8p4Tzk8oMmdzry05ksl7kgACtM72m0lGKUbkB/nvLjx5ohxSWqOAyCi
WAiijvyHnzwG4rBJiupxfY6WYVBojdZZtIWx5GZFngVJNcItSWgG7MiAPPZjD7ad/xsK4yjSKC99
PH2Udl+rO8kMniB3uKWpybkmL55kaEH/X2MYV9GEeuw3hgkfi3v/GGwVL3XVcFfjOln4zsi7vfLG
jnEQEIPslCYDHBoaA9nO5daiIa8UgGcTs1eRrAlMrcfQJahac0rZDCj0LpKfYWyMbo06ywodUB1x
STw2T+uztrh/NYKyHFTmgZ+Asa8sqrjWTA/Q6hHRcS+VDqkdEtii9F9SmWA/+AvFWFnFaDpJc0BJ
pDkRf4CY2kOf4PlNbPxfbRnvCR4wuxyCQ+smLk7hDJdxUYoY9S2NBMQ+WB0NWIpQeu33HSeRuTiH
MxTGN5EIpNtkss5QnDp+yMGOIuEhHdTfeWm63NKORQ81g2M81Ni0jSklMCr23RaJ4Dbfkupd0RrO
4PFwGBclxV1rFCLMkova6qeosQiRfI4em4zyIsYparm6CP+1SWLDJ0jCJl5oAMsMnsNuH4CHMoLY
QmOPnWfF0eNofvbiU6bwOiav29GnK+IMmAmnekGLtTEBcFgZKFr/rDzT3xg9ZKfgyopI2Cb5Y9sO
ltkaTodgNW/B3gFVL5mA07rVH0C0fjckIu9lZ31J4WH88hRKa13BuzvmuKbPdXtUjfs6Cw40ftG0
96jkKeNNM3k9+uhXh64R+kfZhnUiDXlexnBCZSxaUAZps94KSWWl0r5Pfw4xSoSD/3Kef7XkQOUA
PXyMR+gjT5bDEs4VF3T0XLlV/aMifwoeS/JyhmWGw3gAoRkorTyYpoPbIN0nIYj0fsflLmnvB2kr
yfs+/yib5yK+R9uMs+59llNkuAuIeDhF0oOt2VAaIai7DourrF21PI6NC4Jti2Q3eXYwa4fqVlOU
lg/CkXXgyXNfz+df3K/OxlkMk/pjMbQRjB4l2YpR0e/1vA27mFr5No3twBxaoY5jCRBGiuJ7WJHr
Ow2RLLohI4gmDc1GGzax/8918V/b9dsyZl/oaYoq5xbLRhV0TF3zMpbxdn3wls+MbwgmylC1sKlE
iADYZnYuISkaZk86jv91kOUd9w3CnL1gGDaEASzMNt74LEXYVxNPgUysChOm9Q91dBiF3Tokb1Ew
Oy7uxCRtZECmHmqY9fjgZen7OsTyifFtFbPZNOKhKMNAUFuglDgtz6mXbRvtHIKN6r8AfccTzBxB
zKrzFAL3qOjoBE+ob8up4bZ9amWG8rqOteiKZx6EOd0Vo5BrbVpyID6KNdSQRS8VXqAbY9P4aEfj
dYgujuEMjjndtbySoAAFOB+ShOGNktuFcZuqHNe0uBhmKMzZDmFQDS1bQGmjca+qzYfUyJxofd0Q
PDteHmGxSM08DQERFqUTIDoRiFUKd3GxWZ+fxf1qTM8wkqgoJisTAg5uuaYJug/lPjsLCjlrifii
lfrDOsyyM5/hMIsbPSRR4xH4BdK94ilLIi4NN0SyatV3xRJycTsw4gVgNuXgTmv5ypnPcJn1Jw9C
VTXjdIigpKpsi4M3EguXR8dLeyuNSjcwf1Zp8DuHzExe6FbaVCddB6nd+ncsTufsM5h1SbwxJV09
RSRxc8iV/FihqCvpe0sWeC3Mk0VrFjOLMzHVvMPtq7Sb5EPFwikpLncoK+5eQdvK8Yocs65Y8avI
S1GIi+1WbvwgtIFlDraocDzjohOZzi5wjoEkx2AmUVF6jeodFmkxbJXqDyp1cjRJhqKj1s+lWHF2
9+LpMkNj5sps9KjWe8yV2L3L5bPWHmXzpfMC9Cwc03wz1A1nD/IAmRmLKk9QoNID81Jq+ZqdCmcJ
zRdldpMQV9VcwksHLfqvbwvZgmU1CCBTJAfY9AZoEZBpGGn9tL7gl0tFZhjM1cCrUO6T9jBKjMV7
M+zMSc6zRXOr3DpS3N8UHb0V6+p3SbrR1pXxufLGvWB4yB+Gt2E5sbuVMXWzmHgQSwe9TDdkYBQ3
IdLL+VJ5YcNMapJT4Z46CZUzrtYTajGBiJEdEzzrV/4W/V5ojsrynUzRlVlEh6Ctt0oegVETnop2
+742eUmga+IBjNUkyaeCPB31tV+h+Czq9HMoDTfTnAw2KGbRBmrrb/gfCsX0G7WyaveH+Ku2xQfh
lG7rZ7DGxPfCadiuj8XSaTD/iGnhzD6iJmDyyAUMRQEqzL6TNplia0TnOMMlFBBP/e92NqcJmaF4
aDOEkDGWBhXHg4B3ozhXbvwCyt7/bs0ch4lzIJZKc6pjIyOLuyNe5hY6eg8UXhJ+2TuB4UgX8Tqr
sbxBaLXLUNYGc3TtudVGq0qcpkZj5uCCvUXUeL3wy0cpmrahkAM+VFS1Xw6f3+m9FylYKXFkx/pg
Zc0pwRswZCb64NylkFekllCDwkjl7JRFtzEDZlaHH5pCnKFgwx70YgvF1W3Hk91aPE9mCOxWDBIV
oRSGsjcQAo+bXIMUpr7LIDu9vjQWD0lwBaLbBnJ6SOBdjiFoxcw+67A00uBBLdwQBRciolLFRX80
B2pxtc+gmFHzerkV03SCKu4VqbO0SgS5M+WcITwUZuSgDg71milXJ4QnE4UBIao9ueS1iwcVipvB
YawTFP8zIBCzFgpSYXokkCn74WmA3IYIKp/q1oxdGsVWQTgn/zWj8+QWp44eZFh1FTpKlxOVx22U
RDog69SKzurDcKc9VTfynbcRnUmYDD3+7d7/RFC3vkCWNvUMl41s5DJKqfR1Rxr3hu6qKJyld7J/
bCRnoJxnreuG2Usj2XcGKPBGLQJhnJVb0/Jd3bd8+H8IyN4lhwRibOZovYpW/FxsIE5eW1BOFTjX
jaX9MDdXvhxmPCKTUFOwfMZ+09DjMCC3/GSUjib9XB/XxYfDORKz89TETOXOB5JMj3DJzdA4RDyq
KipLyK7UNgU0sgteP981JxozwswmNIzWl1sBI1xZ2XlEmI+uUKv3IcFjBa/1s/dwrImFnhbnp+f6
vNdtwltMzL6RxygUWwqPDZK8jfek3dHXytHd0MUr3NbHhN5Tx3AgLr9XHwpHeK/BWrGt3nKs7tyu
dgibTFCJ0v2O/Cg34r1wDHn3pCXXPhEaQMBRhqAK22iMbq8xgt49zrD+xgt70Dbwjq0lBzWPsph5
L9OkjsUBh0fqWSrYVYRk63EbFRYTlnMUZp7LWA2VcTqiEjh06NPp8RlME0rwQRrUUsQCtFTcQnwe
xW1nbtRBdNdXN8/I6XybRTYKXnVRuAh4KbvvBLQaonwwSXmPrIsRwNxK9j5UJwL0QLCekH4ojU1V
ncbuRRMgLh+/VfRZzHZqsS/Gh3Xjlg7nOSpzLxLyHvXeCYxTCuEQjfqxiz9BRftaDcLHOhJvGBmn
X7ZilqZgfbf14U6Vnof2sfY+/08Q7BWINnGT6j6MkaPRlkMZtK/jZoxTZx2GN1Vsv+ZomIHadNOg
gZUN2QcEGo2xL+XbVnU76YNKx0xyRC3Zr+NyRpANsf2gbyUxAKyvvpVIYbfSvSq/rmMse7W/9yY2
DlUNcBMkOWYp7FBM2oKOqxPeDKM7lqr8ixqPlRHu1hGXvdQ3IrO7BzMqY8UDYlmcPREhbgKJEc7B
v4gBIVk0bKIR+qr6Kq2MSuomDyI3wU1mdkgFmUrW/F63ZHHsJMU0FJCbGSo7diKqnSC8MaFAVHkQ
rAFyT/HgyAKBRNGtj8T5/w2PGbnEH4cI5ETwGMVDqdx60SYaTtT4kXj3PVh51sEWF9/MuOnnMy+o
iyGNRA1gQwt5dGVfRhVYADjV44veaAbCuNrIbzs87wPE6woXBFe2GJrINRi3KGrhLDveZDHuVvNT
KkcioMBpSkyU57j1+GvoH4l8FGrOa/ji2H2nAdjHRL2uhjz2EKjoYIAeuoNkOGHB4xtYDjhnKMxy
SBXc8lEyCvG8c3Bb7sYd3tv3yTmHchW18IaSWaFD9qktnJONmFjx2XBlzvxdk+5MIdnsG5hVUjcK
SGIibIH29y3Uj/wX1C9+vD3JKhT9Cqe11a1uj/bwariNTQ6jatcbhfMNXxcWNlc6/wZmESEP3CeV
j3FowFfhJJ2tPvTHatvu6K/id3BPQNzp4uFectc3yHI4OrOdWVFxKg9aVQAXIlmGYCHXcqx38of3
0RALr+HiRraKX6jruM1ROK+7Ce/9cXHzzPCnFT/boZ6iRJEZAl99PJug6Hj1Th11MffiBiJsD83R
e5BvQDPj/1o3nIfLHOxUq3JVSzHnIDMPkR9RzqPgcsV9OShfV5CZdXqEfoSewLqw/EW9I8QiItpa
Y8G5m04fu7J4vo7+GYysVh6h5jSIIAWOA/0PwR0CshSWSD7HQMS1RkSOmlcevOiMvqfuiwVjhqqk
Yxm0A1Cb/EPwFCeOQDsTg+DuSUOONKw26zN25Y9A5TwlRkH+hQpzk233H3NTi0QBZO00qxzIqTb6
NpcLzn74emW6GMqJMFqeSknw2o8rCHM5gCilHySTQCAoawdXOYNYeU+c9IhHcFyMRniEwOltK0tt
vB2mW+fnwTbcw7ql1xlr5iMYpxjqIIlQJqHHYQtWV2ii/zKPnlOdw322N88gzvqI/pxkK7rNHYMT
Wl8FHQw04wvR5BOUUTkp7WmD1YNhknScM+za3TIQ06aZrRtSlEZrTMLaoEZCpkZ5f6cb7cdv9WDc
jjuIot/Xp/A9uc+e6pvxFx5qfcWWXI9z+5/82to8M35PHxGYigQfARLbgt5RcSORXZKcMiiEcGaT
N6SMi/NjMYXmE6B0K/6Bniqtt/JfyfOpfRE+jZ2CIgFXv1vHXISEqjjEnUDrihjycoijtE8HY5hY
UyQwITemnQecsHGBdfKLHugvBDuLYSimwgiILHakWzQ8JNvaESz99gnlML/RU/2pPb2WlmDapZts
C6fLLQMM1Jvwl3bTHKnAGeUrT4tFpYG1SAFrlwJdEuaRJ+qonpOcQFlGOsjdIVXcwfjMVF5MvmA2
QnGQAuK/EE+7KgVS46QZQtHE4qVhtjEbv92lKCoYLT1VNd/RzcA4h2IS3Phm0GROmSXFTdfF8WM4
kvAQJ3KSbT2oB1CrKJDklTUvfpQFozjJtIeKt6z0BWi0VOjiVl1XeRbNwLzpamE4yOD3DNVHMNpR
lAxWsranVYWCHSGWBN5l8epAgQwQuudxK/h/pH3Zktw4suwX0YwECYJ85ZJbZe2q9YUmldTc951f
fxw697QykbSEqe/MtPXDmFUkwEAgEOHhDvYiaKAIUTCY0zBoGqxST6nqz2MRuEbbKvux4wbrDkTI
ZDS2dO7HLVrZfz0YyM1bDORJGL1SASs7d9+cjWOcVrjLYkLqTcfS8N2a9QoFm0Y2Znp5q8AU549B
rwuUV6aw0slOtKRIoISR9UAHMq2I91FlWqjlTqPERddM4ctxmThbJ6j2n68qqXSlHDPwOUdz1d6U
llk9kqSzfliVHk8SW5dNPEw7mhh3Bg8VAUuOSCQ5YXh2bKsa15RbfLPvy93kUc3rM2ggtYmTHjEq
sUmP4dbyqJ/5CERvxVZWuV5Z8NlvEAKflvbdGI74DUNypPQ1Yh8pSOmuRzqZDWFT51QN+9KCjaW4
D/r7Jtok8fN1E5fB9GwrxQJ8My1tpywwYSzzRtOyHXIe7+9NgMcIk9n4Bwx3fJUnVyIbjaIG2zee
OWDgjE32MBapZBWXBcnf869/bAgBe+jAtNkpsFH7WeQnD/mLdVT3JPS1g72NHK1yFtnHWdu502UJ
57iNWQSmN5jMlsaxwVA7SBLfS9ivsCjBxUIUkkuFW2iO7DlySYNuBX0yPNPJN6PX4vFm3bND4aqy
9xr/w+f5A58m/rObgt8p4LOyp6gBteBj9sBxBK71QW/IQ+xae+YDUbOxX7XX4TZwZZCvVcsGAWsl
el8aiKjOfcWkA7SSalg2y9gxim/Je8lSh04eGr7q9OO6Y65cBCAzANMul3BB4i0YQ3ixs77pIIqh
3c8D50kCVi50JxMae9s5wKyjbMRg7UBjazGuDXQNJO6FgNwnUWlXJXSHC6R+6nTIk+8Y3r6+qstk
ARZObHC/PTlujd4ooN6FDaVw4n+G9k0NvSSSHbgLaC3vw6N4ByYaaBSimXFupaWdRagxFW7woh6q
Z5O7BdnUFro7s+QZvfKZzkwJC4pGEkyNAjofjIAoZuLk0bMJQsrIdjQTRVC3XiRdupUdxNECayq1
QCinidOLGR1soIRBg19V97U+OqmByi4gUZUME7NqCFxPwHboGAEXIQ0hMWtWpAM6J5irn2PNsUEq
DcICvzXqp+tesRKtVHR2/8+U+FgPKqNUlw6mZk7A1Bb3c199XDex4tzwCK7vCn5n++INWxs5croK
JsYh9PJAf0hRb4pSGXhmLdajMw6VUp1T22JV567XAx8xhtmcY+xi0y9PcXajJK8h2VPocsTAZNQ3
y+SOyV2VPYD46foaL0t6XENSx7eiICDSkYyfGzc7ytIoMHKXPKKthorS0dr76TbdovY6O/PGflTw
joVmSu+8KNtAcrbXviLqeSr6h3jDE/HpoyoKG+KU5q6GOdS8x5GIN9cXuPYRMeDOIQBAbYCG7Hx9
tKdlYOJpAbKQV1oeFvIoTRUvCUn4HhqgrkbNAwzWogqcEQ+zmWsm3qb0Jh092yk2gzM9xrfLYwdw
g7L5Tnb17vq6yNpZA0k2VE4sKJ5cDBkuFS07WmNhudM6/eG99bvEwdAICN16J3fuB49s7TsAmO6C
XQOpmX3uppAWckI33Mh+zGVhku/AyY8h57ucLnlTZS1+DAAPmu2gbBa4wBw43UOywXNSfWdPEK/G
Ayl2735KNoL/beFyP7MtRO4esxAaqB+gfPWe/jMfPC30a8d46D++rJ/LdtoBA7IbjyZzkke2LUtH
c6X8VqtOdrJ87uYnV1RfG0nV8G9R+vaz/j44aGrd0i2czp185faRPFaSev8lHgJ64AhJeEfDtXUQ
SgsmcdmPYVNCabbbgu539ttb1L3u29ZPHyaJsZXl8Ve6BXlNrkIuylzOYVo2S4OG+Jju1FxxlmUX
Q8z0+ndcCQXQ6wNcB1EQqbV4AVu0rOPK0uBCs+ZiahCMwxILl2V7pOt8OBuXIFIWyHaf71kAVa22
KBkEdO7abfRmjE5wJL2jPj+k75EfJjsUJFrn+rLWjsaZUX6OT3yDKFFeWDmMjm67DXeaYyH/3bUf
1Ru7JTtyD46bZhPd5jcaVymQGF9JNaAdDQpU4BlNgvzv3Dizl6kKcguiGV6wrW+TvXUIDWf6QR6Q
Fj4Wr7FH9/FH+hY/J9vu47rxlQAFElvIPzGg5WBaGEXIa+gcREGE3LC4DaK7uL5l9j8jkcTBFbfh
jPAmqJtNFHl+328n22ulcdGlBcYWx/pVM97N7O99H3UGHbVsCyDfi5JD0fbdDJLtArRHtTOmHinu
MU17fadWvhLeBzo8HwQ9Ou7C869EssAwx4E/9jAcl38brW3JQG24V+lTAMZFRdppXYseoBpE/IBG
JmYPxfGNOB9m0P7Ohdt129EHXdd3e/AKJwH7uuwFtHbqzmwJB0ABQohEDWxh8ji/y2+tn9HG9PoN
2ZB7Fxzwt+oPVfbSXPGKM5tCSqWVNbRfNdgs/QiSICWuyMhLEY712+iucw5WKDvmKzHyzCJ/CJ74
oaJqGHruIUjIcAF/qa9p6HbOvJ+d1rP94Flzs0O/lymQ8GUIV9+ZUcFxxpaUYIrky7SfF+UGY0uj
6epd7hSAWF730bUs9dSWWFgp84Ga3QRbeIa1PkSS0Gt2jefiJvEe2GP7HHrXDa5uKNgT4KUIIJpY
IwbtZoGopiJY9rO74LpJjG81oHd/aYUr8nCmMYyHgARQJIhW1UBd8EgBhK9LQUvtVRoGY2WsZhdL
EYwIvlFXINIIJhihAZSyoA+sF9tWFqguXJ6L/kA8RcczHBNZ4iNP1cbJnCao/iQEzq57Y1hJXOAi
oP+2ABvQu+HiIkLVvuurCuznIJ2batsras+yn7QM4Ikff/1JkAFATASoeKYSQ7yly6bCO7KCShIm
4LN6wgTHW/jXzwJIvRggSdJUfHU8QIS1KG0Z0YaB+LyI9Ee9HzxaaFsSSuLQyoc/s0LOg8KcjUGf
BNyKnu4x17vV4v5eZ+3273fM4Ixr6KkYKMMLYWCYUJQ3F3CrDxk9dpN+yxhmgvP+P5ihqBETYD3B
1Cv2dOdFIWZD0RZvIXONhIaLRCsy1m1+Fs5CGj4M1OVwC0JOGeoowm1ByrpARd+EmjKlm9GOfVDt
b8fQ9NoseZqU0YsiWeX74voVTAqXRWJhgG/qGAj3YwPAdD+uvodB56UTKnbZxmi20Oe8/sEu4jaq
xmhgIA2FYBWEKgUXZ0tpVrRDR9WyWiTVeJqMFTgeqq25WE9DkEtypEs0IbeHjBeFLbAuoLp17odR
oPdBn0OnYwzqbZ/5lXnI7W0JGD57SdNXTXuMonc7lHTG11aJuSjDQEkDyZMozIWsaozzBsVWvTmE
kVtOndPGN+0EeedBUuFdCU3o7iHPJlxvDI+i8wWSIs2WuoQpJMH7XA+OfZZi9rX+p7e7x+vfbs0U
QUKIyS/cGriczk0Z4KUf6QBvoeagYnS86m+taO6OVVsrThfO/yFSQeAF0yZgpTF56+vc3kgALAwI
DkRDTB8TD47F0I6UFWLWvhUUnJDlohiDgU793IptpzO8Bz3EUksZZmdC5gDV+hhrmQH4RLmZi+L9
+j6uW9T52vjtLvbyatYMWVNbHLtBf2UziPmM2lnCpnUSK920UiC5zB6/P08StHZqu5JFsFfl8T9q
1LltMR0mKKpjOOXRbGT50kroB+/9n+UJR3zGO7POUmyoVYybSvmmmXRTyrSjV43g9QN2PU4qKsJB
i3K2odyLNUwp2df6Ywd0sKmlf3/vM3JiRdi5MO+bNOFYnikiG7UJ3vuuvtWXrzBuJEiItfWg2Yqg
iPsF3OaCr+sLeEOWZEYkHp6y0XZDRXEiWfBduWF+TyFp+A865uLVbyTG3AQQ1sMYoeZF6psavwXo
shZB+1jH33MmiRer5sC7aukqSLQgD3zud/MUqapR8VtzqQ4sPWb6zwbQU/NXNYb7QX++fqpWskAG
qRokAUhssItCpG/UsVfbARlHattfCkhW9SKWvIjXAiDSMx0tH6RpF9NcOESqQVrEWpRx9mpfeP04
f6KnAQQildyTa/6ALI2htcRb/mJDK9ZqvOEYYCsJ22Gu0cnUHR+Av75ll+Vb3I6nVoTLwzTivLBr
LKjLjPynslDzEEx68wARx/lFUxa2Q3el2gK1kqE4z9qbpEKvHFQbiX1P7HF4NnOfjMP++s9a+5LY
Yhu1GzD3XjAs9Fm1FFlkoMBnBw96XD1M9ct1C6sfUoc0NwII3ljiMCMJaWHPDbcQ12l8GNRcS7aT
roFzKqlo8L2LBlmldM0kCm9QOYFipgoXOj8MQafrQUsRhDE5+T6qb0uqP1bop2MOIN9cX91ljUP4
rMLBs+OZBpEJ51GgsJeNW7P3zQWDDZFjJl5Z6xjv2baye3TttAPVhKsagqAGEcGdmhI2bKFANlVN
t49Nfb/E/THIpt2MUBY0/SE1Gu/6QmUmhT0dSnMOihAmIVXldIbpTNZXF3hZGPhAXRbxf4hneF9S
iEbhkXkxWTnM82CECuJZV8TbnqnvhVodygo9WUZuuxm8RDnzr69wzWsgmqtzcUlIbYtBLaqXiSY2
Ui6GBpyxAGycFzdGiT6LRSWluNVUGeeNx08YxD/nHkpYktKyh4cGaN3o6YipSdgNN0n6NTGwqdzV
wTMjG+lk8Wqog8fAZwygjUTWqghw2SU1OCSuZY5W5A9Nl24CKYfPWhaE6vr/mRFJqlprDqEHCjNq
E/ph96qgaVGXm2henEHGL7f22SjEZIEOg37aBQFwSBUtIRCQReYfDFAetn7a9chcpZsiiJml2+tO
snreT2OLcPWFIIsDYAtfy+z1u7h5Ki1WOmk5bjMabsiSfUwLhprye/AYSW7EtW8HBAQ6EkicUSQT
fIbVQxGECXwmrWnqVNT4x+7yAzrLtSQTW7sTgElDqP5fzgAhpMWdXpTLpCA/6uePsrYjR59lIsCr
X41CPwLDL2CU0PliT/LkpJ/yEdAjLrU6Oxg2csokwVUPwmwpTdwF5gIRGm99lHgQRjhx9bkpq1Tm
ZVwA5zO7ztIOna2H2S2SzWpyIBtqm9toSFrLMUeS3hkdjZ5IRPobq28iSZ3mcs14ziGy4JeghGKJ
bWiqj3SskAW46GT4o+nMAYjXO+oUxdN1J708fjBkoftkALGOuXRhxfow0l63UekP2mNhfk6QN8qK
HZ6qQJRJ0ppLpzw3xdd88h2hZVjp4EkswIoJxn3bt0ukUbIUQmZEcMiB0rbWOBQux/xz+8NWBiel
kkRozQawTIiKqJdgtk44XbE1NOoUAi4DwlvPzIZdzrKNrsiKJCtmAL3GjWahiqCjm3++X7OGdKHS
UG8uWvYdVCNbFiB+hFX41zkt3h1/7IgiArqCctioo1Fg5hARqJRNq0x+QDVJOFxdjo2Z7N9EFYA1
nS9HsdHhaWsTuzYHg6tapeXYZlk4XS+TOVoJvBCPRKKKuh0qPYB1n5sK6wZnOLNB2gftkdzyLYbB
mVurjD2r+TSraGNptbvIMOSXaQ9v9+ElhyIuRj9EciczbqMkiGHVyrJvVdO8kgq3tAqMilq0DlUg
xxLa/vXjuxInNADETC65a6IKKfjIoIdJ1i9x6QZM3Qz6j2wetwtyrZnKyPP5Xzovg8IR/1gSvQQ8
HGE7TbDUWS/UsnGF+kpA/WX6pJg57vxa1j649BfEYsBkUHJn7BLvTOMKJM/oVbtp072gpACFAJJ4
hV7JxM5W3AUWuNQ7Aj+CoAifBedNBG0nZHOoBBx0KwHxfFj7QRt9BsP4c4E0IWZ6XFIWDxoqQtc/
oGxbhVORdWUArDy2NWprh41I4+6ScWOSt5hZfqu8M1NyY696DJieTRuiJJc5UM+Mnk5tWrqaCTRV
9DiR2VMDZ2CSvHXtNAD2+f/soJVwfgYbqOhVgYmFgX0Eles3w17cIHEV+p7bb5Yi4/G/TEQ0mKI2
Dj6/y0TmEYYx5ChsECxr84aADEMP/74xp3HhVuSO6ALwtOp8QVOdodDQI35VFlEx54w5w7TLbadm
VSE51WuLQe0YDEy/o4nYDEdHLVMywgB8DiuH0gdpSvU7qxZOM7XR1OLgUoxoiIlO36hp2gSIVRNt
C6cK6A3LabdR5uQ+UpX7vDXoISDjUVOUg2U1e4WUL3W93FYkDD2lQKxpowf0kAzkssOhJFBTVpCR
hao+bK4fkN9zgBc/FarKvO2KbEiEcI7NABBdGpVQPTU3lZbv1AgIWFP1qsF24ynC/FXgqtNXuFAv
0ULXHv4aU8xbBTpkaVArQ8FMbBu0VYAO5AxZuVI7hANzwuaJaDJd8ctwx43YGgAqKOYzsWWWZ3md
V3OIQIAgFLTq1iR4Wha767v5uyku7CY4iAkFdAp3xoXGXJsZS0JsHMtpQzfK3Y/Jy7+DTxKsLHXr
bOev5u2Jg96Lm2N63zjZ67PyLTpUn8yTgkwvc20sGG9nvPwYRkzEtL5P6kLTUyy4nFK/6F/YzMeg
umm3gJyuaXpvDponrWosh0r1LVc3G69Obh05nCjijrS71mMK20Zif5+nzp0q7SaLZDDnlXOMJf4x
I2a8RQNZ7R5m4hKdpsy866L44/oHXbk/eHMSxQgMrlHo2p5HJauuljRX8D3N5skI7obiXQfIcXqy
2nfD2PWBJFdcqUZoZ/Z42D9J4rsZWshznJTQ0PHK5i6dIVXkTpo3LgdD+bR1pxtflEHitSsFUVjl
BRDKAVW2ONGVDpVdg5ocqvQ7pdtaj6pfuuQD7yHTM7x8P2zTr5/X93XNQ04tCuvUkVPlFWCGaM6o
97NeHqaQ3sfK+99bQeMOAF1gnVGkE25/s7Y5FV1egqVx9ptu3tdN62GITHIXr8VQOIiGYw/MMVil
+WpPv5o9phPUqfHV7qPjtBn24M9wtc/yaHxhVF7S+pRaE9xe1dQAVXJY6zaY6dyZW8h53YD3/C5z
8JCW6ROsHTLdBpJaReYNGICwh2NiRTXyeRwyUMjr7S+8Xa9/pEu8GOL/qQVyvnuMVbRXc1gAzW+2
794JGM1UtFYdU/PSI4QH3e+oH/99vw6IFtw4BGBavJYu6n4JhqkHs0WMUr9p9KATf8xkfsG9WLwN
AGrAiJ+KBy1S3/OVBbQhQTONpVvsk3vr9pv5k+ztu+WgPqeeawEphrk4EPF51zd07WwBXGgi/AJd
iNAlWE3nqAQAADErb7yiMZ1QR4VDVja6ZNzDZzs1wx3nxOnnImRRUw0IGvfl7AweMsLStb4BX5tu
2W15bF7NXX1j7xdJ6PhN5Xe5q3/WJ5w2WmGUpsqxPrL9nGB4uS+OI6LWRn9G/e9XdayB/RsgPA6w
LTrnb8rB73s3+z57s0P3Uij82hVxug/CcTSVxAxVEz+na326Y88gKrkxvconz1XptZvJtz1jVx/j
+/TNBSnf9W+9ahwgMDQ24WV4QZ5/hNC0ShslT5xO86bPtnmLce/xMY28IvjVjF4uE+pd8WigzTAw
hYcjhBHFrCIbmsaw065y9VgF8hG81CM0Mx5iK3ayJMbog+RCXPFlhpEcQDzAY4qxHL7+EydT5oHW
qAaVblqAI6izvoYQqapO/noWEjcfirnAoPFnAcrx53YKXauCKFb587tRDstIOrSkqYxP+ZI6AmaA
6UCfARuIjFs4mknEQjMHQbFrvlif7Nh5DKjK4MGOHSBkJ7f3lgNko5RbawM1tuueshZmz2wL57VO
mrnua9gmbvtP/tocswf9Jq8dC05qV6DQ0UGX/aK+XTfL/6pwWM+sCofVSms4TAarbX4zDa/lX0s8
8B1F3QTeD8EqVcQoEpBwl4DjlK7S+JWKBlEKOMk3rT1Cp4+E21k2nLiWK50ZFG6rCoQ4XVVxgzfm
tjtqR3az3Ni+8qv1Zg8TcOpNu7u+hStnHJUaXoFC4YvzJ5z7JjCFdOxU+CYrp0NvT1t0/xzT/kdn
P/DOdAKNbUGgJFFOW/1uoF5m6EireJMJ320cinpM8SxFCt/tWDje5YrhXV/XqkdiWRr4NfD9DPHh
Z/R6VFL8FyIMQKQbr1m8j9XbDlWM3m2GFwKKoeWB4EEYf8/67YDkSpb5rq3y9BcIHzOlkO2sCwNn
IliUg856cm/U9Ov6Oi9jJgH2DwEasgnoGOn8R5zEsFyhQTi1bYUhl2e1QDP60IHGybhX1INh/Lpu
i/vC+XE7tyV8NkAWlDLn8XnuvzNjCw7NZDpq8a2dSD4e/0PnhoDSOPl2QiRr9FSDd+DbgcLNV/Dv
duj2LJbdb/zyFM1wLAjGJIGeRBp1vnezDSrQyeZxGa/IrrJcDZIMWnxfl+Xm+s6tLejE0u8q5slX
os0Sx1GulWB3X3a5Af4FO/GX0Xy6bmZtQSBIAmQA/XQ03IR9y1KtTnq0m6CEkN8zO/wxNfGtitIL
Rv4kd+dahsYpmCm6hwzzJuLmAWSfZ3oIWySpbvo+fFhmc8vAhIjyxSZNu52qP2iYTs9q4tjTHdGe
oTN5DFsKfuYfTZpKlr72uD39PeIWdzWq3G2P37PQ4K0cNN9otAMEqw9JGj20aCRkAOQzlCuARYic
qfjrc4gsAoNDeMUTZOViHB0HMqdjB5R80dpODtEtzQV/E9gV3VzBo/7j+ode8SfoeKCkDWCzhrE9
IaNYzLCZ8woyX8UyQb1kO2ffl0ESpGU2hPBFgzLN7CCqIIVQOEuwLebQq6UUSSsue7YSwWXDuppU
rcVKDGjtdh8KJrwzL0r86/slsyJEyaiy+87osRZzdosQqLk96o/E+nbdyvqO4Y2ug6YH/Qghnlja
kjC4YQU1apBqGDsbA7SzLQkl60v51wgVavPR1I/q0vBPr9wWxn3OdsnsTr0EhHB5rcCdUcDGCDl4
eICpPQ+NdcGCZGLYMKUF7eHY7Su9PvZGlTlDRtxRC7ZklHUd1raPdwAwHYc0GZNk5zazhKWNnRcV
cOxQIJvtI9SutnanvVz/SvxbC1HfQlqHGUaLY6BF+DoUHhKI5dXwBZPczgumeIMf1y1c3pO8zIWM
CqR14PwRm4lgqO9Jo+Ndwaw498YhAmt8NOa+1haf45z0iIthLol/lx/s/G7mbnNyw/CmaW+UuJs7
sAtYd0nwYgcY838qi+NEJFD8laYbMGlgFkKD1kZZ3eA/5sSYrWLEP8VohRvF1r6M3lSdukk+uyYD
Z16BcDR9qWH2HNiyrO5yZwnkJlBrA+ABiD+xe78g3elsA/lxF3uD/WHoftAfRuOzV92//YQwhDI7
H6JEWBdvtzjQ9L4tkaFW/ftkfgTNPuxfG3JYZCRUl954Zki8tiAax2g2IjPQmndwJzjTtL2+kssE
n6C4BsgUCmwmXrv81J18q9YYlrLrTORS083SPZjFVonemnBXjzcVuQlbSQFx7QudmhP8sARNbd/0
MJdVszur+2VutkH8qUy7LpFhbVdtgeoBoH8ghwGAOV/asEDHBvEEV7762lnJzqDLY6k3vtL0DuAq
koznMjxxbkiOi7egBQlyrXNrVOmSsOT34TjmDmOb0XoJKv/6x7oM7twGpq9s9PUgtSvcIGUyWHM5
psjmy190fqqTYzQDCikpHa75HAai8OwDFBpIC2HfNK3OC51xK9qjGcQo+z9eX8ZqMMLVgZfd7/gn
bFWv1lVR1UnlloVnVi8k+AqNez3Z56DcT2W11jUvwBn915gQjFDbjfo+w4VoQSA4TveUPVJaOUzd
t7L3+ZoLYHgBjxPA4VFyFT5PN1pjQSNsXF2DHaPZ2uCUplB7vr57q1agqwMWF2SSuKvOHS1qSoou
bVa5tvI425VD7CeFybQW1jwNicq/RoRds+pRQaSFkQWHs9y38deiHVQoqlxfy+rHQUsfWTFKxhec
qkVVtSyNYcZK6U0OhpYdqgqtY4TTJ4OsJAmDXHKEVi1SdCUR7lSMLQjfKKJRQdUAd1OQ/+SJRMvc
WtkrY+V15fb64lb38F9TgJ+cf6jBKLo2KUu4w7xr030NnkubInmVmFn1hxMzwnE1A1r3/QgzQeab
w0cfPVXx6/WVrG4a+iQMDS3GLmDYdhIZDUD0lUvI45BsOnpQ7QBYTdeUAb5XF4Pgo2LCCNFBnMeN
wOU06jkWM7bxppp1NwF2fzJmyf29+mlOzPD//+TWy/LRMhNuJu3BHJ5AfMufNdPpyv8QSvlw6f8t
h2/siR3w9WVES2GnodFe763XYgn/y+c/MSGcVBSPwwINF0g6h08UqnT2/TJJErr1z/9nFcKZaQ27
ryl35FZLNxH0hdJtHYKs0iidQVo44O56nn8jU/2zHvEBA2rRsa0NGOuLCOR1Ix/RW7YK/TR7y+tY
7g+LAf2BPgHb87BLF/v/bz/FrMFkmKGuQ9hHeO3Jt8HYBq2s4i/xckrO3YJk4KGyKtjIGttjETQG
bYfJMLkSHxcnbmqzHKE6DiNa6NmdP1gbSg5MVrpa9Q3M+wJjh1qPZfL//8TDdXWOIm2ClbH6Cgqn
nv0he4Q4gMtA4Hw9Cq3UbOEaJ7YEV4+0MZ7YAFtkq236Q3xX3pUv6HLt2OKAaAbJw0O/Y3/9audG
MRyFzcIFJRLeRgZr8cipEF7VbzoIMvNfTBbB+e++cPkTEzwhO9nDJMw63QqwLrN4tYofk/Y9td3B
erZG4gAbLNnF1QN2Yo0754m1IOoyLauxoAr0VJC5/yhuGofdKtvYs7f6z+vW1t3jz+4JgZYNUOMb
DbymG2gD63HvRdMEkg1npD9K+nrd1iW9HJ5+p59K8MW0m1raRjCmzrvcV9341XChVHY3HJpdurdf
FMf2B787KFt92zzFHoQLrv8C2YcUHLQNw0GtS2xt1NAdQAXD9AZ9jK2mf5DqdiD/4cVxulwhLAP+
lzahAWukMH5AZDF2AH7azI22v76qldrp2b7+Bp6deAwGoSoACrGvXeg3wTdaeAxIpCXZTb1Xmrsy
xh0a7QKVSbaTL+DKuRCBn4s2RbQCO4cbNOnrYCd7e/pGA24T4/Z2AjayxK2b//I4+XM8dCE2l8HS
RmEKo/3YbHKQqdWjC/4C0n6MOcR8RklhePUqODEnFDgxh1WnKg8vRY9BJRBdNF31lClMsirZVgoh
higdXYYcZtTyiyZu1R1YH6D6uItGd4bsrez9IFuWEGTCrIqUSYe9YL5l3V1ZfiP183W35D/5mncI
oWWos6q2uYllfJ7mH/osyXpWy1gn5+sCFWwFoZkMMGBN3esyK0+anTiVFj2CP9OfTXoTF/dVhlnE
3JSduEsA5fmJEwJJY5FaTWKYhm7rq573xyQLbyD5fciM+NDYqrtABqfUTJ9OquR+WI9hyPIZnkec
5uz8eijA3dHrHS6jRDHcTP1Sk2gb5ctGWwIvb5Jb0IlIakKrvoIEAqNKeDSDMuTcoo5RxClL+Imj
o2/Wo19oBtjPZHD81avoxIxwsI3eauxkxp528bDJLcttxvh+iImX678iW0aTs9IAwyc86bwKqzLx
8ouNHBXX4FOJHC5bYe7r22YXgi1njxvokEyO9pHsZR371e93YldYptl0+gDGCaR9HZTr89S1+20H
uQF1cUj5lg6SGL2+q38azEL8MmiytERBgzkoXxXgea23tvSWdqPL7ta1dJZX5MECYDJQUAiXOzVb
2i8AX7mQl9hPin2Dw/+YNObtEEUyV1mLlqe2hOMH1YSiVAucgYmk2yj0xvKxX3ao6vi24kDFFhzA
1n/Yx1OT/Ced3LFGHlZ1FmN5bfZPbt0o/T9T9wKyXDeC3Nr1wLnmIfxxDREQIFPRITw31fRDN2Xg
13KXdMMCcF58EusYzOWGEM8KpZR8a7Hs1JzgkHnJ9KpvYa5GRsSMfRYRR7EeLaCMFvtolX6V/+pN
U7LIVXc5WaTol1HWsUrnnxCIpmk7lHgdALBiyigh14LX6eqEi1UvMcPdoY7lluNnqrpq9JDKKLzX
Ljpen4cGH9qGF9rvaBL1oVkjPpZWeTdUwRPyBcmFIzMh3KVFqVRW2TVID6rgiM6OX7eyh+LqRvFJ
VJA/cw4ZwcFRVKrjwkKg0DG2rEUfrTo5iYx1dfXg/mvkYjIJhbDYaicEPzbPn0v3LbajfYyC7/Sj
VZ6TWHu0QN55/TStbh0AoWjqMhujLEKmUwBSYQUtvk46fzb2g/H3LBZopp38feHTTGoxDwpPEGPT
3Fl2fB+lQAyEpeIH83+pfYB11wJGAVhEXRe+kRkN8QgeFHwjUFk4IVNyJ+67Qx3J+mfrzvCvIUMo
jfZsykhKYUit8KSo3v53XlgSUldDwJ/ViHmFiryJxXjpAoEPRoDMscC707/EkeQZtgKsxBcCKTY+
E4A1oHM4j6foeBNrABzZnR/B9xE8etNXeQDVfrDJ98VbuJ0OxXb20n3gZAcZAng1lp/YFoJrobTd
bOlY48ynacIscqM8xmDZFLuLDTWpNNuNeC1dd/mVOx9shpiOBsU/YPkXOKKCJhHm24C4zqBF7xkD
qLucpvQU+/W6obWXJxDsIAAC/JZzZAiHKwUTmJmbNpCAtPeNOd8q2bIJUgyyN8uuM34BFHBHUUBL
ZvOYUBnKYW2dgEsBa8xpJfDv8w9rLupYjAkwQ0ZfQwE8I4Wvjant9GnZuThEhadGoIy8vuaVeIKB
NEwHAIGAaUQR/EiKvpgDDc2xLIAmj738GGdQL1y3sQIkheiEzqvSv8WNxDL7sNDWzHt0qszZeMgH
wLJgrbuxNKs4KPOM5/WkPKAuxW405B8uWZLvYNcAgMscUicOIZ6V/D2BH/9JALODHQjkCGIjupqJ
mk861j3QL1o/p2HqQegJuz47gWlLgvZK/DkzJgTVHm1gtTJhbAonQJcUOrvEbKijRPOP61u9ciPB
EjqpeNng8SGelaJGscJukdc185BCgRHpfxbHiqfNyr6eY7ppMltzQBj3q5vKb9dtr60SXE4QXEB3
DbmDEJiKKLA6QNYRAFm0L0JwAxUowPWy+VyZGSIcE62Yl5JhiUDrNiR3jD50Rtmg5kowP9tHfmxO
8uOumHtwOqJTqCymi1lgRryq032j9K/v2dqZP/1efLEnduYEhcoWktFuOLd3DFljDfWrqnEV8JqP
Mo3bNeegoATmdG2YbhLDW9QtDckmLKpv28GtdQISUNWcXssC82+qUfyMMyiAlM2QvKhNn0ve3Wtb
CjSjhfE7DFWDnft8qd0EOvN+UgAHXarGSZame6BdW3sxLVp3WaZeYm9ta0GgQDkFGEQEREIDcBcM
oZFitTXIKIb+1W4PfbDTwtu4kxzvtdINJlD/NSUyGixlbtDYQHwzJho4Gh3cuYzeaWe6KQne0r7Z
A/b6NVdkP6uyh+rvBrxQmNJOj53w9FhSewlD/vSg9/lddt9tbCf2H4oNKEkXaC7yNkX7Y7gFgRaV
scuupANnpoVTUgxmbca8eUbnB424ZHjs2ieSHnMUxGUCwTJbgvtkQ60tUwtb4TQei950GqhPG0Pr
D0n0kAw2NFgHyXddM3n6WcWA1lIU2FFbBJoseRg0MKZQ7V4pGzcdMH+4MOYMVHm4HhDWTgmXuQIb
mIYalfhatpLaqkYOt+jxP1N1leDlf0i7riXHcSX7RYwAHUi+gqRcqbztfmG0pfeeX78HtXenJYgr
xPSN6XmqCCUTSCQSac5R49SbZbTDq7qdyBG8KKr47ZDokGMHo3dbeGWBeff6QUk3tibxcauicCug
CxyIuWikPz/4ltKnvW7CYZcAvg5BzwkA1rrzukbdmcaNLRtFXBXH42KsIW5CsVkuMKvc/CwR9iSM
d/VCVaDkodtrzsv5zskd1cvi4LbKxn8P64ApeAw9AIcYb9aLThm9xgRkPCM4rvJ7jugIgj5Sb6+b
x6pyJzL430/uiyQt9ICMkDEl1vduSG+COHbxInxGAL3HkCLTFRkQ/5pIC7xrwN8FDvcFRtGQj7W9
8G7lUX1RFNcJv1jLvh1fcpQLpcmitSvqVJjgUcpeCyILqWjUcxM3Gn4aCTjEPvmjv2XIawbjTWz+
685yUEcjS4BuE+QVMbB2vqRVFA8k4SIVddlMandYunjTj3RzfedWZpkhR+ODfQQLCaj5czkLBtLa
mgeB2tgzqj+HMYquQKfDOISnhT9Q4kJmSgENZi6bxVtbVJAA8MZRHAdTnM1NSIKhkwpnnaAaqtix
n8evxHrr6SG0ngo9RmuNJBRc82KfsHgY/OP0OvyLTswUSAVh0ipYUzXSnnuAXfS55kcYMmwKGVbS
6uV7Ikvs4LCnCK1PKdbVSH9G4HDIwYXjokHvtQljPy7KvdZNNSOVc2+T8O36pq7FGBwoGy2SgHO/
qNajiDa0PcHF72TAugieHIRUaJZjjhK6RSXp7pEJE87GsmBKM1EhbNB/OOFW6zIvS97r2p8wznhd
L/5TYkxxqpdw2TZLC1AX3pM5qG9a9g0YRn/x+yjToxMYg2KYDTq3j5B0oV05+P3WyZ/VaPiu5Yr3
NyIctBGBhA0g3IKIijS6U6JoBwx6LwPiNqkiSXiwAn2DEw2emf+IEAEni4rkJEsRvFv3ZexWx2mf
bueH+sPY0GfKvlW/wRbul37r21tlZPr+uoJ8Dy72CC3FnFzbAvqO6E+CbhgT5IJdi3SuWbC5BXOF
bGpwzfnzvuX/EyKECcAx1+2Gl0F057W29nnmaYuNoWTdzaf7/Md1jVat7kSYEMkCSnOuzQLCtElh
KjD9DFkQubpmAJFGyzQwni5mn1FoiS2tQXZzDtF/B7gfMLdlr2rSSux7XQ4AF+AUACct7g3IFXFY
eZecbUfjluCF46cYvPBUtZVlx1Z3yAHhAhwtgkbxmaOQJAU7HdyfQxq/o4cEvFfdL7NKGSle9ODp
328Rh/vCuAMaPi6whZwFFBWFBZOv5vcOSU5FlgRbW7k/AjAGee4Z5nqx88yGADp+s6BEbR0i2ZUh
kyGcnAhV7rZIIGOmGyd51M07BNrX12ntAjxVQzg3FekJqlAQMQ7HKAHw7b7qPSkBm0wR4cCYYBHS
eh1SGr3d5HW6mdHZl3eNf12ZtYvn5IUpvtwtRXO6kTsBzoFus8h5TdFcnNIfhfP7uqRVhf6kkCy+
rCdxQ+L0M0JrSKrAJkTBBJHTbdZKAr7VdOSpPlzfEyk1hiPnasSyDfHyaNoKG2tc25HqUSN9HdTO
i5wOGzej9gtUoKUbWFHGmyxL7pp6kn2MbHGFiD4jWVsY/PneH5R753l+BIczWGyZajFnS/bBbvYK
P3m132Xc9quB0+kyCDfkbJitNidY7Ml23kbM6MZLuckAeGqV0WEyDAbntQU+hBflf9GCeJY4EE55
hDdub/Bm0TC+nabvNQATRx8AbDMgTtTn6zb1/+hpI+8F/FtQSAl6NnVXzjXvd8QEV7DPZj3fIGf4
YeXhPqknBGtZb7qpmTyXjnMg9Vxtrn/AiofG4wmvJ9zRmFETH6SDHUR6iT4rNywjnM4fY2nDulxz
3BrDIZE5tzV1Ic6gaFtASh+1jHPrzuoxcWiC9IEdKXeGirjY7JDzit0O7GYpYCjniPozaRmZs911
TVeO75lo4fhmRtO1TQZNc/U2qfysfisCiYiV4wIR6I7VeYYZQ0nn2hW0CuKJN4Ak9WPSe4rhJ84m
GG46XdKPtaoLWHsxW4NsJWiEzwUNc6qasYVlHOhOmw9R+ZaML9eXa1WXExE8HjrxQ5lCwzSIIaKI
/aS/rQEJCrzcZdo5MsIFvvBCrIjBvj/KCKu2NKMzpRU2BsDreXyYq69TiNGK79f14QfpQgpGrPgo
OKhbxZd0litDq6ULLr2MqQNz3OKb7vdHDYS51wWtvaWBQYZXOzB5MZz7iZt0snIpitNZGXHbvp0P
4dN8FwNwUNmH+xzSelnFdSUuPZV20ZAKHngSKQQ1smO0TY7VMdrEt/aRbMLtsjW3jZRedFUgxvYd
zmOJ7iPBY1lp0USLBfUcMKgOqD92o+QYrVk3Nug/Ei46F1Itdia1hwSiPAzgxW73eeD9zSadyBDC
LBvsImMwQMb8uHjzXQY8kJ+NP2+C9+irsvmL954G3DsAKMH5ccSh88MEtD9tWHhpOszJhCZJYPMj
DM/ZdaXWDtKJFDHTb1W9TqoRD4je+OgMN9duiuS9W7bXpazdGKdShJUzgrxXohi6JA4w1MFSNd1k
yUZJ3h39rlgerwtbMwWO0oFMN6cyEM+S3QMmA9BF6CKfGw05N9qycaki38JAq2T11kTZMGeV0xQD
CU9weJWuLiAegxsq0x3Ku3PytZd1Hq9tkO3wqTFM0+sYuD03g2oaB6MtBvSvRD8b3bOLTdxixlgG
1rLWKgC4oH/kiIYQYn5YG9HWBqxAX92EPliWkFR7MAM/85VjJWv7WV25E3GCRVRpnJsNwCtd0qIV
vgLoKm8Tl5xYmRDh0eJ0zqDFDb+Pxud63GXtUxLu/72xnS6bcKsqZRbaMbqcXdWEAuBe0yLM6UvM
bM19ItRD6xcMGn3FwmIpPR72iPp4uX302qW7mYmsdWnthKLIjvSVBRR6+NFzMzPtaMg1IIm7Ech2
qmByy7ncasjcJqXzaETfbT2XrNxasADIaD73BDQKEDmcS+zw0BtDnlKoJyDdDzXTlCczC5k5Kyw2
JYAbMmGCJdQ6Wtsylb/4Cr8EouA8Hdol2cwqaHc21y2Cr5QYNJzqJVgEbwW0Uz4hO0x3BHDb4P1l
QeLnudcGHSZbHhQ8Oa+LXLXzk6UU3FAzpsM8dHj/oe/2kBbORwfsDd2IZH0va0YCG0ERCmxlaG0X
jGRY8BQPFVwWE3qjtfSttt4ctJpbezXeBZHkIbm+jv8IE5ORZZfPpaVBWBVGuzErMKvf78DNu4+N
ginW8kujU89shcimC1c97h8tRQSTiCQjTfgES2narK9fp1BjS3wL2hjJtl3SzQPY9mQ9NcEq+wBO
d+Aqjlr1LVKNhpHWxF0yH61q8nOiewmJ7if7C6GBV9qvCNm2Sauxjo73WvUSTgZKqjEjoMT9C4Pi
pAZAFUYe7qIpU1cyvbJwNica7toWcUHc/a6XRhIWrJ5K1Bk+6Vw4we+5C1BbNNrrCm5qSl7a4LnT
75tiu/wM5/e/UEdDyKtyWP8LRIbRqQelXuA/08RwZ6Q/HAuT67JWpVVtToIBQZs6a/OoNiCF0PQR
3+KmYMENgHmWZ+WhU2Wxx/qNfSJPsJ6lXBa4MtxuSOJorCE/l+hrOeUu6Y0Nqp63izq/BOTVahuX
ZjJ2o9VDciJc8HLppAxZGuLe00h2Y5vPOQme02jZWFjZf795oHDB2x9HhQAd5NxIwjztA72EpLI+
gq2sqY+RjLNsNcWAhkxYIoecBqDxuYy4QtnDmghuP/tHP7+EkcXAYoYJ7bseBjMlTEuebeBtXtds
7Vo/lcoN6uTRhwfu7ICgER4OtFsdcSmmI65LWNklKIQUEdrDwZ0uNkjVaF/AJuGAGZP2mup4fMV6
+L2fTLQrdbI+thX7R8OloaIYoeLdIl7o40wX2rWwf0X9CRwEj87pXilmzzZbpic/rmu2cuWdCROM
35pCVYtGCMuzQz81uITYOErqk6urd6KQYOMgdVx0dUBqZkGT16K9atlTiln2SPl5XZeVm+5MF+H6
HluFtBX+ubE2vQIqYGN16Ddyaq+xndu5119BqOTTRGZ+siXkfz8xP7pozjDyCSsFRV6KhpK8BJz7
/rpuKzZ+pptwsmy7D9WqgW4hYFByu2ZjJ+uLk+khHKMeDVtTFkKPZNJvMJuD6SIHimQSP7QS/Jxp
wv9+slwR+DdLUI/DGqwt7Y52t5kajZ8nZna5W0psYn3dgFYLeGjEx+Kzr8vV3HRaOHfA1Xp6e1PH
spzT5+S9EKhCoX9EiC++rFLAqqxAhLnRdxhj9Q13YsWN8npH7scv4RF9yy/ov7mttoGfNiz9nv9O
ZR+xdomdfYRwaZptY/MREGSGItaPzFGPk+kCc8oC9QoQCXrVRWmWysSuu6o/qgveI3IGpVNLSM1q
k7X6Y55/qabjEE0snCRORLKRluBE9ClO25qnXSkIt8Z5ayuyp/u6+/ijDP+CE8MsFUA6tA6XgJeG
PbIp9Mdkm6ecEA20L9tRxpQiWz3BccQoY05LDoEgusBU67I8xGPq9rE36l+ve4/1o/1HNcF7jIWT
NzmBJJC+zD2yeiorVFk2lNdmrp0DwX/URtF2fYwAg8zojvZo/N4UXzvM0A7ka5F4s8YGGWqczCgE
X4IxTUwwGNBLV9/64Ks0VSlbNyFmUusBvEYTfr9zom/KPO6A9fjeVebm+vasxU2np9cWyl4dCOOG
hRt3FRoYStwAJa4NgcILMO/olhZeoR1MGaTfWrXzTKjgMuKGTnlP4Yhh6PY+9knF1F1xE+/hPwzN
re+VF/iQovOuK7saDQCqHOj5Jpq9L3PYiHwCDWLtMfTinOx1JCos5YeFoaHrklat4x9JF7nsRo1J
3veQNDeYuGxKVrV/c65OJAhLWFpW3xN+lzXAXLeGHyBdDWVobqv35YkM0cfadZs0OmzDzL5Q53kJ
79CaMGXAzdfRQS5ZslWXxAmLLEw5mI5YI1SV0aox+o4zrD3qKqo1tje1xz6+r5Tt9c1ZPVonkgSX
RJyk71ODe4v2iZieSXynknmkdQP4o43gkfRQi8tlhDajgoBp8BW98wvNV6uO1apbNiOYG8EMgnbL
tzT/Ug7u2EtOtuwLBAcFAFfE1h20bMufVP+BuZfrq7h6Z52souCglsxZgnziGhZv4fjkqCD0ewh6
HFwvb8EeV8lGGiQG4gieylyKwCjAke6GALK0iBss7hgCNzFyB1kpSiZKOFx0bLSlV7ktInGk8P36
iOePIT2YMpxqmSThiOmYoxutlksaFTRK38RK5Koto9OPSdZcser9APePfmkgCCMBeB5k1MsMCHBe
HiD2u9KBzo5+78yHVtYOvnq6TsSIp0uLszbkmZrF+oaptWE80kCSV1w17RMRwuHq7EHtLf5yHO3n
qPs9G/vrpi1TQTg6ZlJTALdjpbQCBFJp6JF+qwe//zshwvmZjdoeB75O2kBB/JkDlGOrhx//lRDx
ds+bJumQJ8C7FPdQovmLYjIrlmFYStZLTBs0g54YLU9jqdZrZHyNw20mA+D7TKRehHh/9twWDgo4
K+ss5ZpYKnN2AJg1779qD+B1elDvai95B5ipl3XM8Nrja9iB4JnVN4rEpa4e1pNvEB4CtY0OZJvH
fADfcM3hLR5qtymPaXxUMWl8fedW3euJLH4GTp4ESqxFqVVDVlh9C8BiutTZG0l0rx+J3zmOV9f5
xqT5l+tSpcssOIkoKAsV1yPCzo16VDFozJYNuLl+524yenS/bMtjcNP4xRvZPIbf28PbdfmrEceJ
1oLz6DqVZgt/M4fjV6N6VUAGMTR0k6kqCkzUZkWaxpKF5j95zbAEZ1JGQzDaPMjpKhAoRcwJfGAT
MkU2uSU7JIJTsWjRqBNXTZv3Nogpx3cppYtMhOBSumYxCO582KezsaanIvsuHW34BJm5slziLTwD
CLB0FqiRHFu33KpPMUOb3AOC0GbxwltzW6hu9a5tgqfknb4TNu60u951vFd9m3u5LAsg0VgsP9SF
rcx9+Ll5L1n/4LRPRiy5bNZFYGKElznxdhDso8v0sSb8RMxLz6JklwavmPC9bvbrjuWPDME2eqoF
k2pDRpzNr3HesXgyNukUsKoqvxSGrC9l9ZShIQVwjoD5R37q3LfUDZjxch1Bh4UxJqBkMqffDE3s
1dUhSvZEVsNfzxCh8G2gPRtDX+KYUU6LNp/yGZnep/YNHdowkfiIwT6T5Q/GXSsryq2e6BNxwlXR
BJg/nS2oF5Mvxnyw631Uurm9v75na/BW4BH7o5VwGwAPo7DHElopO/tx9sltfNBLL3uvvjZM3Sfb
5JA+mG7gXxe7ao4nUoV7wUwzdJkUkNrpR/Qzkuk9UiSacTdxccQxNaiiAADwePElNjaZRvMQRY0M
48lkp6Z+C4xgbfLacGtYE1vS97/Q6USg4PWbXlNSXYFOmT1rR4qQ2A16E804ZJaBda0u34ko4TQv
dpUm04J+wN5JH5cicuPQuskmyZz3qgWeSBHOs4aj24Y9pNBsa+vgX3jIyZ0pG4RZQ4NFA++fjRL9
PQUDzeTw5sYl9DCxnpGG0eiurvypfAM1pB3fYKwuDm6G9mlOADu0cf7qLW3xGUxgknFs7HNXMhoA
xh4pL4ChMqVPR3P+SmXecdUeT2QIq6mjVcEwUYPg7/VI9/L8u9V96xZfDX7Whl/LIAlWN+9EnLCq
rRJ2pAmgkmF8mPMPVXuhzo008bb6hgE3H9DHDJTcRNRge87MsuB7186TO9Tfo0Big6uWfiJAWLXR
iIy4siCg6bZpfgDEn5TUcO0eQXoImMf86kJl/nzzgT6gRHYIR6vPZfFURd3BMdGPs/SJeegwRncX
EpAWaUab7647jLUtAlaKjR5BYHuYFwgxUzGZTjHBYdAny3pEF+Kk3aSyDMraCurgBtEBx4J+XrFX
BiyUSlVHOj9emhcAcy80F9DD69vryqxYAvocMZyNQg7SXmJ5oQUzgBLbZuYSTL8DPi0gDLief0EM
cyZFuDcGp7amnkIKkF4eqgrY5XW2Af3Oc4tSDUWt5rpSK2sHUkEdcFActQ10EOemAYTlzLAnK3Ot
PvLLpv2hd5NLFSIpzayK0ZFo1zm6ywULkwWSA2Dm2Jk7JNVHMWBsRm0eHCm+1doWgfkRQ40wNtgc
/4yTx5gV09w0IiVzA7swfbtOkydCo48lDRM/1vtjHlR3aULfSzT7smGht0GY64x0S82moHb2aWvK
cN64YxUuaT7cq+ObLJNidvj8k3KzUuOljnJM3kZsBMVGutyZnaumh9x5ub6XK6cNSGhoQOBIiQSk
F+eiCgyiR22a5C4mZDBE0YeBGxS4o9U5DXBTt0onq4etrTe6cf+XFgNUcYILVoNcaXS1zd1+mAZG
Etpuu6psJeMUazAl1MSgNI4ekASwseeKkaUNmnJG6beKtho5DI0fObeF4ub1Nsw8JBy2DTnQqmGt
8SOw/cj4EjX7oH+IZVjBawBqZ18iLHGahHGYTH3upm8tf0g132uvBinsr36bIgO5j47mQ+Tbfr+j
dzJwxTVL0kx0iKGHE0R5Ij7TMGjA3eCWxDv7R6dcWNFRlVl4r7rgPo0YX/7rFrUqkmM5AvUHJ/fz
wXBynqLJCutCzXN3mjZOfwBTN/7/OpuaW8nGutYKXPQTN/I/soTXgBHTIaEGZM2A5M+jXTEkrI1d
stx1i6frjzMQjhrFv66gtnZmTqUK/o8GYVK2UwbEpDzl2HuTldxqatl+DQJ7vrW7WL9XA2r+CsbJ
rjZh17cFyygJ9iFRh8dxzgoUZTUVXNrKRPaOOjSD2zYtui8qvVcLN1Mc9UfUhtQf4xBXVIcJq4ll
ml7tgjQOX6PCmDOvVjrMhQSDKSk+rWkHi+EIyZaJ+THhAWnW6KoxbZirkvC26R2otuPwzVkkYrjV
iz4O3NPAkTOBFAF8pvPz6YxZPavAVgeVurptJnVjt5E/B7pks1ZNBMRVmITTwImDB/G5nNCkQzs2
uBPHGaAJfj5G5m9laPqUzYGWBBsn7gMfCJfdUwYXaLlDgTkWFqZ5JKtQfrZziSrrBLcm+qkB/CE2
jSxzMph6D2oRfQPw6WCvesDeY5P/Q/VCNPX3j6GvH6yZKRnTbJYckj041v18B0y1/XQz+8W2Z73/
rB3r58L9i7luzI7/83Fiu4mulqOicN6TxQTZuP7cO3t8ZGRsR+u2GCT93mubfypMsLExhMNS+EoA
QETT2Kg05JcK3JenXomzL9eP68V9g75EBOHwgaCswqCYYGgqCAviPCxhAER/t+b2sUXk8u9FaKaK
NkgC2CEkQs5tjExjPznpjLir6qkLYJ7OVcJWEnWtFdbPdkhwdlW+WDTnO0Qfm8hXbzTf9gb0dTCM
NWyKu8An3u/resm2SXB0c6ykZZ1ygw2fOmNfqdsglSzdGqjFmVbCPW2YJa3aETKs54/YX/aDl37F
WND9UXUflt1DwPKIGcd4o/vh5rp20gUVXIO5OE1baxDd/7Zelo/h/jswy7dA+T485NvJTSvJDq4v
J597wqAdHKtg9VqlYzy6x2Wcmb+n4kHrb6SkzqsikDYgGD4GrtFnVHRy+fZOmcRjg2CWmPM2HQlD
twTKtbL24rWBSCAXOQ4wVfh0rC1Yhpb1qdZ/WkZcsnk2vofFj7zPjloLFzVnPxvVclUjcc083S3g
TQ3T+EGye1zEhTc9CZKF3Usz0qmNzo0TzHQ+2FPfiaOMG9PBrHOdJco2MI1n0tgZIyS+mcxY+WIl
2VOu9tQHPKUiMeS1axP4nlgS3GoULyPBB9jFmOo8kE70X53qj2g8rJcdlXVSyMQITiDok3pUK4hJ
y7sg8argtk+wAzKQqvUNBjM4GpEowjjxeu7HLI3bOs3dMLWSzQAyncRJjsk8vzj9e1Rkt03WuzWJ
33uqbIps2Zvah2SDVzIQVD/5BP73E1tW1SQKcwOfYIVe9GJXLIlY9nv2a/9eU9j76IXP6szavbMf
RpZIbqi1KJaThnIQOcvGaN+58CFs88EwEVl2Boj03mBsbCq3Tfwzl7Uxr6p5IklwgLoGLriKx7BN
Z3pO+hFFPUsnwiIkv+J+3FfBKKl6XNyIgMXHkw90qGBuw8CaoJsSzkOj8/gVmZGJ5ek0e01v/EX5
BqkV+Dr06wMZ9uJAzLHREVJgBVHCTV8n1AbI4klsZKU5EEyhhI/o20A7ECdhMDViGbWC6I6EwC89
TPNbb2+a5WgDfh0EfqrlWTJImrWxoDOZ/Iie2GUYB6CodCBTA2NtmXoqXE31bdDv9GBTa95C76Pa
neGJlI9aczOgr5XE6/I9LfdOKcvFrN6fgOLh+Lt4xwOj/fxrnKLl2Vse35Y3ocNM41cwPYL6SQnY
qD3TAKCcvgoi0ubeTG9QwwgAqFIf+t6vxi9Z7JeJ5FZdc1AGhkGoA3pDB5jAwvdMJfIoGZ4PJvm1
tB8VtQDebQNaSTp1uSoJs70GxiF1eoH/azlBGDUUklo/88qdsUX4sAHa4nFAS+jO3HyMTN1Y9zFz
7hTWbnvAqrDS/RL5AJNybTbdqH66L+5s8F+wXfcxI8gY3pZtwB4rL7iN/Lfrtrp2NZuwVMMxUJW7
CBL7tG0n0xgRvuHNB8tZ4gdbBgO0LgMYZ6qOdzFePOeL38Z22WOOO3eL2dxZZn1rlepOUVuJc1xJ
2lP4EJ5YQQ4VzuRczJhmZZg5yK2MbeHEbBlVcj8AS/zQkDr39KYjj0Ov9Yd87gh15zwq3q+v5fqr
zrKgI4aOYGSCleGiVRqkyfBI3YGApmfT94l6ZrPBnH/BdEmosbaqIAwGYRDQjMFRIdy5atL1VpAO
eBqNG0f/WuSMKLLpnLVb4FSGsKQpuqjraOHHJvQWi6XaTssAQ15ugI9DZVMfa50gKE380Ui4c1A4
LqIkhEZxgxcmxNUM4LJfPsptzkLAJpRbC8SxmYuM8nFxD+bPeSejXVu7hCzAlgIKEhBLyHKe21AP
4HnkCPEJzYLD0GsJS/pEYiarG3cig3uQU0+dKxMuccgIbAxHgvJc3Wtt9N3KW1nS60KSzWFBYJAE
VR+cO2FBI6IYdIiHwl0CaxuroatZuZe2y+a63V+IwakDQgwMHk1+Ov47VwjE1fFCexw8pd6HwxcS
bHOZW10zxFMRQtRVV/qMJDlE1Hh4KcFxoX6M5o+BYH7HBg2C/xcanaRpBY+l16ne2g0XN2iukTu3
0WT6c7w8XRezqtWJGOEI9zXaj7saxwtQ/2BwspqGFco7bV8cZV9J5xX5r4lPk9Pcs3CYtTDWFmOE
NGQauuxjCS0W5a+InaPqvbP9siTM/kXqPfgd2HU9uQGIkk9PlWAgqBlbSljgksle2vKOdvfTckuS
+/j5upi15TwVIxhJbo81RuKgYJA+h63BstJtDQ/81ouxRdQsUWrtugH4gc5xfkyAuwrH2BimQgsH
jM42HzkK3xFIPZND8DSH7C8aMAAOSpD81BBXAL/2/Hw1ZkdBHwpJxLyxk22mPdK/QPo/FfF5s534
JG3Wm3qs+Q6N78v4U2s9tXFz2ej2qnf9o8hFqiHWUr0foUhHSlfrWwaks+smsOaKMAcD/BvKyUsu
CMvSCrUFU0WooR9NQETkGM2RVU/XNv6zeEqQjEbOVDhHzgRH26JfBXV0FBC2CyAUcryOtCpkU7Xt
itRLRok/Wo0sTmUKnpwWqUqRNIaLDUG7Wxy7sAH8xQ3JN+PstuEdqB/Q4H99LVdOLb8/MAOsE/C2
iyl3pQuTBgOMeFFgRGzgeL75r2RGM07zXZcBmn1W9AQXAWF40+MKMQFoJtg4OBfCPm4C1Excwx2e
R4PlOZsxyPAW33R7fZMfFrd4cjIGqLr6wdk7275gjkdZ4hutK3tnryXhTj+HCp3/tAyAPqVA9+Jo
b6lbvIR+ehvsmHIb3eiH+Jk8XV9rqUDhxglHQKaXCfSPKcN8ErO98LHbWRA1vQVutq+2PyUSuZle
WXGqnXuVZcwDfUghcUQfOFNY6k6HZPOwINtfgOw5lZzMtSfh2ZIKxybqxxHT8JAH0PujflwG12Ep
K1lxb7jkW3kXsnfaeHfYYgzSt3CnkihFusTCGSqipqRt+fkB7W2rbWBjdPMjPLyjrBFYqJ0zUPBI
pnJW7BrobMhVAYnfgUsSnwRmmPWFNQAXpDfRHQhEDmoPbE79waKbzvxpA9l9ND8qpIycMMJ7dIOE
PUud33qy3ObIYvbtzpiOjvXckT21n8K+8JUm8ywgncpmry7PO/9UxwZIi4XgV/SdJHbmasnxqVnr
x+OTmn9B+mIgeKVPv67bHl/pM9MDMQ8FexsibAKERjEJ0zrgk2kjmrl9WeItsRgdS7OlkjjNi7uA
S3FMXjzCzXnhv4DxVdEiRqcGoL2WQ1u2r5OjgdW+oK//Xh1Loxpo9nQ004hp50HvAtCPoGhIovBb
jozuooXudREXoQ104QjKKFyjYUcVW4KLTtEz5P1Qmqq+zPpzt4AKC2WBMGRF/GbSv1g5JP2RLsEg
uWaJYGh6Uc3pYjaoHMXNm6mGRztq3pxQBuXOI6RzM8A7nZda0VIFUSKiYNpOypJaeedO2SZRvCJ4
SFtvdCRHUCZF8Ky2ORnRlBUdcsY7c/7dOQ9J4YXOIrktZWIEd2pXVjGrata5YGDp9qSNfyhDUb8D
k/+XioYZyQ7JpAnONM8624Hv7hDq/qaz78QvtD1kslrU5TnFBiFeQwiAVhU8is+vCNNqbSeak87N
wgi0TxUNPWOOZda2qsuJFP73k9gznhyM2GVpBxA528t7e6tx+gKFV2k2//YUcX0QYlCYNqgghHdI
meUxsDkgCalJpJldpXeD/FsH03DuATUoufEuz+y5NOE5shh9BMByWMTUdDd6MLSsrtqYVYPabdCm
MjM6AocpdxxZ1mZ9Qf+oKcRSmDS1dCeEms38XOUq6CQdVix4N+gSr3QRCYNPA+1ZDp7+4K0EMN/5
zhnW0HdFjKNV2AGjnYU3ZMxmTfFT3GfodfJy23FHXQawu7aw6JzgtHWfXlEw/jo2wlRtYPzdBCob
oKM9h+o+zL9H1Qw+JEui5GXs/anlH3FC3ABeMG0gA8QBdsdPzTsLI3ol2QX6gzm+xvEm713E/P/e
Uk9VFE7eUKF6kWWQGXaf/L1Fg8gXCO2hT6xHW/YuuxyX+FQRjX3orFUpPPL5Rk4T0GxtEwSLTvxq
EtQut62yT4uQJfpR1XDroCHE9ixcN9fVvOxCEwSLZ3+sA6pUEDwExZE0XxP7W1m91krrgnQS/XA4
H7qynzuAetBq6yBALM1+O+T6to0wRIIpkqBKPFLoG4q+kOsfx5UWrye0l/+zKIJ1d3UbFroC6wZw
MNOCp4J+JJNExkXMxfVXVd4oZiLlKNZJmqahQTNDBsA5GzY7mJ5qo3FgA816f+6LOzw/ZaW9y1KR
IFRwTENuLWQKMS09W+VrMo1bK+q9qhhZHIOPGn2jA8puSf2lQoU6MX/r6XJrqK8ZwbiwNXiFOXuG
vhyboNheX/B1MzxZDcFxERr2EwLOztUBztQq71q/G4ZtNv8AsRwrRj+sbq38MPT763JXNxo9n2Dl
Qg8Uylbn1l8A/zxKMCcP0K5iZ1rdTrMBYFdUMvUuyoKf6472B3h30CyZgt/CDFuO8icO9dDMbjBk
aGoa/A45bROEBaqhvRhR6Q1W+jgvkUT22k3Oofn+T7Tgw4wR3fQO92E9HQ5xXe91U3YZrK/iHxGC
DylGLe2rFJvndBNQjgy4EJA5GepfuYwTVQSXMdKCaMkMVWqkQLx0hxra73iHFtpjsyt2he0+aM82
c0aG58VufvobU/mjpGAqVdGFY4ZWZDdOMZzkJH5GW3+cc0nMunqxnugonFAraHur5RerHe/NZWOX
Tw6unvQIrPeG7Pr08b/TSjx3naOjKxlLmqleO95SeqTTz+siJAYoJlSSJBidiofHSvky6ffSIHL1
9/GcRC0TzRnwpednWG8NBKuAGnWz4r5rnmtnd/37V2MOA10nSL8CGk8MdWg+lFbWwkd0JD2OKWW6
mjyb1Qs1ql1Ds5thar9fl8hN6eL6OZEo2ECdU1I7GiTSGUV6d1YeamVnlj+DTmJsqwf3RJCw+6ND
whRDhYCZte97QIkaPYZBZX2Cq9rgvQ9AYhSaLzp30nFREkOv4YBGXG95Nu1BvFCyiHyQuXa7hUj2
ay0GRgMYb3tC8QsY+ef2YPRlEJR5w5Xatca7DVoTZ9PJGAVWrQIAkAh9wQKkijCTCrJJoU2xdCHN
vKZDw0/2P6R9WZOjutLtLyKCWfDKZLtcds1TvxBd1dUgBjEjwa+/i46437YxYaL7PJzzcPY+lU6R
klKZK9eqcHc3rhJtUW9ypCL4h6D4z+B8FjpuC8BGOQxWxcZSjzXEjopv2XpWzJU7cfF7nRiavZoj
yaoiUU2egU3GbL0BXG7pp6q49riC+/mjITEPdNR9gT5AlxL1k1n85WSIoiFukfIxJ3Yx/nBjuiIw
B4duqdM76c448OCY3Hzch57tdu9Pzb7zsr2xqQLmYMld1N9XtsRlKxpX9clv0mf131Lmda2ZDSR5
794lP7rRtu2+eMjeQGy3H4/JG92N/kMqO8Z9tY+gS4rkfCUzvCxXTj9hGrOBSCK09eY6EmldgqLD
7hp3QF3wRtsIL/YgONS7rY/Rm3vNUTfxCoLiskY7s6me75ohC8F9YMHmZzS6YNV7k++He/m98j6g
h+MNLhTnvfhG32PVt8ZKxF1ON8+Mz9IjbmuJbbMeDt9MuJnCDwc33UguD/i9scEz9jY7gi1sbZ2n
8LoIv5N1nqVGEZ63YZnCLPqEXuUbDtiwU8h2NF+31bN+ZzmSZx6IJ3vqplo5pP6M+1yzPTul2qHi
8qBhvTGbEYzOK7kTweej6XSB6Sk38r18Z7vaRvcGJ3176gJk6GtEuYuPgdMwm6VTPWtrbob4CSD/
VhBirf84OiKQ3D9bjwX5e7khN5q/OqK/uO4EdE5ooWLIa54NAwMxNFGPdScO+PIAlwLewunftQBk
XwGEBPfJAGhUUrl5EKLFtZJGLuUL2on1+VdvMownWrAeqrqj975qD/9gQQfhgYbWGaS350NOpZRR
hLPAjHSWuEAbu8lqR2NpCXWAqgDwgDzPBeO2wjKeUBkmGsz/e9UWh3T7icjZf7HX0vmOdtHz4MS7
zs1erbUFXLpgT23P4kZvFG1UQti20x7cKW7EvBilA0g8Xr/xFksEwOEpuMTBaHohQWT2dZ1WEL12
tc4Zv2ynmSS+f0boVxkPmWPULhRk3eIDBRLuDJvVU2kpOzo1PwsUiKLR3BTTGg+O8SXe00MCflPQ
xWBK0LHc9KeGh0Z+92vF66W3IsEcLqRvNKDm5/MhSdsnYcU1LK/ySjLHSr9Nctunz6n6mhhenN70
+spCL955pyZnCSehGo8xD9y4NXXSh36Lgbw7sDHuy1265YZjQsv5aKS4gEAIja5k4mO6O35B7+a6
6wtBbeBtjPEY1GjxXp1lHmHd5LGo0FQX5ktRuHZ+V+ob1BShwwZi/TtrLTNd+MCobE/z5AB9QRdt
Zk9VB4uZSlW7QAn2G2ED4KaHSY+HENRmrru2cOhAgG0aH0ehzTDmQKmMlrTXZVCro+keWOXwE+w5
K9nUojcnJmYfkdEeqTYIckHpVjltMXotv+uHzXU/FvY+NEWmltokFo0JzvM0way6RKMljIwaSqFR
6ndwB5pa4cd1O0ul10mNBzNSeDMoKD2dG4qUXGukrq2hun0jkB6C77fXQYzmRBIoXXZWdijjp+s2
l76RBcJ4XQMSAYCEmW+RlpRJ2ne121h5wMJyl5F6JQyW6lxw6z8b6rlboxGbLEthIy2BsgEZpFa7
BSudVgvq1hsHJxq9uA3iaGX8eCk4Ju15BDmwK/bFlWSzktoWsCLacAzDbyqeiu739eVbDA3w7kOi
BZsK4Khz12RRDGzo+xrcVs+VjZFFDVynCW7Y1+t2ll35z87sWI4ZRTu0hR3oTaTaUe+Oyhr74+W0
Cb6RBWwjKsCY6IFm+LkvEqGZCOUp+vLiYUzCadC1eK1HrQOMXI+2QzSOmNcu2W2hxLva1j5sjNF6
bIzyx+ve/sGnzxJF/BQQG6hos+Cmny2rokPxXklF7faZiDKnsUnzyos4uieZKL8GnQkVdGklyR1o
0qVe3zDrGKcxxv46Ka1cHGhsiz9ebBgkC4CgQV5yK6yGE6e2zahwKPiYIxvTgVQqxYYWbXVbxlH7
YpiyWTsZLzG0JUcGvWdCN35FVmq/tYOKPqcYyCu1Mfzjgfyje6BhqiCAa0eoAlIIrZrcFd1UsgrL
wXLUqqcBlEqK3zyW8GiyLFX2I+Do7xVW4eVcKZ16o3adtca49gdiPls/G/PBOuYxoCUHcvTzT8ml
dhyseqhdZkpgCn/BEvuQvQhGe9w2luJoAzhzEvoZGb/lqn0CKZATq8kbLgwvN4BIAeqU1T9SNXL0
hmP4WEE3rf9bZglojU/tNBXl4WmCbBZuGQAkcmXgG6st3XOgU4pC3Ajydj2UFq7XMyvTBj7tto4W
6wwZVuym5EdQttSxE1vAuzqyScedzJr0MYVSVESAlIGQ2P1184v7FnIqoM4AeO4im8MgQhHJFvYt
gCG3mQL8s8Ruwyj6h2sQnxqDYpO0OsaJzr00RJSbZTLWbtyRu1LuPYxZxxhDWeXpWMjTbMxjoW4h
A8qAZ/q5obFSeE/y6byzB9O3uwzdqcEElQJAP091hKRxjArVVTOFO6bVMF/tWPR8fU0XztxJTW66
UXBnQbLm/DdU/ZBA52s6p5Av9d3vGvwCuuGLNf7QNTuza6suWF5qACm7ipoFtlndykb4mmTWDYci
tnvdp4X6E5zBnW9BemfKv899ikNRZskUpnWBcqH2lEAFGxqnPYey0hBct7Xk16mtmV96GOMtOsCW
ZN/Y9caI24Mc3WZkjeVs0Q76S0joUS4EKOncp6THCT9CWQWqfCr421SkzobUKL9ts8PgjWmwl+t+
LaQyEGVDcxHnKA7qOckAEykdMUeHrZ5jDk3jjzlfK5QtbOczE5PLJ6dJ3+qVPdg4V3lVYMZUCWxl
8Nq++YejEcPyGHtE1oJx1tnKRdRSimHaznr9WefMFeFTIn1fXy1l2qoXd8SJkVkY5FFsNMC31m5F
/vRd5NQR6TuTd4ryomUbwxLAbri8PXb2BgD969YXKslYSLx5ZDAXqZgeO1/IEVQ/DBg4pNRm4xB9
C9FOcE0fUxRDY6/p10TZlm4BBXk10HETImZOd5P34OkY6inkS74LE32jCPEDmIp9EfW3us5AVqLv
DI2/XvdyKSInjiaMYAL1h+Py3MsyjKTUbOBlIsCvoxZHTNr+/ck/DZr9n4lZYpj1Sa6ZU6gYMn3o
5fwxiSeA69qM51Lg42uBcAzFK92YqyuidpVCw4DhLKxtD6pagVqOOzsfvOsLRpbiAi8gZAOTeh5G
uc9XrCKoyKp6UbtdrFSFk9n4YE4NkhxPztPaCPrYMAOrr8QTyDz7Y5llqZepVYh/ScKPdKhM28Eh
ctyoTiLaijitqAtPNmppcOs4AWEkZNsOEgqgfjaq5WaiPSidUJbFbdiT8UYHKPlNjGqCyXE7rN7a
0M59K1ZAGYqxBHrLm3p8sHVePjeJPd70wLp5fVuOloO6CcEo6tji/6qVZQI6QFPLDSdCceNLg2pj
7xdqUWwlptheJOLw3uJqhbtSJTzIdMFco9T7jVYJG1pamMdBSyW+B/UzDWSlCiETFe7SQlJ3RDJA
cz9qASvJEIy8tAFTs4c7W5VHDH5I+q1R4bXlxFlX5L7GUvlBEyYDQ6fQte0wNuPrUJtK7nCSlPfa
iP64k4m4DR0Iw2e+ZcT9s8iEsumqPP2QIqq4Q0dNYI6kEMCn61986c0LPBWSChx0GFWdP0BVGwo7
GcHDUCY6uaVhVR47Xrc7iEDrr4C2hYlTs054pSSsIyhcE+aIZOhXttHSXQWGRdRhkFqAqGp2GIJA
MJGZhF/RJrJTDL2r8yfN8odmJR9cuudP7cziGwuoDSJH9cWqI4jtBoWdgobIq/hT31srS7vm0+xo
gB5u1rcp8hc5p04H8qIYWOfcr5qV7tGiHUjCQXfXxENwfpZ3kd1qagOftDb2CubVxqHULYco2+uh
snSankbK7Btl6KmV3MA3Qv51K1LymLJuc93E0j0xzdOgogSObNBLnR8/HM+4RkcFFgg/xR07kL4V
GHOJQSAlZcVngTGeMLF2pbnWvl0KC/CRoFKG0MPs4vTPT/IK2+ZSr01LyJRblbqFFDkqyo1JtkVr
7h/C4tTWrGSWd4nISY9lLMF+7kDyNQ8kU35us6p+BFRd+5eddZKtzyI+yquhyQiKZ4Ydfpp4/ToR
oF9NnVkOL8jj9e+3HIr/PQ1mIT+ALaUC0dSU2kJSMnJqM/VL9TmM1xbx8oNh4HnCXaCFO/VzZvlL
TSH8Cc3e3FUylMX5swbwSmQ8SrqGIuEKz+ilU0B4wCcVRUFUyOfBQcO8t4dMR4JkgUrgt6R4+Xjf
ide/XTrwjCgTBQa4ZnUMEpyH4GBwUGAUxkTiIB4S7ROCcYeSWV5lrkHHFzLPSbxpYqWYaqoXj8hK
j8ycEZgC848nupteQ6Vpa+Nq1PeK4YrRN0GZkPCPhOxx7/69nygK4u1ogP8LF865n3aH/nPZI6mW
cSPGZEOsHSbsUQha02y4PK7wEAEaA4h/XcfenoWIpdGstAcYAq25OyTdUUT6w3Vflk0gVwKpIJ7k
cw5QtZDrWDcYc6sh2iGTQaeiL7+u21iKvknPBDR0qExfgJ6juKOWHkLbfDQ+LZBakI+6gmYHXzFz
mWDK0yeREXmIdPDenX+WqEtSDrwrVkvfF5V9yHXiQft25eOvWZmdfWAl4ppCYQVog81I69vE0H/l
LF+55RfXDFP1WDfQ1oCh6dyZlhqJXfQwE5nvlH2KLHSqxlsV010orGPR/s8OBnLO7ZRmWxgJh52M
NZ5UbUbxQytuxhjVPDN1DPtYYMK6crO/xwGd252FtlrZyGbDya7e+hDrc1lv47Ky/F6gu6w9IpVy
/zoKbRkHoImR4EmkeLZrmQhpK9oUObKtu5FABRfoo1B7DcXK03vh050Zmt0gJuSBFG2AoUbL8ic0
CdUdmASL/VCXP1ISrw0iX753ZDQnoFlvo6KGMdCZX50E5V5FwyHRlOmrXKGYEHWdAyU6B/noQQOx
QKir/7CWeAyD7QEgJOuCWzIlimTRpGOAHZsu74G+jj2bDU5Y/XX/BfO0KPD+4X/FzTVzjva8riyC
owNMPTdWzmLHVMAIpOGZ9PfRcUr8MDNkD3LZ8xQeDWCxoOpzbz9omU/rNczv0s11xjAxuyRFGAOA
l8NQODIvTUdX40FDfHNwS/NGQQGljN1K8hroSnbjnmorwblwfNkqdP3w6TDlZ8zLGMwuJl5QEFzY
UBpSpNRXB91X1GIli1pIbk7NzDWNQr1TMimDmSgGFiv8wbXqSZcLr1WVbVGuRcmitemGnGhOwfE1
OyypqITErRFO4XvJZbGX9U9Kv6O+8WKMZl6PlIUbEwVy1OFBHoW56z8f+CTRVqRGBhcvXNMou5dy
7ZZUP69bWPxGJxZmB0glD3WU27BAkt5lgE2MSvuop1lw3cyiI4aBgULNRkTos1VrKRvyXuY4OKzo
QSbiSaMrz7rlYMewEyjuMTxqz2v9BcX/nBcGgl2Ej+HEWlw8EzAM6KVjPTGU9vsHoh/It4x3Jcvb
zXUHlw5idCFRAJ1yD5TGz+82pjdVaAwDcxPrLjHxMuJftPNDeVw5DZdOYA18QpOblooxhXM7tZFz
RaUg/E00coB6hScK0wkHQOLsbNOjV0bztTtmAfoHfBSmo9EXgkAMag7nNrORM8ansiMmRd/0SOxM
mnc/SKbty9Y4sK4x3VGPn82aPFIuuGOksbKrdS7fhHm1M/RaC8q2AkuQor1cX/XJ8nlRGF0qHC/T
YBQIneb1t7o0FE4HtMJqji5h46I6G1VBmX+HGEkZ7OcuXonjpc88PbeBxMGTAF/hfCkwL25Qs46Y
C3YRJ+w+CUFZa8S8wcpnXnTsxM4s87MqEktWIYEspX9pxX3PdrIh0OzclvZBKYOS/8PdB9ADqknT
7kHl+dwviuCVQh4jNbcSFJPAZAGoWFMrK24tnTanZqblPTnP9LZNGsXC8pn2PSeF00KnxLKfrwfF
0hZBxQCfaYpX4CnOjVi0yYHMpcxVxDGMD3mtOxbZAtPTMj8e/mXhTozNPlQs10WTZwlOHV12qmqv
0k2TlSvLdklMD24GoK3wLJtYnPR5PRvcaWDP0XC2VVXjGLHmcBP0CKj8OFwkO7UIA4PrALSjQmIk
qauAWNVghxSyXz1UdPqKO5Xx26jWpB2XohTpJEbQgf/BxO4sanDMhzyJ8aBjLfFAyI8d/jstm02h
vLARsySHMveuf9ulAELZUwedFFpN2Pfn37YkUgv+xgzftsqTbSVnOvAlsTgUWmb+iymsO7J3W0Z7
a3bq6YijkNlwrqjHgz2AGlHIzybhT9c9WkCSY7AQViAsArLxy9kY0IPlALTjxcqMDUnjl76lh6b/
HsJfGuc7K27RGu9kFzyATwoVvqHWpSepstMb3dr41lJyc7p1Zj6nTdRAvQFbZwAtHsHkLGT24uK2
pS9q/y8n6X8bZ47h7wGu41kEU5HyUVpbkT7U6nNV7q6v7uJ5fWJldi2bNk9FY8CKbe3s8m0o76AJ
0vOVy39pH0xTJhMWTgZt6Swq9Qh9LZrjFRZpkWd33zKKorBGGug8SzRAD9i1hrVEdGkr2Cg/2IA+
oQw23wo0KdS8Jjh5kMX7NvA5CWr0Fnm4voB/ZlbmV+ypmSmzOzmyW6VKOsmGGQndypcuNXoArRra
Jn5vkOFJh1BdGGACnRkO4A9d7pWK3f/EWcWB6lAiaMpZfSa5SAmU4tFSpfZVdAqduEYBk4IgAWA/
wRCDiNSuC/KZD6P92Jt1VqISoFhPSZjYD8LEbHyfh81Hhb8C0j/g596zyhKbNga+MYgkvW/B8ASJ
bSduQTL1UHNUujxs2ka4SVIVlqtqchrwWGjM50DvNAFpMtPh46h5TU3K+zKsxhwA/gxI5a5siUuE
UQYVSObyqIUKZKMXDEPecVfaID7i1dGuW2V0TFOwX1JH6PsgpyDqoQT8xg6k0/GqEjpYdFhTRZ2r
J6Vq3qQ90TyVRPITr3qRHDp9MO+VOLeFD11mjg6LULO7VKWdB97vyHRiHXphegZiUChRyuFrXNqC
HOIcRIHAk2nkDj3hehdHNQlE0iM7GPQykTc6s1vTtYeEvPCkgvhp1/XZRqnbIsh1q2RBYrcNKL6o
zvcgLRY/QzlOOpcLqfRjQy2zlZN0aROehtDsmqhHPtZ9gu2Rg6qqCY9d+EhQ9LHS5+uxutCcQz8M
5OL2JBEBhrGZoSaR9ViZCoyDuGPFNiZ+IgdD9WJBjbJM9iHZadL2us3FXXhicpbRCAwpECahIlKD
o71UK0Bg4/IhKseP63YW1xBMH+CZA0UG9vz5NrSbauxZBjtoEG85JBaKKnlJNPOx7PjK51pexv9s
/fnnJ1teDIxTZSoFj+ZWsT7l4aHVqTtYP/XSH0e/SR+Sek1KYuGRMYHrwPwBqhlkEtbspAaZaVSD
PRxFOvsQVfcFP9TiK4p/DkCuGMGADUufsc8dqA9i7NIpVI+m7232eX2ZL0/y81+hni8z1KKssI3x
K/oUEwThUz2kHpOFG07TXW8xdelaO/IygGBxwpxPL3yU32d+MwP6gzRumZtitL+spECn1o6Ha2YW
iq+wg0wNVFcmKJfmrEEh780yGwvchNx80u3+gfZxvW1j+8bUaOHkasrdWMMjr6X1jhZV5VvA1K2E
1mV+oYD2DyNFgFFCw2VOYjUCmVrSqRJLm+aAXDbehLnVee0gtY49DqjGGrH696fC5LmJxVWQOeMH
nH/TUAFtuZLCaF4BDPudxoOj1fiS0oeU/+yHIyQmh3Gtb7P4WU+M6udG5TzMolpHIAlj3CaK+d7G
XVBg7v56vC7sVTg3tSBAaQw9snnVQ4ZwSFjoDeoBoGbL82NtP+fINnJMYgCO5efNIQ/X+MMvz6LJ
5oSswZLi7p2FbA64ht3VCNkm/66b1E0gKxBiHGwN87W4hid2ZpsxBPfOgF4sztbmpsg+29xX+Ep6
M32G8+zm3JVZbNSJ3YGPEq609cMoF44Y1gQ81hZrFgiW2hAjZnAiBcE6bopdSq0Hku0taGE414Nh
8fA6Wa9pPU/O7by0ErRY4Ayz7iTyS2pMZxQ7DU+XULnlSug0rbpicsk77KiJsB9ARnBRnZu0taoT
3EKFWW11L87vBnpkQJFra3LvS6FwYmeuNMTjRhvkGHZihe1NhfktRrrHLPKur+CamXlki6zXOxlm
Osh925AIifPaK/NVobkpcudhh5OIgIEeJFNIH86XjVe8pMBZM7ekHENAEQ/1QG07OgDT2Gr5AUIp
qJlZlXQEQqz3NZDQ/LB43u/VBnTODq9B9Pn3noNXEEPyGs5l3EXnv6js7dKmMjh5IxMTCHWeNW5U
8dDvSuX77y2d+j6tzUmUEq3W8UyA71bYPxWh8qshukeKlWf10l44tTLb2AprxnII8SUJf7Pb0lEK
iNdVD0A7xPKI1PMdbft/8MtCwQmVkCl5mlmMSpqWsYoSN6VWGCSVbNwUoPBEbzMzVj7W0qk1zd9h
HB8XKZLd8yVsm6wFbB2muk4D009xT5npXvdm8WJBNwxPKaTTmLafuROHaQLeB/Q5KtE50TSUtFXl
bdsHWusr9r1qxk7b/TX4BhO5igaqcpS7kALObEqSLQ+lQHEbEwIAZIEuZBx2ua77JmtXvtZlkRCm
UKYHhA5tfMC9z5eQpHZVj1Rl6Cjmzih5Yx85ivlRqwfGb1j9cn01l47JU2uzKiHJeTvmOazFKBtb
bKPJLeoqjVPQlRVcmIqahprxH1BeA8U7H6WRxjpr2OTXYMieZbSBZuceBZlz20huQhSPD2/Q0XOH
ShzCjARhMqxEzpKv+AEoI4MRc4qe85XNc2DQBEQeoAPXBGH+1Vmxl4O4XLbpyjdc2uMTdygGr+xp
xMI4tyQB9WbaEui97UTrwVQy8toJuUIwLNPooCozh+bOoBEHrQ3ak3gOIkf8h5+AaTpkQuhOT7F7
/hPArG8xcIpOkJa73uLBxMPc3hvWrZbsuKAOIfXK3l8KXLR/IDOP8fWpK3Nu0TIjoTQZLVxh/RwV
ZLH3OcjUGyV2iPCi5u8nPXCKyniXTDGF9t3sa6pVUUKRA+MDamdV+2rQrRvIaACgJvSE+hqqIJu2
tZpVnO10A85vSAzjQm4C+FNI1cxuSIP2cDQlqL6y0NE0DoGEp8p2BPthDHc0xdTxnWluxqoNru/U
afku7aKaZkLsHsRvs+VVLNLpEVis3Fb6KenqnqE6wqK1XuXSAY6EHTUKANQ1TECdf0QTVNqqAQJh
l6ixUw+borgXyYOZo6a2ic2t3NyqajBS3eXIpZSPXF7JcxYaCn86eVCYnl7cmOY6/wHFqMipLckA
226aR8vlfr9X9uaOOfo2vIVAIAg15D3ZqY9/u7qTWUBHUBAEqG3+cuBR2Odc0zFjU1lvQApulcI8
WLGx5t60fudf8dzOLMdQjMKq6gx2YujdN9ULODZ3JoY/G3XARQbAvLRR++6poWCt441TthQF2uzl
urOXx9P5j5h9ZJ3kCuUyhoeNQbvrwtileuMnmX4rmRGE0S0fPRuvgPnrZi8j+NzsFHsn+VWfquDU
rWA2rTVk/JpTKsTP1xiI1pyb7ROUDNqot2GlzlwLbogXAP817X0If2bpPhRrb5vLW+Xcq1nAyoWZ
VjFyR7fW/Rg83bHL7Dd5jUBu0YoBCbOJAxBzvLNPxrJYxmmHwRsIFMhiA10d3oF45f36F/oz2nUR
nidmZp9oGC2CRyfM6IfxnXSO9gkYP3L9m/bN3LUP5aOJZORbWtsVl2cq1nB6tQOiMAFzZzkPjUhD
IBGD3Yc5aR0g0pv6NzE9ot71hUMyT/Sotm2v+zr9zQtXT2zOMp+obTQylLCpiCBNfgujc6YMJDm2
8VrJ5fJmBEZ3gnBhLhxg5znwuIhbktcNNr1hHWp26OJDrd+15as2PvT6ylouBcqprZlbnSqNQ1fA
lo7B1dj0y9DTi9KR+O768q35NLt+qaLTwsQUMCZlM4xEow9Q/KKmGiSsdUymuWZn+dctrnhmzECa
I4+6qo6mVSzviuib9C90TBx77QZaigukZ5hhQfEKU/yzWKxZJnOJgB/GIKljZUeT34Bv0wF9Hqac
rnu0dCCempp9K6FnouhMmEqTXVj8lMnOiL7/NxOzz8SKEpOWBkxwRaCvci+VXxWeMNeNLH6Z/5Zs
XgOxG+hahsoUc7TT0dlgNSDHBhA/oWXeKXa4Jgy3GHsaxmTAOQxszby2Y7alVUPJBfaE+jomSYR+
gPBqPuzljDlDo72Z9t+DPbGHUaXF0wVZ0UWCYKN/E9U8BO9GUQOxiIsEvK+xl+lP/7CWmOBChgm8
5wXkOSqUGoPABMO3jO8ylDDRZrClyC3XyFiW7kmc5ngeACGBGdLZPUm5njTNiEWs+p9NuQfCw9GK
jYDERO2hF6mIlWBf3Fcn9qYgOrn985JFXBWwp47bgjua6kXtB1EOrPxxfQUXmJ+mkQg0EzCBYeK5
Pt/BKuU42bGE/GAfUYtQ3tJtuaWH+iZ7UdxGckBwdQ+Z9G+726afUrBifukyOzU/29VaEzeyPZnv
g+LYgTQD1dXPbC9tqNds48K9bu5y76HSgmknTLwDUARFv/NlVXMJ7Kg0aVxwSwBBy9tDOHqDunLa
L1oB9zAmurCsZN4LgnCtoQ4jSm9VshXGrRm91MKT7NfrvvxBn5/fyRpoPiEqiZot4DvzF/rAlVHk
GOAClZ/kUF/FfzcbZa8d1RuwcEZOsWk0R0YJy4lvyI56kPDZU69aeQRdRip+BVRy8b4DbhKDSbMl
1e0Eusr42xlYC0dPUpy8DOLivqxXInX6QxfunhiaVv1kS3AritFwhLtC+wIzUd5Dn+VzZUnXbMw2
g9nLViulcEZ+aG8r19xZgbbpsazUbbddEG1it/TTDXOQI3iJb+zkjeXrh7X31UJmqaHwAmj+NJky
PZzPfdWHMeQyqGPc6LX+gmY1SNnuzE3kSN/EZ1tQphyUm2EF5r2AvD03OtuK1LAFVSej7ReQ5R5x
xm19Sx191wTSj/o4bK8v9tJan/o4u2wVK5VjqYe5ZLgFP4PZfxVriIW1dZxnQV2pqlUzwsZrubMO
xMkfJEeRnfD2zYboU3tQDg//k1PGrN4h7C5t1cmgOuwSY6fJG2kts7u8is4+kzF7FA95QcIwgwny
pL0hffRKhz6zDVkJhyWa0tMYvKCOlDFT3g3T99nVhaOAF89VgizQn7EX/GI3BN32xfKZE20yJ6Sr
lKHqZd5y7ufsdRWZUag3UzhyP3TjW/3YBslH7uN1tReP/bbFHiTYi/KO7o6/xb16B/1ln36GCNQ1
5fXVtZgdcoXMEi1EfQz7sfM1L75NAgay/MD2QRf+CanjV2mTHJ/iA3eTzdrba6HKc74Ss5PPNgbD
SKcvMdyYfrixUJzcD74C7sDvW+BvvjAu/2Bt7ZW30bS+8/MWraTpdsEAFOb8zs+gUqoGuVWs2iVU
3mRtvq+jYoUKd+kIODUxO3FAAyeLiTLKxSDytiyjLcVuqTq2Au5duqJwOWFI3CLTHMusHEC0rEU/
FdlowY2faZyjnpITgE1j45Hz1gqYoa5cJEt7FMQbBD0dMAvjcj5fO30ILdBDTO89FHSz6Dja5qbv
/XjcxUD9YhI5T1cOnqWc48TiXOYprAx56PrpdVS8RkXli4r+6Nmk4dqv1ZKXNibkA6fRewtEafPL
CRXklIbTgwITQ/s0ah/NPIW2XWU+Cx4+duCBQsn+5fq5urgHTo3OQgUDNFWdy8gTSTTeA2Xnmbn1
ZSWja5MfA9Qd0ogGQ42tUQzSg1k0R4xJbmTyImfgs9b7G2aQoEyjx+s/ayGyUL3HMKQ6zbRdPH8L
I6qtMaEgEJUAxDkkYO8kpWfiQW+tdUkWkD+o3aPPhZKPArX3+RMEunqyXZTIXeMEwiEgaS0lT+lL
p6RDQPGwJ1qhYEJ2QFlofGRG4l93dXGvnnz1WUhXDDjqMMcHUNoxCLv6KHjpFnG18qEXgwuemOiL
4vE4f44Arg1mOoEjIRc/zBZIoiFy5cQ15ftRbBsiOde9WviA4AKa3qnTODPom843aivXo5xY8CrL
P1qNBZZSPeTjb9ZjKMZYY8Fe9O3E2OzmrkACSKoexsIG7C4s3aYN2mmuGe+bdqegv3bdt8UvdmJu
duzVAOIZdY2lHEOg3nvuJ6AOFlRaeQCseTW7pzvQOEh9iONAQGBF0n5C4kuSfyrJW2/tifTruk+L
x9yJT5PPJ4+AXti1TRssYZGpDtJVr2p/RYLtMswl/W+WZpduI7GaytOL32S/C5CvSqqTNs8M/FTX
7Sx/JQwhgtIB/c95gx6UATpJFBuVBU13APs7tgBuxE26vW5m8TbHWf3/zcy+UoXdZpASd2DZprIX
FlTZDjzS/OtWlmPhPyuzz8MoiHetDs6YzS1IuAKNvPd8V7YbEEJW1sd1Y8uxgIkxC3BaVPpnexfK
w6MdSojv1pKgMof3IObGNJAvxUxdSVQW/UKDGN1aoKPwqD8Pu8oUihZCRApFQRADmY9a9UaE5IwF
2GAUV1kDmy2dSihLA+cJTgI0T+fLqKEfbcQ46lltOGl9rEFdV5QPQ/9e639N8zGRQKNGB7g15uDm
gGSmI8UH/xIqIpFibPs6Qh6tJnTDSuM+A4nU8/VvthSGoBVBk3/C1lyIkvasKPS8jcAzXid+rkbH
IRLBdRMo/OFrzDJXEANBlhTKdWDdn1M1JoWVD0aaNq6F4taNkSTxB4kgB6u0HKChTE3TZxZK3Je1
qNhJVMu/2sIy3V4Li6e+tOLnEEjWh2hgjZ8yCTqCCTVQyLGkW67V/bFrFc4cNCexTKWWVl/Cypv3
NBOaazRK+Q4eeSt2hVJKbmgV4lOWJOOxwUz6sc7sEPDVPN4qfSS+aWfm2lGEeryLyJSnZaNs/jZF
WzSelsXqrhyF5PNozHajHJPca+3UCPd6Gie3Rol+gpOL3IA+Rt+qgzeIwYSCgqRDYyw1C1uFkpuK
qdlwzPXYh/SWxpxGJg2eETzmfiabvY+XZP+774TdQA84AS7aTjpbc0M+st3w/0i7ru3IcST7K3P6
nbP0Zs/2PtBkMlMpKeWleuGRKzrQe379XtT0tJgQNrnd+9SnWlUKBhAIBMLcKynjRSIJ2aEh2XBv
pnP52AjVA1BVjxDV+2ORY6Z+Eue5t1vDAtJXJGdoOgtkZYMpfPKjM1rTmaWS3Haoj/phY0noP5eB
s5ePqBgDIjauS0/V06F3pkzUASNGFE9PxGQnkVz2iESn3JXR2MOSBC/v62Yn1H211wBbtZswM9+j
5jBGGLsAfvV7GnRSuFfJTBx8dWnu61aPC69SawO4s9EoO9mMJbcRsgXwF7kI1gNSpxQReirv1DpO
ELymuL0wb/+YlfVkt4JlbcY+ANRnZeidbaqN+GPEQAYQjEgx6a5qhSN4aDDeskF/QFI6VdmHd93c
tOYdIWM3Ob2Wy0/50GZ+qY6l5OgAi9wMkjR9iEYItKBaKksvAzLcw2Rhz1wpD/QCDREqZMq1Fj2p
gBY292pYWfeIvDN/artGDmyQPCuXMwbRLBv4vrrp51LXHkYZDKn7BuUF0FlQ3N+8EkHhV1hmoNlA
C5p6u8gtY7a7uESGRxmKftPlufoYZ2EKAgiS53shE0W/DNLaHyvg4pj1jI5XTPKoeDalspHbaRjc
az14LPpRbC87BUxkETzZvonyyg+E1jooA4llyA7TxDXENvRbcCjcoid/3ikDCqroZ40lrwjaeKuO
MwCTSqsHHremDaFbEqPf9XWKZpwxHkG4AOyBn0rch4nd9DHCi14ewYMZjsFBEQRyJxrF8AnWt9ib
rBmsbkPR+iaa0j4jYQSK35iY80WaJwGAmTTlpmokwYkz5MFtBTpvtKoHwcwshPUPzM/Hsm1kZfgi
JwlqWWVcmsMxyPNsXwcESD2m2JIbdWisu1auwmOm5NPLMDWTsRFTxdrOgxzk/mwIzSGSiIELEF1L
Xtam+g1A0cTOHUyBSIdWJOWtJrT5hSzoyc9CQ/CECSYLZUAVuMce5mpBJaqnZj/ctUMOSgsAz+71
2ZhcoHEnIMeUjGnl3uaMbeBhjIF+oJYj4YhJhtMLbrCMTDMbsF2DDlF0hRl9SSNo4g3LtXTDw633
oFWfKqkxRwjv2dnp/m0KCzcvLgFz/HbegXOa304/holVGlEsmzCldxIBFHR/D6gcNzF+jKPizl34
s6jeq1A7RAHCsba149VmKe5Ta7kazP1LJIGY+UgT+EOyT/LO7SpwNDSyU2cqJt4kXwUCjU7QEIdy
Lsaxn1YWgEYu7AWGzUC2wqLtNd+6/4QqAWw+LjC9fksjdGQ30UbJmx8deSpETObXfYHO6SJ0SRnZ
VjmuXNKcwAojrLTJAOPxGL5m1Ad/uTISo4L4trrWMB6Po7Lv832OivWKprQM/U3ThSj6KYt4vhC6
2Wi7GrxAZeXGlicmlYf8pl2LztQ/6vF2jPadvBILc6I5SlWO1yV6G1UE3adCU4wbByjnIbzCPajN
wyNGIv15FkFomBtOWae3wvR6XlFORIeBb2B/AAcWL1uViVWjUBBm0kFk3MTOoFZ2KEcYzt8FBNiP
2/OyODEWoFlN5NYlRPXg0TtVr8+jRi2VCYkC5R096bbRuucF8OxjKYCu72LT4AbRT2hCQNdWMbjL
1OwqH4JnkqQTXkukWhFHzY21EUxWAQQWeQ/U7JjtUrUEV7g2Y7v6u3p4jJKnUF/JEHKX7EsES5wY
TcJUCgNEjMro6iNQs9bYf1eU0BkDyINZHXQZErr6zez9znj4GzVqoEeiAobWdTgPzBKfbosyC9qU
phJi6zjKbLPDXQ+YAUGSnnO5PPRRezNHkV1Ww1pHA+88oc8b9U5ABmL2j9mgVCGAQhLlxukbyQ6y
NzHzELMJEWYMyf0oruQbuNcD7ilAfNPEm84eXyEbJwFzKnBPP3IXozDkun6SrhBF7YqPqrWnFXk8
a8eEFPBuDIxV4ESdLmveVV2j0Ksxle6rAvi9b4JxMa55Qp4UDBugax54+nD7jJQuwoNPVGAfSX7d
1M4UjHalIIT46w14Cjqcv+QwZ1crrXaIUxHagG1BLAy/mcmhQKBKcnGlYMs7VMB0AaUG0OiQzGPM
YhTqQUsimAXCjQMx58OUrnly3qkCKhW8An0u40F5ujdTL6oIFWAKmN0O7V7PMYo+xgFgXVB6P+/0
eOwW6EPH2UIaGtDhFrNyeG5UgpZZiEq88RkPH7T5XrTbylOd+aIEl5p+F2wMz3hA/d2eCrve5ytJ
CK6yiw9g1nOw6pQQg34AAeT0uM/zz3QNcZuXZ19oicmR0xW1gE8ypjOECD7C/sq7zLz2DQRuW7LR
d8V7cN8chydQiK80ZvCKz5AL2AzMLSFHxeZ9NUPt6lxAjaup7R+zD46V+EckOeHurhJt2c9SZ7X1
hBoHe68sRTIbqoBYZkgDqCo6/U7yw87Vjz0GWD3JEV50X71N9vKVcBT9tQouN9qmkA/I7VmYWmEL
UrJWTpHSBhjt3I4H+QEppMSNt4GPvoItEMQrUH/V2+Hi8bwFc8/jQir9+eLaniTSVVZCWd/HYypq
diCvTK1QA/y+oF9qUQNeCJjNHm/jEALqA1D3+ovkZ/4YbyxMbX2c14R7BSwXkHrThaQ815s0VrGA
GRhTr9rn/BB7AhorN9rW2rfb9Om8PP7J+1KMcTNhFMZ9CxQK8O/Vri5ptgooHjLcn5fCgZBRcAa+
xDAGifdxaUg9xLRudqXZolN5zxhrEnfBnbh5bfx4RS3OcNipQMajqPoY9z14sB3lHQ292eUsOvJg
d8/NPbixlDX1eLE+Eox4V6i/WGiZN6aqFVJiVDAPdPC3z81WfkE7y6V5re21Nfvg3aaA9cNq0gAf
j5hT+2iSprJmIH44yKzdKne9i07H9pA8m7voFnNo3YW5aV+T7Rp/NfdgL+Uydon5PSUNURJ1pPfU
ix5zNx6BDGmPt+jP1hz5Sv2RCLYIStk1ihCu7RjAD1eBlIWWd/Ym1OO4igrQPjhdIlZ+k6dIVmvt
NLlClAi7qBig/lyhEFQqWga/aqrJ3VyJzUMxYJosyKTRL5Q5vyzrUiy884atcvzC8tsYu25ns86B
mwC/kPeODOC5Qhg250VwTRnJXrBO4WVHOxpPd7wSEzArmgbimllFDlC5k6qXQY78NOudMkd3QfZZ
luJNr0Ur2Qq+cn8KZsmiYe5mE09Y+CCRNoMRbXKJbFeU45rzl3IsM0ukI/NHR+idYV8eMGmL9Auu
SfEBZI3h50G4nF/JT9FW1oqjPH++WFOL5tkXXradi0gqdQ38zLn42JayHwbNdjbQA2eooAatQses
9GNTqi/n9eW526VcxlEQpUbnj4glzUDHTt4qYW+UD+dFcFdUxSicBHoRCUCAp6rl1TSaRoAVzdBR
gPyldq2jn1x8Pi+FaxsLKYzhd7GggvSd7lv8YZa7bq0lnhs10bE6PE4wS/htbj9PQG0ch4iaFHAa
AwS2so0r8Vi5+nu1sXadP65Vprga4YmJuJ7OnP3KnC1MYtZzhOEFboxefhSGQyqunGPu1gMSE8Nl
dKqXrYbWmCUAehIU6uoCzccjQJpu+vmvA3LjMYfOXMxB4k2HVNrp7g9DBE8IcBZnam6LwaumY52u
vBq5iqBJA+8SZC5E1sBCyWz7dsBlV02/3uJXAWaDkqH5O3a8EMNYmDln+L30Bq8SIHSmdhb4qv4o
ZitPD+5xWYhhFswiIlLz9D6dJj8rD6mx6wQ3XXsE0I9l40fa2PLHmqnM22Ow4hxYEJAiG86cHMT6
BzFcCwykoyetEUfzL0w8G4G6BZBZhR3AFYjWq0MVtU73anZe1Xvj3sxtZUv2sQtI8cQ2exfoBsqK
b+Mf2YVcutSLEyTlNWBkaip3P2yNa+EW77nLonPay9Zrnfal88/7IO7WUU5GTFNhjpsFOlbFTh8V
AL05iXSIZ80BsOQuqT9SoVypJHODcgqD8Yckdvs0lHdM3MPYvsnpyo2pX2jlkzQ9RfkuzQskG3Zt
cpOVdhOudbrw466FaCa7ptTSYIgdlLRA02lbT9GddAv4jdDO/RHQAE4qONGleAFKJsM+v7xcm11I
Zu5IUDrgWORpC2Q8tBfeZu1B6QCNd5Ulh7Fam7bi9TODUha+S0RrIXoAqNdZGI+YROAZqaBnY7jN
JYB5USTbz950NLalj5LjpVLa2bV8e15Hbj3EADwhaj3oBAWQ5qlYpcirVJths63bP8H328FduHuJ
Li1/Pq6I4q7nlyjWiJLBtMJghoblc+fp2+pKe0s/i8vpeqztaaNutGO6EX+EL5G9mg+gYcU397MQ
zRrRNChFR7XsXcm27GxLLoyr3H95CBzAg68ZDt9mF+IYy5F6AKDWvxZ1Y9mSf+yd+LK3DUe5JXbo
GAdymb2tNTLTsOacimxkRQG2ckxYYur2uhYuUvFYD7agox/IO7+P3OuPZjIxiAqAE5bXBe/jJEvA
nuDEFsa1VckerLc+2p0Xwg1GFkIYV5rqddtZCRyOoAW2NN6iSnleAG+5aNcPCL9EOjrHWAQgKLPM
DHG4Z1Rr2ily5pBcFqPlhEDHzY16pQrBc9VLcYxFhK2CUb0S4roksIkabrr6Uig32dp4NDfJtxTE
mIFcj0kYy1i4caPsksKufM0e3fEC6Nv1BZrrtB/dheAPdn4zrp3vtSWle7rwYCWo35FRh2h1q72j
R6CwZzf1LE+9rkvHulE3ZBvuZi/w8rXXzJpk1neadat0GVbXMl+zaE+M+4mg+cHv1gjoeba/XF3G
LK1u0Ia2hSAN7YlVbhfRVgZJznnT5F4FlmRido72d3yfAm+yzmxpDFvlXigUaIS5CMlTre5A+9Il
F2IEWigwQwCt4JDI90DtDKKVdB9vQZdfQF35YitFAI0bA81ittk1me7QQWCjlwVFV9tK1rileWuK
fh64E1r4MdmMqSGm2WyOCA3j6VoWPqpso6yVTddEMJYp1E0vC1TEVEg3eYIEmB5sAOjqrGwcdRqs
D16qwthh2oPgF/TEuEzBcEpeO8GrZS8sfiraJTqQ3WhyMut67FfCQM69CjMBaCMwIxFCsINJ8zgQ
xN2QKtWVLUlvPbCEssxWpbsxQMt4tzmvJceVnYhjXFlfxISgdwwP07A+Vnnuqm2y6TEsi8fdyoJy
boETUYwzm/FaNAedvrT6zKvbdB82uvf/04YxjboXDGVqIaLPrmfpaZLuzPku/xtPRiii6wo4tTHR
zA6NVAOwoAoaEIzDHZpwtHiXr8Hi8NJkSxnsmIgktEHelriXJ5O4mJR2rTCzMVv60gLGXw4rj5K4
zvHoV/F0c34ReS+uE9nMbTrJ8mhpA2SL6nNSekO6J6VfxI9z5TXRQ6j5rXI3VbuhdFXxRtFXHCbH
W51IZywS8PKqWoFvFEDQqhOJH7UV2WkE9odCfCzKfsVi1qSxRgkidJLSV1dnHSXlU+0Tx8wBRZtd
oKNzZV3plzMOBTlPhG4qhvxVpDVO/bACUOreDKCZNiFcroSDiNLu0IbHKolQ5g1eihwNp610i2rX
tanGFDbv/CdQl3XuC5iboMhMwZJSaJuM6EwyzUFCg1stOYZUrWECcRd2oSzzFNEVoIOLOZTtYu0i
EsJNqWp7xertVCaACfr4O4qh+QQ3LGhh2HSUGM4RySUoplU7dQQFMZoWt+dF8BX6EsH4FhL3VSCM
ECGhL3Q07BL8TnN+SPttkj6eF8U/gYC3/7c6dB8XN7YkRwAVkBB8TXsUzoJLadNcmh+oxBwBiq7t
VZ/crN2qMtc9015sHVzUaDBkTr0ljanUx5DZ3nde4oIsxEcbrBDasYMyr6dsM3f0sk1pR3v9Cj84
wHYvlGOz1qTCATrA7bf4EMYBVCnMciD4EO2aOI/pBRBfMt2RW9c8YIjKmfzX1C0rW7jPH5RdtBLa
c6/fhXDGH4jo+I1rDbs8Eb8eHFG5aANHlb04vy31asXV8WLDE1UZmyrGOrWGgq75pnQBcLB9BoB+
7yeudSvdth4w5qZtsHIN843LBGqPjN5+SoVxalxY3WqQRYLrS9ftBuNGhU77oWcbvMmXRAPhCaby
ZD309Dh0iCQD+zt1O+0dk3Ur70LukVp8CbPTUSSNzdzTdxRmyIZL1QJIqYpJ6dod1oiE+Fa1kMVs
bGyWaSlN0Frd54dLVGX6Y3Jsff0eD6nU1m3FiTfdh+DeJJjdPX+c19RkdlmUB/ADRBAtGOha0DGH
0qZuDUj3pP+MBnXNqDjlWwAHfu0v4zzKJI9NrYS4SXgaI83uql1t+FkAjCv13tKPgNWw42pFR24c
aYIWCgh7KDewQ4/CLOtdUUNoAJjlCel6Uy9vgC4hFWto2PTzv91hC0n0Sxa+UdMqYE6pkBSi8BQD
wgIMI6Kx4gb4QoC0AootE5MpzO0Vm02bamLWOkOLUBgEz0ljbiKxcc9bxncxAAXBDCWarzAWpfwa
kFnoEpRBEgYEDbwGGKjQoDmbXg1KLzvqtZXCACc1CFEYM6BEiMhq64z9Z9IgxIZSo5DW6pdx+GGR
bi+L3VaMUi9Jfxpa4ghgXzbkbleIa4yg3++WX+AnQC8C/CLmuukJWehpSgkgJSsIL6dkEyfabdrP
f7mOcyqCCW3kZEzEYkbjbqenGwOt3yIhbhGVK3bOCcxP5TCWoeTYpV8Nwgk5KNHDgE7NUb9pZDet
9nqUOER8FsI1qLXvp4sKpbU2HTgjoEc6Xb+8stDP1rTopOzQv5YFmzzptkYh24K5lixYE8X45E7T
pylUISoydW8cJ9wKtI/dukYX+kqO6ftdS7XC4Jypw2F9o1PHIJbVhxq2TCBOljy2+SbvGzswHurs
TTPX4gq+Yl/SGL9Rh2mjIqpA/V+61M0aBCU7K4rtVFtxHd+9/alWjK0joyAaZIJWU5ihK36w4/Kn
JTb7MXrqhTWCtzWlGKsvoqKSSQGlhNaLweSRGm9tMFw3a2ZPrfrU6Z4qxVi9nMct5cnBw3qKLbcK
gxT9w+1NawzPoTxcddOA/vJJnS+InqDl4LyX5AoH4i8qjjQ6ZfvKe6SbRCmDcA1MPQIoGMd3odlZ
WWwXzR0pf4ZriUFOXAZ1vySyznLWJNSLugFNKq8Aw97Lngr00NvSmzb5bYUIGB56K16sPZk4lYZT
sUygEKKmopklFfuI/uXIFfwAoEXDo/qZbXN/Aop059Q/cX1rKyeRew/BtVDIAgl1I8a/oJk6LlBo
p4OYl5bUguvXnYx65bLj1B2h3kIK41rQCx4rUgMpSb3VABUdIoNmOOjmd0Wg/oeFF07bKrFseFGr
vz9vQ9yDspDNXH95ZvQxJgfQGdiqFxOBELE6gCxsW8e6f14U1wEsRDG7mKFBOylDiMqFYStk81ae
0KCbmU6hExs2/nBe3Nre0Z8v7taxDMqO5BAnWS+ldFOAm3R1cGBt9RjfqRFrqqOJrl4Nzq3yJmv9
0Nib88pB56oCUhXAQWMS8luCBOC5bQS0KbjO/IIIbl2+R2tj1Pz7m04/yDS4+4ZbUSFRnJkyQhGt
fZJM1PaHEs+N+WUWmkvNkr1+Lp9zCXn4NYYE7m23EMy46hitfnlBb7tY2TRW5RQzHEkLwAcE5jrS
bImurSBDcQ1xIZFx2hgURL+bSe9XsUTdSDY2ifkyBv2NVAlOpoorfQXUrr/dEV/ivs3m5GIU9fSC
TVrBKbsQXD/zGm3VmgzGUeU1JrMzjIQ5KnYN4Wxgi5O41nLCtfaFIoyfwiNRUzs6dtZ1pRv3ouYE
sunNhoSYAbQW548vp88EXhFNAoZJYZDRF3l6fqumkiZ5wrJhEqKYt3FxTIKXoDmo4X2rqOAafpK1
XZccy2jXRC8rwul6fd+zL+HMwQaqUpHHHYSrBPOqF6p8GepPWuKD74SQu6g6SBr6a1ZuG+59Tucj
VFQ5EA4xGs9VCabGGEJBz4MXqrTF3L47yLJXakDWB4tOaSSOmK32DXCVXchllB2byBx1GizN8WGe
Yrz6gfscmJM3Fo9GkznS9JhHnVOYjxqgN/7OSi+EM2Fh1xDFmGkI34LpTFAvi/zK0N6nBAMFxr4z
tlXghrUfGDfn5XJteSGW8TpCOIdW1EOsIHtNYt5UmKvXgmojGY/nBXF990IQ42ww8zPUwJjGu8GI
dhNeQKaQb9TUWrkiVvT55d4Xt13SaslYalTMaAV2NYxPkTJj1Be1sm6tCYP/Zv7S6dfPF8KiVA3L
tIKwRP4pld4IwIVwF2DAvRIsgDNsxG4zNnaPM3J+LfmBIB2yEWkLEch+T31CkaFXyQgR8bZo+wj7
wEnH0FUTYWsqGcjUCl8mGMPv650qJp6KhRZm444ABJ5Yj5PyWWbdbuWL+Gfn64sYn1jWGRC46x4P
AKR1AMjaX/fEyator4HBy1C2QgOC5NazwpVg6leh65uHWiwFE7iB3FnVchNLMVcvdahsWx1t+qN+
rU+qU2SGVyJDLSU3bTbte3MEBJW406IMgI53QOYA7H9wX+lvg/lCp8LFToaZRPveSBMbTefbtpA+
G1J7YQjgiEICx2+TJzZIpJyhMm7PLyH3Nl4owoSFmI9MgQ8IRUiP6aVdmLxXsmSrohuO08pu8R3s
12YxDrYOQC8V0AdTJV+08l0TjFuxvJHaaxVvCsGwZeP+vG78w/8lkPGsYS0SXR1gHaUa2Dj0fiMC
QWMcvfNi/pcD+SWHdaK5CoonVMRpJ4NpeJXphAV47kVnqHdp6mRd5/azjfLBdkUwtbJTKwTTMOBg
aMurQVEWTw9kaYECShYRAJfxoQkwAqbudVg8ni9d8pYiFzMmTp8fxsytMc4bDCvOlfMghXw6JwPk
Mw7OrKADPlihL8OwQgq5QVJmk4oXKnC1gsoET/3kGMURs/g1qLrnBkU9xSXRtTjlm/ML8d2IT7+D
uU5AJwyIowrfEbVzuUFGYLCTMRJdNa+vA+Ds2LlsTCsyvxsXZIJ6CwkmwHqjMnW69sMsY1SH4gl3
1hVR/bC6T9eQO+lnf9te2hyqYc6PMjueiujnRjIBlYPcEEohUx9u0TvvdSZAeaRIdq3g0EToDj+/
lDy1gHCNwX/ATwM/mDEpAf0f4qBCrXG60oHXkU0bQA2dl/E9XMYNspDBnMtRt0I5pGO3aIkzBZhN
Qv6fWjArF08VCUa6OVnk9EgsT1cVeT6vBP1IdnOWSjA21yEzYAkCRBg5aBY7mwSeHh7aZqVLak0M
E8AMtB+HHjNnrC6V8aMYnoLsxlRW8vD8HbEAMQGON1zujJRs0odwItiRTh7sNtyk7cqW89X4UwDL
WhDEkwlqbAgop7u63mbGYxTcyf0aYdT3KwaWJesYssZcDnDdmEMZGjEIBehqBX2oFDY45uB45zLQ
PvSky59CTUg/ZrVs7+cgQQ2qIWmw8orgFKzxCYD4F5ErUI1vM+VzosvmNKNTqgYifbUNduEPLbQb
zcl2HnnUnNzRry7mD+XOcIdn00YmG/OuAIM7b52ccir9DNUEcwO9H1gQeaUCCBzICFFYJK68H934
h/7SbUDabmeHtLBzz7oX/vp0z6lM+dRfmUKvRpWF5gpcR3p/L6/RQnB900InZnfrVkiAlYXfHymH
uvR168FK3PPrtiaCHpRFbJ3F1iCoJkTo5pWg7UIztdU1EmbuWQCbIth3FJrwYQ5bb8bAaUsgI6tq
jAS/4nk5FoCnMjfndeHJAYgLxpRA7UUPxakuYtqNsHJax+5BIG/OaX9HAjManM7s5LcxjYpixep4
9zBStWBNAmMkcJ+Z1UM6IVXaGo1uFgHkd/cz1DG0VMDqjd7W1PHpvH48p6XK/8K413SMF5zqhyJO
NSiUOkAdi21m6nj1rFV1uQrJuIKBbQjDY8dCDaC7KpmOG1iSRzfXPeAC2jUoCpR3tb07r82vbWcv
FB2DeADpBRrK9+1qyoSQpqVDx5bfPsuXijuCivh5uErRfGvL7yAE38xXuv2QX+rX03G6fgHQh2/5
hg1MaMBKnP8e3uouP4c5zNUA2s+oxOfQTRwDDOBMj+clcCAxgLy50Jg5z3GRKXLQQoSy0a6Cy2Ir
HlvX8I2rbN+9CG6/Ly91m2yB7udnB5D9Bv75D+AdkKV8xlxbualQw4F8ipZHyMGMr4JCcAs8tP66
IABxwlhxLADIyVhqnqiDWNAJZjmMHDQ+ZKLdoL0jU3fn5XC9lwYBqkWbBAzmxI9GlU3NbCCLHP0w
e6AbBsSe9JvzQnhnAsXyP4UwhqFHhlC1VIgKpxIf5+GO9I94idgdeoLPi+LZ4FIUYyBFGEhkViHK
DA66Rby8y1Z2hq48e+iWEhgTCECSUwo9JAzqcxb7Y3yNWFEqHxoAeCTPxbDSDsCL6OGQ6ZgbwiyZ
ZXxsx6YuEg2YIaS4z5XUFmTFrqOPqHxXjR9xvmIO3OVbSGOVCywyICeE+vzkYxBaKFcy+dzFA00v
nCOKIxitPXXAKcAKhrCHu9f6pzY8KOJVWiLfYr0Y6NCdnGp4P28OXPNehFb054vLOe/FKTNpaJX0
qlch8Q2X6QFGceXeXBND3cZCTG1kVjaUEEO0HRA6wTuKSHHtncXbm+XlzJyiuVJCIczQY5cPT325
F62H82vF823L388cnTmVyqynMzpS45f9zwF84da07bO10gfPG2C8CdcW8gAUm+50sSZJSkQgeAMF
Z3SlIbI12e/FnTk0eBCtuGvevixFMeYsRDmA9yrsS6kgvTmnrhI9VWbsnl+4NSn054vdF3q9BW4x
pJjiPpPA/54+6ZiP+TtCgLYGZCvgdrO803MnW3prUVXkj6ByDFV22mhtxodrApie+7cQ5oVah+is
AvYMhl5aYs9K7OoyGktSyY66+/PqcCUZlCODlkh1i3EEcolsdyIh0jTQJ6kG18noB6KH8efzYjhV
Uoo9hvEdvO90A4Hm6d6M6RTLMeoVTm+oTqUZj4lq2Koy1+hfbOwZWaYp07YoXW70Rng+L5x3YJey
Geszp1YphgBVYDmfnU6rj7MlrbzCef4U+FWYyVKRYzfYaDOM5iiHvdAenRAup8t7V21C2QWoMtrg
Cs3YtXWQurJZP+Xq0K0USnmGj9ciDEZBTI23yeni9oYcGHOM28JIEDmEhTOU5iEw25UHMs9WKJqb
imEsAIez4AkdEQBaOiKk1gNPJphV7Qu3BeWeVW3ObxhXny9BpniqTzUVQ1TS2F0RG2mwpTpo7zA7
NYhIcmQ4Eeel8W1zIY6JvZCiLyi3EvQCaE8aizZJAP014pIHFqqdxOCStiLXGK+7cl6Lk3hhBRKR
lINCQqrQYLZOyaVAGtEd6gTIw6rWbVkC8LWrDlEqu6r00QIN8Ly2PK+/fOgxAg2rG9U2p15fG4Ak
00ahE2px7suVfEx6VE+rldPH6dKhbwWA/hsU0RZX7uluJgT9h83QY/pHQSsjTno65YDaVPexDnC5
DOFa1ya2HIteRT7RE+KKRbfW78jdY4DO4xuQJUNehfFzJJDmSv0FhpB2+wATVplu2kndbTp5skeg
DffTMYkyV4o+zq83z5aXghlXjmJ8hRQPsjljmAN828+Fym7HlXCRdzKBhahJIMPEiMw3dIASCIG6
jpBBMLZzsBWTram/afPaTlLbYENudBWAnhecNzpmCU93Mu0GVe0ozoMUHnVMqxST6MQp8Xup2aHr
3o+16U4vX1IJzCMhCCUraS/nawMVXF3R1I6ZDlNE/yp1xctbXpBlCqlLO6nBXK17SRHaWe0Bs/D8
xvFOJjCx/y2HzXuOudiAqSVHyJont0qceJVU/pgD0e3lEFiqH1O81q7Hu0TQZg+6KsxqoiuX0Uyd
M9JLY4mW91hJXFyOmV8XeAcmY3BUlOJyHMAUIBdC4ABIsfjLXaboGcewE7KfIp5VrCOaxqxJ6qnA
i157S4Zjn33OgzM2G4BO//V1NRUguGKglzZaMlrG0iiEqYynu24+lc0uSV6a+D0tXzrxPbg9L4pT
3oNSqiqD3BQ4pPjvqa0kQ95NcHNYUaSUu34zoaY1bKToWtJA+LMxMdxfyk/y2tOUm8JdymUijjFN
FUHsGzrwuPkYnRvBb+qN+eNWeDRrL268+nHFy/C8uqkZGL6hfJwo6J0qqs8E1Ri5Q+hLZsfUDipA
waRXMXmIxhU74R2/pSTGnxFtKMyYSkKcZ1uyXYqvQ+qowUpAxeliwtYtNGLMJBwNZTSpnLxFp6zk
9zax871y0yIj71bHKnC0+/PWsqLZrytk4ViCIfljDWNkRNrgui6eClAEWNmaVXI3C08uSdNMGUjG
TLwxN0bRq8VIkRB0B2R+95vCURXbvJZ+hHezk2yrY4nHpT2/nFeQdxUhO/mnXPnUSFoCiobCHGCV
zVsIqoXwMrQ250XI9HewV8RSBnPiepEoRSpARr8BT5P8WO0Dd9yZu8YN7op7aXABrOSAuMQNX4lz
gaZ55+88a5dfwJw9khiCIhCs7izLx3QWN2U2OzoaOmbz2Ff17pfC//E+/mf4WRz/pVrz3/+FP78X
5VTHIVqOTv/439flZ/6PI3l9/2z+i/7DP/8i8/e2n8XVa/b9L538G/zyP4S7r+3ryR+8vI3b6ab7
rKfbz6Yj7a/fj8+kf/P/+sN/fP76LfdT+fn7b+8F/pDj//z2x//effz+G7jmaH/Qfyx/+x8/pp//
+28eINjKT84/+Xxt2t9/0/V/UpY6JN1pagHvPRzd4ZP+RJDVfyI7LlqoJgJ/FNjaMJ+8QBvX778Z
0j+Br2yidfGPJxQ+oUGghx8p6j9xWwAdlYJxm7Tu8tu/v+1kg7427B9IJx6LOG8bqPOL6/nLRgHF
L+MMgDsc9yxIlNGze3oOSBgUckEkw22lwqilq7EWy7C8BkhuXUyupHWdKG1QY0kEGrNi9mlCq1Qw
i/BFitSjw7Yz5NRSdkZYW/0tuNQrzJs0A4q9t+JkZvNjqw7J/FhMGDr9iUnieH7UirQuFfuPf18k
hdHfSk2d61cT+HKGFM8ODES8xnEvAcov02v8PE4igt9CGnG6ABGPiB/UvYhfDG43ebqYhLlKX41A
JkNx0TaKNF7gGV0AMm3Mx1q/AtVcD5H/+oOR6UkI5tB0pp+RqAF+Zwf+wCbedqUy41fj31I1ukJP
k59BNUrTBZrAS/ztIRUgCFTP8+QraPfrf07zkAVoeJ+6qdiBFVBrNqEcxFBDTqYJvwysRNnY2bEI
rOPUaXVd7m/zX0rB5xOImTsdq4L2L2vst1BOV32p+B/KzqzHbluJ1r9IgObhVXvowWl3PA8vQpzE
okRNlESK4q+/n3r7XiQ+QIyLA5yO96AtcShWrVq1yuvkH3vTj+13veQ8gVs8yU1TnJ2Yt5Wm8dHr
DrYxvKtONSNzpDw9td/bvj4GLcxpqPJ2CQWDzrmxFExeoisxXOIaYf+QbiqJsCP8luPZCp307Xdv
0vx/ktY8gdNrutAzO5qZ4bhDJe5tURlmoCUlJv9IBEyu7/S8RtfxTCUOnx2GrOOCk6eFw1rTY+0Y
La9XXCBs+in0IbK5rHElTWSP2waYt7ynwmnL/3LRGlX5xa9aBvy2SnSc1cdauD1kW9WoHF3qvKXO
/2Gofa97rmnMytSn0i/ej6vuJgKohrtDrzFerl2cDvy3CNpjHRcpN0xy8ZiQRBrPMD3VMnEDi19Y
ffarpBi8UybZy1jLNa0pzBJe6HOnt+sFqjfQWHVRN2I891E2pq9/fGDYouPZOcC7Nr9Kz/OXiA4+
L6s0FunGtgrqdeQjtxltrT9JW06k/VxRznZg4sTLAl/7VvDQEWhw+z0zk+y9spuUkx9Vh9LoU99V
e2Wu06SPrXebmLnWuo0e20h13ngW0G7ZA/AoW+ZhDPdjOoaX3ReHXRORt6/qog0+1rHy9V+99ngO
qndZKJvyjxG/Pdrt2r5feQxEZJxKqVp+GT4v0MOEpk8XA/kPL7s3y2venzJvps3S4tVNYuoyMdPO
unSLENgOnrzmTqYAucHpuk6Cpre/gGR+8jQpN6DVKoFQQiCUhkdvtX/bsnajX3griuAkpq1KPjNS
W3XNF7mGz9YlNiPE52bsB1ay2QNoXjJPH6Nwm3gHjVJMVjAXc/isVTXz/u2lol1N+6t46t9ez+1O
42OvHhBgnKSH+/UP92ocJln1ioK12z2qSXnzJWgiGMulEn01E/4jcHw/an2M2j8OqB+HwD+N/r99
u5e6jAN1LNAWzUG7o59M/mDd5NyA/PFAV5j00cFT52kXE3tNGQwoE3/YkyqWv3Bi/+1wvfwqRBIQ
QXhmCBMHP/nKphFVlUSjj0Jw62Bk/ZiRXCmKoUq77Dsv/veD/sT05TeTNKeY2QcPJBoAivz3MEuZ
5t1QjeA7jYjSd126NSq8C+qADVeAE1aviDxXvVyMibPhU2SafN3LsVXd3v9GcNZ3v9fTmmNJg6aI
H+alZY1ktTpudd68FG5k2Mf0yvvVjXP0/8NzPG6cYjQEwkEXfDrzJD/duGtS8AV/nynVkl7yWY59
Wr3SouaO82lewudMo08I7aJvJ3nNx4r21ec6IZZ8yMdtGt4n6eBG4EjX5snn/x7Vn9xabi4FvUaF
59CxCOmX+NPiNaZItrQd6HTnVMfq7JH6blBTAEwLmnMtIQM/x6RTzFvio6aLy62Tq/euSfo8fgi8
Oonv+zRjmTnOOvO2zlpOvEJM/vLa0ykPOk12X16rzB3rpIjoSvg4I+VNEcUyICp21zhheSfb6bfz
C5/9WPv/dId4tgxYDnF2P4YqUfy0Nxojglq0QP5Na3f5aamDtnnjY99/RfH6KRw/RhEdUjpHAx+B
U/3PFHfe2veyI9zWJmcUui5oVXCiDtTz9CkAeVLf6nxllGxmi+3DPqHupFFwWDb5qZBSNG+UbWf7
9b8n939sQ1oEKIfTlA342qds5t87plkOTCvpulO0BkPwATjbW7+LAlfjYaL73PSUuTpKf0EO/Ek+
grE4zFFAy7uIVlRHR+1//2oyuq3OZg91oJkd+zr0Ct/db+OOJ2K3qJXvJj91yZ2Me16PRFsvv9f+
MPrUM+9zGl26bM+rS9vk8f7dNTnFnQoR+DQ5GxsexyAQUuO9qwTy4a9l0uTb5xF/81fF3UcU/q+1
A6gCoYBKI1xzYNVjU//DqEvZ8fvOIsCzT517P1sxzlS/9d7k7gsTG0WvR1Mv/uutDbfki8noaalL
tQbZrxrQ/s/iSnOguog+dhHEIm7qp2V81EhXfUMLyLnvwiQtm3hmjW021d67lCQXm7JoKkwDqBAn
z64jkX4OR5/15IV9Fj/sE/01z/9/a+u4KZr6sOCBZv/XqNXjnusxU93J5k0qXFmZ0HHwBJVot6JU
887KnsNoxpb89w8TtP00NagbH03H6KhCz8f0f8ZDSyglGWqcJ1+NcY3MeeErX6L1n8rRO0k9wuIv
J2Psqu69rd+K4hzOtEt8nCN6jQ+XpgkmGZcmmXFC+2yhkyED2K6tPvUy0d6Otm6o3e9B1+JNnNLJ
RMH7IB6U7kqZF8J/szXZFr1vPBHSJzQK9nG/mwohky8ydMXUn3vCxPwu8fcpvd+GqQ8/ZEmV00tz
pRFl8ZBmoUUItYt3OFMqrNESnZphH6oySmTWrGdP9UEdlkD7R8vAwBdtOz4IG8cYjVqm1v+tUtUS
OMjKfqIu2kfjL0fx1PMoysobLy/6x3F0kTff5WtLu8my2KJtfsqh+NHRJ1UDVel+m1bN+9mtnvg7
nMYiKc69L3RcXNp1lNmrmQ/46TkF1zev8NKk+s5hoGmpW2u88bOzdg7/TKVIi2+Z7aR7kvms0OKy
dT25P+d4P2qNOM7y9j6qZrpE5G02SFfKMdDr1yg2Tf15qtYhevaKzRT61GCNNmjyvamq8BQu0lR/
DbLf17wkdF2TO9Kcq+jOQbUwaSXlqYt/N61FPzZ3bbSI9H2u577p6cW5+PlfI8J8lBh063HWlqjI
eNmnxZuE99Dv/Zy8qnTnO3tyHoP/rdiyIf6ijVRtckesVVHLmAjPT2bKXRaCnjJ11vnj2dtdat/T
rTFhBXpDGkfdHYflBOt9D7ewSYCH1qQiUbHEed+fIENG8y8ONnS6ftoDuBO4FGjq0b4+xO/8ySYw
QKLerSIKrjQ+xUTDuqq0ok3l09IU9J1tgYAxlopK7uraQpLgNO9IZynYbNmUcy670MpPUtb99Nar
2gnh463LSQ3uK60/31COOEPM8FdvpgFEMFW6tijxDJG7D7chHz/Ikfj8T8ip/XqQmqd6uSRra4ej
KW607w9VgLbN6wI/xn6QVBMu+dlMhNevTEtB7V2WuY4Le9oTNisrWngieKZdRNS6hRSQQj/ZLfVj
ad9tg71rRx/PLQlXY9/S2rYZ5itNLPthues72FLdafSRp3NlUnQufW3jfcP5Do/tOJ4GuwbB71iF
MZvKsdET9VC7CIf4lU6rXX93bmzB9XTcjuaJpBZu9EIP5+jBrk2913fIRmR79agWgeOj2574Wey0
EnjoaVB7xCGqTdHOTaQX27IfbI0YlIqDqgALDLrJPCaW6WLz+w3tV0+GLV59nKKWGpZStWMTxedl
WrDTU6235jdTmIoGQzTnDvCL+iQ7fAiDDBgjOOo5wVOsrLfar70JGOHORaN9tWjiMn3C1RuY9XbV
sXm75jNjVjWCxsznuetE8lmnLeH6XSNmPOBpz5X9WryEVJ7tBcMyre3e9ecxKVaK1eK6snl3P0Vo
FTyOIrI4oXNYdxj4KqBb7dW6ZcHAd4EY5LWoasNoZ2qRXCntV5CeEOBLfYPSSBL0GtVWclY12MY1
wgo4gZzrkE7b1L3HLs7Zh2aN2XllYULqWu872+4cd11eF8nnbheq/e684TgBMciL/druueUfepmM
/ZophYr434AwXfMmnIZRXmsxcQtwzgl/Fir/WW4N/r2Zn2/+ae1GDqm1lYuHSGO4QKmyTVOhmiFc
HN8bD27FNTUCp7FPdxxaWialDYoLLWgqXQeLbJWflEhruJnBOLJynVdlKUnYgiXixbNbXlemIGCt
gP4SVU7dUk0PFH4zbUYKZhxNnEh9ox0ct+AKRb/kk8pSfFW55HZ5nXSs6vMgXKC+3YK50LqmeXPz
rNVMFfB92GAj7m0/eN1fwh+t9672aW/8vQbCYc/3247HbULtM69QRXhHrkuQ3uXFNtDcMrNZRbiR
TI3PjsmGibFO0GUBPxl6S+xKPHb4suvLCnXIU4v3abDSinpvsA0XVznZRqc06aboMRIay4JONs/f
d7WRn/JoGTEjqb8cTkIQrZgmrwtZfTWxiHmLEJYc3gvR9Osrm5GYrEtONrUPQHkrEQYEgyOMvoVG
67Bz+8NS80ScUcRPC1JJ9us8jDyQ5iSD4TftIYuxTza8Izlxgt3hRB730O8xbKEzEWLErUQuZlCn
cGSheEx3fL+D+qpv1TIC00V+M3vvurFFkhhCJCn29TzEEZeMHK9+typmckeayaR3zUCXiqfahDxu
c2gyvN7HzgVnvXfAE8gTJiy/buduZ90GDS2Io3Fun9wMjvU4a6pDiJcqp77RpNZgToaYluTjJVMD
2o/9Eg79mwClmE6dTBi0+8NtkcV75E3hnWtlmN6Fmx+PrxEtWQNJ0WQfTuc+1ctwn+HoyKfx5XSQ
nET6a+QDBr8hxmRrVNGERdus68yXJlSRfNclyRq15TChD/t22CWtUUq5NWFIBwSd1Gx8Igqfquxw
OLbmkoJx/QbIOAZvVWT64GOTq13R63ZuZoEggKfy3wk9l0aCxu5t8C72jZJ30b7Z7A5iJggZJalB
L6/LmEg2bsVg3uNBHk5tWDcMspshMd/rAVmNy1xX+/Y606FQn2IlVXId94lV0ogWwZRyyFbU7k8j
PUkZx3CWlGaU9eDb+XM9dwVm9Acusu5986ZdApa3gTnsvSuiwtr4rHq7Kfpbx/kUoWew7Gn6OC0b
WzTyrLd9mHdRVIDRaZ1+hizZi3NYL7P+Q8Is6n8XqUrruYzJNYfPIeYtxb1pjsie2EHLT3s68oOJ
iI6h00ex3lM0GMxG5cAJSRl3k86f2qyVuqWwf9TVVelqD4bS8xRhd7m29Cr3TmtS4x5jQLUorgKn
Y5KXQHgy+z2Z2W/5acVqi3PLfzMMvZcJBnPaIMeUG0T/7JYo+lee6J8I1M/uOG4IdYB4tPyP0sOf
EYQkw4PIV7mVReEB2P5AkEUEYHtD0P/b//85qAX8wdnMj04R8M6gbPw7MAOfnrqxjpHa9Cy7z9ql
YkzGl8PZD9wBUdA5jF343z/7M8gH+cQnRcOvHtkd8KeffnZunYcHyeG0iZowY823Y2aTJWCajE3Y
y3FNM6n83AS75qD8758//Ll/hqN0RAIlwD5BoAcv+FnkWLa28Ara0pe3bMwtZwCSVIF9//cv/Ty+
GYUlpKogbIFXxcXP0Sb96bH+OOSlN1YBz9EL79j3oCbH86o+NOOXNZ2m8JeA70sl3D8eMs0IckG6
QMtQrkL87qepHTeDpKidvodRh2NxAl90CfG+WiYcN2EjvXv0DxgW5yCUeS4ST55bd0qbk1ymyXru
UNJdl6dlCNz4JWojL/80V+mSCOohjQm7Vwv91PR6Ru9uhXicx9UUmcdsS8jYxHYPTXEyij62CuZ9
3dk3qZ/z/5K4D5/KW3GXlouzcxsH56YZl9icqyzynjqX0HHwWgzVAe/KPFGUzsF/G+PiCt81cDkK
cTTCrT9k1mUhPGHZqKQ5RUMxk6bydZzokbAJ8QlQjrrqCWmejurgOTnPcWR5+K5qgVsRb5CaCK+o
0KfYrs2E8cvo4evmRZ+zIpLInhO6NTq5+GmHj/gsUsFgoh0l+v2PzOxr8C7n/WW73LbmTIpF0LXb
AWllXz0JnvbJaSua+OL3OZb3VW5SaC2PIL5tVcD6QG56Lkl4afO9hR5MwWKdVEE8vnK+HcaVzgB7
sqKCGxRL+m4Nm41H2mts2/M0ynAKL64OAIfO+9IXRX+a8kJtWelAslIKizgCXXDxkqYvvFPstmQN
UOOJrWxOebELfo3qgWTbryzGqnij/TobFTqGND9LXjkGkiW6xnnDB1MV5Kq9TnXSrfK+1bOL51Mo
E874YvfnFE2Gto0G7xLCX1veF2G01cG5HtQMGzkbAcjysukriWRaZUQ8tGfbhJ1qz9sUdhOY4uL7
BLN1rOOdipY94CQ+zQTG6+/KtUK8t0NUjJ+9QcUVz2JSb8OpMckg/ItI56ofyk5n6yCunB6GCjiO
iCSdSm+aZLded3QkdnXJq/1YfELrDAgAjH/H8nsekizpqdg5wGJepMsLibCtOx47ij3LYopqqda3
gSGaJalXNSk7OUi7JVseE9X6HJZ9zoTOp1H2RfANk7XZzwAdrSLZVueLji8EaIN7NviVyf4GtMyu
9FPcN+Gq81wtoY+vGgzJ6Kf3iETVxVfQAIMAca57DrJ7VubSBXfWbDtNtUYx0I/8bgeTiNS90Evb
zq/CMVp1c416LXwH5gJ40L7lgFv5ntzUGsoLKM++nZtWZXt9qnDp0kdNjm9NqOz3+rQ+WRllw2uF
4lYgv+GeW5bbbZJ3DOr6MNdtxMISDXHIV0ZZrH9tZIqbET4zx6Q52SJm3Zy0G/WR5pptw3AvC/ZJ
lAt6IWzQzHn+9jC2hdd9qzRtFD6mYhp5I150tXHQko7y+kt8yH6FJ1PvZAMeZoJKrpQ2A94DWhbe
Nn3Z4jmYordJIzKuLmt6OhIc5naakK7Gqm2sVw6C0bo7ymiV8V+LocqhXatsSvlG1vWQadG3N8f3
Hc4t+yIbs5ybMGwvK85EPCxwOOGHKZrppcYvNOt63NiCA4ZNk0c4FCCxw5VsKgY+EATuuODtXi3n
35HR1emmiZ0TxP0+r6riKTpLvQXNTZgiPl1Zk/MnSWTNUDgaSePmRno0H/zRq5GI73Ht5X1CStd9
NPMOe6AZxLFBEQWV9s2YOFM9rX4NMfBCrKuX9Xeb0UIIsCosjkSlSD3yC2CqwudnZ8Ii++Y2/qMV
lOvfF12BP1g2uugdcLNL3WxI9x9X9/PqmHcX8+oIiNB76wP2Jz7+8TIlrUcBEU/httz/5M1efb8O
Q8MIbmMVyaeMjHqynbrN7+v5riHxy41Tdhmrb/OQH4Zo98zYu7NF+SoqygnHlqXntUPIT2Ru4IM3
z/HmD/U3syVp2rZcPeMzSVmeNvN6rpf62OFDvh4zMk+gc+u5rSA0fCSikLx1G9vGRDyX6cIj3w5m
fUyFxHbFzMFLmh+If8IK6twcb6koO767x4ljkfz4/Brbxr5ZZsexBhgHBUDdHiYTKcuadI7HUsJt
VDyLrMx+fLUHTvI597qIRT7fjOtS5NWKKKg6LnQzzKrtjs2wTvPxrUhUx3jcHl5qanRE+WPggnwn
o5/I5FgeFodSPt2ecE8pyEfExxI+fey85hjr2y7KIJxxbRjyx+/RhJ1Lr7fNCSsrOR735ZnG3rcc
Dg3OlHzKPW/mlOfoO06pFDU0hm9ukrZ/6lSl4rzs/HDz/haDhn/6m0ZxkQc8xKL5qdvxKBDLPzL4
S+6vmPpat4m5T6M6XcVTGg+1+hC0fTDRDTGuTL+fWcaiewt+Zp1EJzwmVXZN9kWBC+FMLXosxyJc
dPjkDZqzn+6cy9p9imS+4BXcVkVvIMVeiwwP+LG1qcKDrzqfYE1nVbGa6zJMRy5wTWmCi7Jmr3B1
NtDg7QNAQCE8ip1gAXyh7UuOWzx1O9HqXph8/qt3wVD/ZaqJjRrAXJftwzKuRbWdlpVF/NX3hTd/
qou6Z93cYLBJBoQyWGfC7nVTxSoRFNkP/Cx38IdsWafGH/pyBCHj17AV+eS/lV7dddPJWDCy+3Bs
NeFOqNSReE9ic+xs062H0ZBjS0BkO3ck6H+Ak8vOvUKeXSZgTWMJ3CGVOtPgcg8q4rUfiXyb8NVQ
A1udx3qa7fxHPCeDN94FGitZkgs/fqhXwZET8AdEd+6nNX/BZVboEZOb8di7whx3tcRtNH1Odmj7
72Qaal7i+CdPt8lZH2sfn5xnmKQRICYwRlBIvwRR5fHMVtEfoibVt8MtuHR4W+PlZi63QrPLvRiS
zuc4k3PYPjpOs+NRt6AuvthCZ9F9Ssnl8KbKQWbkJRcDjAXlzA7yd4N9iEgOWlGVZOAXp86tDX+C
kdpdFOdZs6BrhJp8HPDjuDuVdWHznTyz7z/XuVvH5jeS8RnWa83lcSJNgfTJe/ieO+BFowYTPgei
Cfn5OEyZ7l30HWMWLWE6tX90sY29oDRFT3oiCJuDa1G8DL7OAngZdq8j8ec6qK4G0+g92oFQc3xc
ugYpZySdXA58qhKuNjAXUWeeTqMNtjw6RzX0oYWKYLtX+ckl3d41p3ZRwG56jw47mOctViD31iL+
S/r1MOEf693hOM5J68OMX2b8qg/7To6KrrfweaL8UuxZ2/x+C5TGxjfVtVmLrk6RjxknJcqidnOO
58PGZSG8hPF22VggN3RgTDx+cwGWlF/x1rXvSpUuNaYaR5fxHjQznz2G/XAs1LmP92Z71auxQ8Md
jyYZ91OYinUAMaLQNXtsWlfN4m2VhMeZ7Jyni+Zu7XVaXDu5RRMg+9DT+uNBLaHZ1XiavKCuu3tP
RH5krqYhMZFdYGJ1aQcJYN/hkfwxekF0/DFE+XUHDSiu8qi7NNhiKAOnSBXFNDR0XEtFsy1Xxb+3
4k+SRTJCFHc1+TTmf3aUb7kMRDZ1zV59j022Hpumza1vZcXayAYSLVe9BF3az09aFlMnvrko93T0
7WBVpRCwvH3ujwAxtrOz2J/NBtgEeth3qQgmhLX8ILYLeK+GWwk4gSvT4iOWY9oUYZ2dpy0QG91d
WGd9GkznNjTG1a/dqv1s+ysei7XNHmqUSAsTkGvLpyn4Y1jWmEbvZdYMNW59mXPgiowd2kyyDU/D
MmfB3wFuclU8QGQKAvMcgB9xl4nUGX+MS9qZBTNbnKkHH2msHW+fSrcWmymOcktQ/bUX031D0j99
FcidHNuZ8G2t1kvQ99oO/UnKeQ2ikzUyjs1D4/Ko6R7yI3iOTz1uZuY9+3mKlOEjeSa5CDKPQvBn
mw/+93UUCZe783ZDIvq0hoQqYXKCkBH57XOtYKLWU6mayVXp374Ls3G8bBDniH4bBdYZPyhLbo6Y
vI6L/X5pPLWnpyaxdfVpMolMg48oRnrFpzpew5YusF1Sr9yKSQkGn8jjZQYuTcoDPWlf7/nXbgwJ
Pr/IVFh/OxVZRwHjXSJbz2MbeyzSnnN9NAUIS6ZVGndPW2HGoH3GBR34hlj1GOPC9LnMo0cHJM6g
DvQFk2jRQcOCI03bLN9+q+NMzHVZ5914FExVKSjsJV84WADUEhsxJSoN7Fq8VbJnIdytLfjmft9G
fiYKOsuqos4ftV/o1l1H2HV01m291tjmVZuPoC/XQnO05NdJS7xY6kxz4+nfoErpRKBjGa5WVJfC
eY5viA3t1eJZu6Xz99M+t6ahXDgzx83LkOHHXYDeNssLyRtzoIMuOTZysnsAyODpVaquvWfqTF3j
Rfj4pVXiDj933NJl788xQCwLqYX8WHyKXTJm9SlyMqqyk8qTndylnZTGA1Fes3nvyL1I5tH2fiib
0gzb4BXlYmjZ4z/3ODEAu+XozMqdDLIVmKVlCvyeGgIfHcTsbmf+Enr9KpNrHWGGF9MU+Z8bxVUO
jkVcUVKhHvsKaJg+WRa9o7WgfxJ9q8P5opuWZON9i/z6PJfdHlb2rQVFlWEpTQpNtZr7MP+a6Fwi
Dr0p4Lb+4yyCwr6dGk3mijtO52AxpRiaSm/PWwQzoolOSzKvbvnYH/y5L+gHTrb9Qxnycrioeb+J
5I3SRbjGJFcyyQaFC3GYoowIH4hj9O3Ii0sxKi8qaxRz0/DdFEa9aS6pXSkROa/e1Hv9Q89SyfQr
AP11oiDPr8kO+o+LN9sa0KgTQSBKgzqNoC9yrgpT3Pe7CcL+koeNo4ANqaagHe7SXhaduog8QUP3
MdZVMw/nWmGZhit9YHofkCIdfT88bx2RlwE5DoY1uyYLarg7BUAu3xP4d1Os5+tktOyC0pEW34ML
sVkfFWdqiUffO+spG/YdJrJa+XoF2hOLt/W8LLq+LqEjv/h6ww5GPjWpYqnCh7Qeeu5lrfwj5jRN
MvHeKlPZUxcr4YSWWbJsSELLyeU6LXeh8fvOsOXWKCvhsOD5nehslaRfp1Aqvqya7VjCk24PL6Hp
sokLTzRGSTwCYaKkC1SYlQ+22WZ5jYr6Cm/eJ9BoT4OYj9eWMTw+HiLxxB/a3ZrhQ9z346ZO80id
COZJVL3/SnK0rf6paxNNXb5zHObdta6U41sKNizXXTS2/euR2+JujMCoMmOJHLmBsAvJeZTxvNRD
Xop6CtrkFOn1GIKgxskJH/p8GhieeE2P95w3klhTpOL4BJRov/fucdXT9CuS/AUPXUTb8dP2NoxD
bqQd7/1446Fvj05RdcpwwAtZl/iCiSByK9ukDjb0C4VXDOKcQtb1mtM497gsJ0LIhqwD6Wx0vE5a
HNHR/40/k5H9LXJOnuGMjxwcQ6XJYXqlEPnxgMXLvf2/p1WCD/4Y7nWsjnnHRBzIRKOs40aQPu14
Udm4xfqoaUt4ryWu4l9DqElXFUAVXBgmN/HajAHw3pGvz7rXFsCLK3QBXSf+HiMytO4Up5Vs13Kv
oH4kJ89M8zG+OcSU9Y72Q2lE4icKZMHMwZ/g2z/2wCA7EldX1A1lxzinLkd7bo9V6L/v9qiu3T2u
whFcreGs5+IEA3kMelqCrcfkdrdlpUa8uKass8WSQMpMd9zejxnxAmojFbIxgqXRTuoYAui+ByDd
2xA98hOIv/Ci05jYxjPgdo11ClLPpip6WGvnJZ8MPBwBiJeEzEm5R0kj+6fmBmG2chor/6HO8Epb
kIYEcutvgU3naC7BDXfwXLQRxvSL1XXk4yGlqgYqCECVeSq5ZaHnn/y1orzkTbtyyNhrTiP2bbxS
JIsPskddb57j2Qq0droBOThxnneodLaMpyEkoPdq4oAn+4I96JwtaX4bt3DjMPmBZ2Sj3IZTvUxj
/Xtlmxntp1n4i3nyNy3J7Iyu2D2HTt42r8PJgGKZxw0KhhPlSqoRi7wN22avZDJN9DUMsPRDCeKd
ZsTGsMjcu6Xv4qOfXws5Bv776JL1YxP6tX4wL2i4yBdFPN2L4IjFPbvO/Z/7JLrst8rrlw1Ezdfz
Xpe739RJevYXuOwPexMdMITalgMzypWeeNhwDI6dzvIC5ABW2IixbhBNZ7YDrsD4dLzGoCD1Tk/P
zsZ/gh+KWj+3DjuxgTJWQUL3Oi/ds2dHk+H1k4pGkUKBUNOg7LNr8Y/d1eu3YH4btzrtaQS5pNve
HLSQnQpbcUOjVkGKP/i8jMlMGcgUGmJU+gKEvsOlCVETNsPZtfGBrY4OTtxY4tAX64MyxYGTDXl2
lGCIl4GaY8LF/EShB6SBK+5jJ9BdnZVN/jZ1HHkf9OSF6Doht2Cq+uL2ARzxySSFSqnkjGdjt0s1
9rWcL9nip8vnrSH1hlfi4YN/mhpRRwvQBCqS3lXGUKLeZKbARSrTMABwfWh7JFa+VDt5zDeaBMgK
uwmtHCQtfzwsiQIl9HkPuxltslloMmaXiQol31yoKDqAEr+nAxNTZfpM59coJHdJWmRNtkm8GYbR
7uJaDXS++Touegu/Engka/FmlvBJ3xS0iWC26572jHTOfTE6An4b+3SRdAEE0yMtwdUPW8lIzmI9
8Cs9FgHwYt0f6RBjgoO4tFHy3kVn8JJxWsmYwPUB4gvDsbZ3aqkOo+w15Iyf/HZ7Qd6GKDrQqi08
MMMfoFrvBTg4p43MvvchW5tU17DH2fpPmyg22f4282DFwJpHXZSAh2xJGtIKqY/gAt7QvnWyLNIK
wTUWfb0PgKegyH1QnZYh96ePHfmUjeBa6io09/+HuvNajhxJouwXoQ1aPC5EZlLLKooXWKmGFgEN
fP2eYHJ2itm7LGuzNVvbh5lWLCYSCHh4uN97vN3EyllGfxMXHCtstHhZRRHyMrGNEGcbfUHSt+i9
3b3XCceiJS8C9pVsxh1FaZy9F/HSDHHmr33hVktY5qOMdZhL5K3JqdJROtPIY3gfrXVEgB1tZiWS
ku5yO65qpK2aKeu7hHNF4WilLqJilGQv/7jTC9lnItuX5UdEO7IOWjMuiUe2HG+mYXbt4Nz0pjb0
yrU7KrLmKBIBfyDMFZVI5dW2fBUQHMpq39gYcufpdCfhl4yIY7d+n/MHKjtKF+S6adQ7tV1nkeKo
8Xan5LqOgx77RnXtxVYLzL/I15wzASqagVECfT/P66s5jNp6W2BmSwsa2OW8vc4tcj00NEsmUufM
npZisQMH4QijMo8hJCkKEucg7k1YuH46tLaQKJYlLZgkJ5CApP7xZRVJDj7qbKzFzM+zt9TL3Xtp
ngFZMr5bK+Wch8GgD/04KhTjvqfHQnCVAfxs/DhNN24M5yUXtobWVZycmcM6gxVlqPNWzvZDraVx
W1wcq+7rWLuUJzfTWOPtJ26+Um4i1bK22wNS4sytn62ZlNPhfRbj+stRCuy0kWthPiFFHwr8FTd2
VkmJF7J9tHXUVBv5bAyGDenYnxbbNRQMlUzidfxFa2LLilpLNALbj8kYoDyM9VUjb8uVNekJkuT7
Z8pAm+OGJKLJki+DgeBARAbSl1j3UaIBVgsNq3dY/k3eOXymOgiSivty6aqlfdHSfJSr47g2i7eS
1HtVmVEysuJUM35Ldjbeaszvxey3cKk3JllJKybe/uPDy4z+rf/y9tKVx7vcaEi+Gho+8cDnxEBh
5V+OkcYrdYa0Bjodt43i6miwVflGV+C9AZn3VlG3e6MZ92ulZY53s72Hh6ySLYV2WJlygN1vsrk+
FemnrEgzDHIzd2zHfdoEeMZ4/c1ZbcHdMC8KgdjlUJdTl+5S0iSGWzPYvjLic1w49tSGartVhRqg
Wy671VeSZRzK0EAgWL3o3Uq5dpeIdhH1VWM4CJC/DaZolCYiMxgxq/SmSdC8qsxsrG3S3srOhtce
ZR9dwhko+mQBT+jk9osfzRwgxC2FUw27cUhwrsNUGBb+KSmRblJeKCu3eil7IahdzrS8RmpsjWnF
d5x0LIMKx7bAZZm3VDOWwCoRDb/EDHzRv3elAMd54w52KuTWtm7D18IwZud2QYrc2QFZlewxHKv7
jSfkhkFdiRYCCjQkqOSxMtK0x4aLSGa5iGI2hfHsWOVWxk2Gmynh1EVAcxy5G7w3gamkk3wc5Hyb
6YmSv7nRXq3UOjbD1jPXvgv7rZcZoJ3PFE2ovSeG85M8FvBbuHECMpywyHDdxWeNVxlJ7G8dNpDk
jqa7YhfXnKpaxd3NGq6VZafqfSqWiI6zztAC2kZZUVCmHq28vlCStOzJF9LWpHbZ6VlevpQm4W2J
7Hgc9DUYY2tWUr950wippkLjwlPMlP8vLXmHaOkXzDxwLUWnganZrMzHpWi67HWpOqrDWTKJLvWx
oRqZRMdQUsh3dVzKtDJpl95k1im0LH4FHaVeX75D1qoJwlRTqEQutSWjb5VZb0X1pB7jr4vba00X
5AuVdlLTY5cLh4I8282UYpY70+xk8Co7letcyhjxw6KtTvs4dbbZr5eJCRq9u1rGVSvuFNthyF2w
lKCEaJ0x/rz2EGZ1sXotTLXu1ctxqnMN75vwNkvfFwpxGqyQXZbUqdRB1yn1UfrGbhkJdrOxYnm2
cV0esBYVnbLLV0b2cahE1sOssLxFKLthQlpm7UlReoYvP3iN2W+Jj5el0p7ZoCf3nloKrRvfa7yl
QXa8dtQ2ArDkLdK0NUdq8TNrS3ocvgKSsi+iLXNK7VkzkoFfBBOJDEAGd/lrUYIZQ7WrbZrXzn6a
uVT8r9m4ta2v4mBmiuA2ok4dAq9rx/RlYOK8Bu+KXkJaHnB+4VgOmnVSFzOK3/p61UQoAE2aF7Lr
WjStQ8mQD3aHme2v0+pfjUf/DDoQW/WmRstWJ+l8Ps31W0AvK7n1dFMln6km/XVEUJ0zL+qCNuNh
2e4i/11VW518FtsAjh113rSUXyzhqcl6e2xevb9OyTzK5pvS0dtW96SJ7AJ+U3CuH87XAVUTqyRW
ZLF9WeoMAULildQDoqZlCOcQOSO2d3fPAOy6mndOO/Iu+3QQks0513pqbisVNItrJ2Wes805oC0m
83/sKzPPuodSTVd3PmxVrg5K5dMnkFe7NJPR1hE5N7Dy8ylbeLKxNs5qHKg4DOLvdhuvSbqz1Fyz
Bl8p2zX+vqAsaR+1NDHbR5ecutF4eKX8bkWKZY5DcazT4G6p33H7j73CpStHT6E6k3RW7zdqY1TM
zTn2PKe0k01ddNEjLcH3NvqxHdB3Qm7s77fOqid55Hjf7d15k/nCewLECyjbtu97VE3tjUeDO1Je
j5W7smOr0trmzIPSb7nr8EvxmYgt7CEL2661e2DwsoNM5eWoXnjvAFsJSmfY7bQ0xpiVBcdL3yl5
1dLHkGoC8ywfakcf2TrI6UWkZvHi9XuvVhXlD8qstxkq/9Vl2Z7FKHbZcdQc3DYGvNiP2jen9xAm
b1CBPFJOh86UQrAv0cq4svE01yY64GFjDKy5cxqas2pE0XhCbzybDr04KiNSw0v5eKVpFRNBMfL+
R9dCa5fuIPYm+Zc3v6qVcpQv2ZA02QVzM4sGsVIsMoAl1jTTED3aDo/twLVSaOpx1MNmYGbVW++u
geZEx0kahtFNjCIyMR6Yv2LKZPY59ljEkYjm5TMdnJmEvlvgGagcxZtMpw2wImE/tLlhaGpYdlgN
Mr9iYkeWUQTXGebwB8HdR2kfdxfdJKcdEOw2wkIg8Sd3tzCdQVCSjEQ/681O3TKqHRjrp56D1+fa
vv/dR5mwpaR3BHmffQLTqVD3oHJjQpchnIZzV7EMfqUX5dfPP+ajd+74jX7/mJNv9N+PoXGU2A4K
JVPGNHqbhedSE2s9VQ1p0gx2dd5BF1BQ7pnxkvgZZCHtD3hbTYJZPqxezmxQshFwGtILeurk00Za
IfQrZtJi3psvayXkGiLz4xgzL7VsAMeuI+i7ajFLjdYKrcDjWmmmpuNnt5ziYvefhuY8tlIV9Pkt
+6i6RNNKYVmXNk05uxZB7Ynd0HS6KTUcHApWXEmsQUqpqI9cA45BCVu0gGqBsxt0xOcf+/bq/n5z
JI1Ld5mfAYJEM96wJb/bHNGLbzajdhhQgtKWQNZ7OLX+boue5KScKd0hhkpS2u4bg6TTkG1XvvIm
0RWlzFuD+/MLkkvjw/UwOkKHGAiM2NI1BKEfXwaztUap7o2jFtE9VjNqWiA6ptaqim8l1er1YjPU
WtIo3lAghUOL9P7zS/jHgnFxVDm8Ixb/Y9jI6QspMBbY6GykrNeUHeyxchbrFR/8VotQDDP9fJcI
JardMXw47WZhHDieSFBdzLd9v0h2Sc8Rgm79sa3++UV+FF3z0KS5Vt4pPpZFbZ2EZOgfSO6UwQ1U
Ax9aTqHgzXJfsVIbvG4iZ/38IU6dLlE+0tQAzLBQeD78zcdHg9msS0XveoHiMiB7e4TBUFeHUmh9
014kqj3LaC1y2u2ff9WTNcp7S/XK8GD3YMWFUX1KtUEbsWbLMqhh5zX8dspfSDeqLMmWL0fWwnEP
SNp6lG/porJcqZzm+HFSw2j1P7yqJyACeT0kR5TFXUcSfcxTWzV1mSI1gQqE9A2lwv6olZE1Quop
o1LIXe4o4HGpMYP+UGepmliTsWCGFck6LrYdf1TxMvR1fT4v+4UiWnE1Ykng5bPWmd+Qpz1WnM9v
pS6XxX9fLy7dQUFuW5Aq8M6qELM+PsO47ZSBkgG3srdGQBrrKM9f6riil8ro5VVP87ahQQ9KL5F+
oNbCUmNiW13exCK5js7Iaa0S3129OFK245hMvz7HzCNVME5jynCavYl3tAaFHPu9jiX+PNlIYdDy
vm3Kn3+pfzwPjQdimgx8IqN3VOvUcL7Wm9OlZTYG+JaOAh3kNldjJ/AXFQRyVDGpNFLM/ohFFidb
n1YdnWmldDM6jWaOPmWmTVVcHVEZevKmnsThJltQrk7LrAtMJsX8KdK8AUJ/fxw0+XiVmImim8Q7
akYfH4e+UftB/LAElVrIBkdfKKiahMlR6Iu70E76juHFBRkBNZ0zgT3y7f2uSThijw4yoV99Dnrg
O30by0ROXIi1uciq2ZquVdqQy2UJEqjAUbSOCQVGqqw6FmZBChDj3aFPod69P7FKj9kAwSVL7bDe
6Ga6RK7XI8dGcFJv2kvRonH/21K0ymLEniiFUodrncnwmCJkLa6oZ7rpj14zUiOLDNp89vPq4Al7
+sPDlgi5j7cMuSFT0Al8Os02ydn6fcNC11zhC2vnAG+tSo3kPSUsKD3ych0TTjQeeWMhAijK/Dtt
WbJBz6Dele2Tbsr5saLqtvwPWfLJtsGGQY5GnYKsUGcvt0/ZvppRGyZBcAvUNxdg2nC44iygFZhl
axeDHWlkbKwZ4wg7B7coBkJTy2/FTKfkCwqDZezDMimS+lyLE02MQYp8gJj6+Q2UKd6H+0cEcNjs
DaAQFlaPk/vHESum7MHoH9fEB/hMqWEABYgFszdwmTaT1n7z6BSnePbq2RR/wgacwAzkXaLQyPPT
sXg4LtNXPj4/mo86TyBLmD7XDARP3YklN2Dr63LIHlYiGKCcN+OhLXVYnEpjIyZe5gxT48c7pUWi
VumVDEuf35l/XBpTPyAzsrBg6cIbOg2OHbwYIy0yM9zqnB2GWi/SOLxkJQHEA92r3xioMriW1VJj
9Xm1kDVVu3QupTIP/3NfICCPy/znH67rNGhDLoGxQIgzyBM16x9RYmga7FXjco6/ZKMLrdoKnlZk
LFIw0wWFCY5gu7CaxSyvqay4fXIFMUJ22Nxje1uj5kin4PPL+pgOkDFCVAF+TKqOAsrj7z4+SN52
Nyth79CVRXvxUnombB2Aw29izkxjDZw3NnbwP2XKbxz631awjg1LRgDLsQ1SkX+kiLOLCrik60k1
SkVUvmmLbFthNCiRtwgKJj0tw2EetBznbBUPaCBquqy9X2CXzhnGOdGA9ZFTarAKDM7mTEetjF72
RPD2UJAux34Zf9XzhJZxq1nJ+6ICNYAwqiMK86X75lnHwWj9qBup2hyQQU+Xw6pOq+GbHUAE+gge
3feIyguh8d/dd6a10B5kryP9UHmXTrZwYCUenzr9PHrlh2llkb5nX+/vCApyou/nn3oa3XSKPDqR
V4JYcYX9467Tsp63huoSQKVsIeqLZCT/6lkFco9MhIxU7E4yA+vpTCG/zjSZHCkJvbjtpisw9Wq+
29UqP5gqFTschvaUWsHnF3pCRuD4QAC2TNvjSC3zxVO6cWEPi9Z7E4axY6sxZxJ1/4JvDewxOptV
6ol0vfc8ppzFJTb61euH+m8GsOW9dEg7rCk3c5e4ot5v08MJMiHs7EerxVLfvqldyy+y2QNcyKYD
xxD3QlnxdUgljaUzNnAtHUtsobqgKrihVi019ZAIZKbVNJr0DtDT1asLfJwYGAEEKI4TdEyNH3+1
gCbcIrTYf+v4D/HtJPKzY3JLVNvSHY4N//RpCgbApZTtkZCiWTKf0jlXsnASuJeqEOeWfKgjtrHx
R79mlOD/sO98PLDwWCwDgq/O8kR8z1o62Xfwswy0CeaEidKY9Fz8X28HljHrB3mQeqvffL4STgMU
/kHCAzRvS54cSA8/BiiKOPAL1oLed5nI+lpjFjI5bTIhF+lRw6zrCwfdzz/XkF/l9wDFqG6Zy0Ho
MC0P5+/J2Qxmyxiz/dL/SAytuqgR8iLPO7a/zIIc6w7hJ/FE2TaizaipM2tHKRlbqlKSYd5Wtu9o
WROCUM9IcWGX2KUVpq1mMLdYU9IGWUhXL6lTB001IF6KlpmkPDoeR+FJbPGtg8p9oWK2VqiA3HVJ
1HvE23U6hzO6HAqkaHkH8QAHGMIY+HaevHqtLyLpTCwfiqv1t7M6EUp2zbDmevkH2LKMUh/v0Rsr
S+WoDy3bNU8ejrBKg1TMZULrmnsAsxSyleejCObzp3G66glcnB09uqYWeiBDPVl3sZjMVY1JZ45O
+01HUnSP9J7HfkwWU8WQsYuzDMH9888+zSiY2M66J2ZqNMYdk9l6H5fgOBurcCDT0Uct5AtvTLIl
QBOIp3/cWTiLYMHXao+XP35bD8emWmyp/IxRd7KL9PlV/ePWU28ECWaTgEnD9mmJpRrrASYBolJA
LEmMMkNPaTRFNgYr9Iyff9bp2R0arkvWS5ZgydwYFenHOzAMbd5ackgAUxQIrLBGRXPT9j0+nnoi
Bb2y37rCutEj5UgcWwbp2tvYcwfqLdWfaoGnMYFooFPAdnEgyNl5p1GocRNkaZoBlceha3Ht8hbP
jyJ3ZepQuKpUiBtYhnWSi6wq1fbSQDjDhgHwhgWzUmyi9O9AUsEGQJidlLBtaczle9R7Uvow64mF
xrB4+2r/9lZSHHap1ZEIOpYB5/fjrWyzLhu0eWVqsc5629OLnrMFtJ0UI3mpJ4pI3Qr5DeKEw/K+
V1xh/U37qa2M0FskcfdfXxB5KZusrCUwMfK0ZolIFR/WAhqiUzziXKWhPz4T3SIlFpttb+yg8OWE
QjG9IOHu6H8mNdfH8YKBAH4FyoTb/vlFfawfOhj4SFCojFHrhd1G5+LjTWLGCQNWVMYXrRRaeXVS
KYT5Ppqcg+nZQFiRkXhdWF9JWvHm4TOVGtjPL+Ifq0wWMTkJ8tLLjec0BcG24dZQH6vgKJ9z7I5P
qhbKsOI/ys1RWkIfPv/Yt3Dye1ClFOVSnMEgwOezCE5S8r5xFmfWTCA9C2igDtNAsuBbUxEHJ09G
CgruHEU3XXrjTXgxpvTq6tDIc5ZLnVnoX1II0qiPoGHyFSPXVlRM3+Ys/U7tpG7jLy9J0UPgJJZ6
kBG2YnPzbpXLbNbhcTWOOcKe0lcB0PCXLseq52Dzwje/XB3f9M+/+Md+Aw9dYheJ7iqzELi5p/0p
OEpWlntaG5SphK1w1pf7/bsKTSnxlv7yZgJi5ttNOfT44ROKfNg03yyQb9fyr7DpV9mPrumbv4dT
aPr/Sx46YV3S1ZOsqX8HnLN2/8889P9Rfv9WZ99Ofv4IQ9e1v1QgEZqKLlCWyzV23iMMXfP+ktmP
PIlAkjA0m0j1zkI39b/IQTnA6bypKpOWSBP7ZnxjoXt/MaODoyR9CMpiLv/pX7DQ/5Fu0kwj95Jb
HOV19uGPcUCMIhP1EFN+zNPpjmEnpUBTnCtRU7bLn2oqbCH8ut/fPPi7vHZgRumpcf1vA5h/o0UK
kNtmInPNoWvMZyJy9l11RIq+GtMnTlQTu8/s1lmHwE2fv1M3AHRUJvp0vearbRyquoyx9aA6uVno
fJdRkvajF3pQwO8ADNhamA52Bm7X8KqL3hwqeK11O59No1qDIvAsmAUL0lMqhUkDS3qNkRZPNpKj
gHmVDPJ19Lxi9+2qFp1abtxxlm1uvbmauBbBMPqkyJwpMFHbTCHDhrPnLm6TsyQbldq3rNHzAkyS
M5jHrG05v3S17qF5jPVXz1DgZayrk36lXm1rgaqVXgmcnXjHnwSfjQp/MJg/ZDuKE7hFO10D42me
ek5YF3jV8vukdrocc89qTkGJZ2L08ZqOSAEmU1d8he727TQ5ehJp9G6nXxhEhB0N2ja8JlALb1K0
RsZuXTrr2e1HZfWnrtSZ4FHqnN0UejZf1ZlJVAcFbDz2cMDrdw6KaQ49K9jDwG0V8cJpLn7KvKVs
QjKZ0vEtEhGErOomVmZ1zfMrNateQwqkuU/6Oi0GDcSh+l5VmP92jbkOmT+Kvk+CXnUlVSDxtLuZ
YYrGwRys3godrBx3+WzY+BzmsWIYzZi5Cv1nc1L3EuU5MheDkySrtlU5Jq/eowvBD15d5VpYj+sW
abatOPZrikFfp8Chm9+QXSsg45E6J5FdUAva1d0qbtd5mL7n3Tya/uhhn5LMu4VZ32Y/Cd/kbPbF
VBE7B8W2uLtJiC3dIxtHs9gguvwytHPNM6/NvPVt055upliC9fqp6gQzfxsrJHd0EMw02rI3BrP7
lbVqA4teH2aOubPDzFpptQt0JMY/E3xZtD7KVX2sE73PQjXtui1a26lXD5ra9VGqldP4bM50aX0A
53ruGwyL0KOycObXJF0WAWrANnrq3h0qHHxxmRQDrbrlx+bsYflZe7M8w46GzJllonx3c9vBSIZ8
aJCrLmZsHUhjnmwa50NYuCtuxAUwH4NzUkU8IKgjOBhI8OodJyyzjPQC2kUQO3VC91PMy3d39kwM
3aIYqNpagKUiMAUC17mS9bqvtiuasVErGMiJvmP+G18anvDZLXmbuYxHywArdbCztHcidm4mojQK
yvlgVlcwJ05VDtpO9+bxsR86WAKErq6J6N9LDAEyHL/AzH1dYfZLo5RW48/NmMBcMV9ttOm4ec0a
dVBDv7X0rTJ+adI4OJfm8nVeB9iM+gi/P4yzzEkik4Ts12xY1XCVt6sDkRcAdbNHAphZ556yJY9p
ObczTBRcNDsrE8OPMt0Qp49TpRpXgOsKgXt3cmf0Y+mI1hJsBcgru7RfN1uh/2XkOJgHVGNfHQgp
jy3VtvsENipWw66cbuEzWlq0CVcXoQW7ozoeOP7vbL8/fp9gImebPAzdr1/D1bf2/4ONmuEin23V
ENCSb936+1b99ifeN2v9LxQQ1F3gdHHqITn9X5u1/RczK/n3TD/U+RupCfnPZu3+ZdGFZ3QJ2HX+
gyQ9v2/WpvWXQweUGT8aub/lMOnnX2zWGhvBxw2UjrtqIS9i+5ef5J5OsYO5x2hJ8vOgd5XXeNlr
onwAijcc+qa0DoYux2gCz925/RKqenw9oRI6cKIUYe6kBrIjzQoKZoSEeVF9ifXV3jnzZkY0gipf
mWfVj+vG2EnhXDRqiXHVom07tJb9zXCz/JZEsD23UaL41NrZtkr7ZZ2tn5Ozr8b4G9K7EjmcO16w
t263zAIU5+4UG0S4Or2QjG/sckDlMbQu3jnaguR2SZoF6jaCyC2Pz4Z2wROgWbdETqiVNdaXdrvM
5uUSf4IcuDwoe2AnYFBGTdlNimJcLbZi4NEXHVIQ4O9h7MbOrizjao/pp7hfoNUvASM43cckbVB/
DagcBc6Nr7yb8cGwyLXheGQTEBg7M/TQzkZeRkUHZzg0ymOLVbkKlk7UqBOSCdzkAmQqiwcaVhwv
DnB0Xb6Ok7CTi1HdcFF7yuPIT8jb2aJkXODYAR4eLDViBkEMqNSc4wuU/loo7FhLA01lT3QSOwlX
9sgKzokFBoOBuc2zl057ROFKlAKTeN3w2OwUjf4czhpTobZK+fgBxa0ZwyDb4D+MbqWfr2qeeJHC
F4UpEGfKJbVxkOHIzIBYAsWMYkZA+SawfYaTAApk4ouGGthvXaxmK4NtnqZ1Gc/ydK3OQAeuh6Ut
f3BS+AVt5GrINjsq2cf/LkvPQlBI1hE0eS6u6IdfaO2dlhxybahwVFjQjKj3B6l0XcVM60go7Y3r
86ql/cVius43ZVQvNAsKccuspiTrDeg4Jryl1XxYk6Y+6yfrhxDtXlGUl8XZzmiBfW+K5KboNrrq
6qHSqvsO+3XAoCSeKt6525GS7i8Axya74Nadd8iVAztJzRBZxOK7pQaIsGgjG1KzTjVjP2qVd4tK
J3RF4i8WUPD44GXOeJm0RrV3NUWEyEe/k4gfttpQv0GXg6iHmxiXLEl9tsvw8J8hB/Gu7a1eFlBV
+vp11Ud+naEWys7T6/KytBf4oIW46wW8D3du3cdV9NUdsgI7qCfL9bVpVg4DhddrjxHWvgnPL0pw
fwfI29cLFMC4FJK953T62YLoIcrlsMwyL5cvncC9kVtDdjm2pRN1Qo3P7L5MzvS4dJ9hsxpX89Sg
vc7HdsJ7137J6+7FGb3BX9qeKveQo/weJ9sJaxpmAXt3kDM+vZ0rcMWd0PZebrhhZbJlojf/Mm2d
uFbrJDkb6YWHRQlVAY4jwywQC186YvqxliNyubXjuuKcXAOfDaGiVyeX0nIMx5L3esg6YOyIXoOs
QT0IOdi+MoYkud/6drm0ekU9lKNVXxapZ78wEOoBhLgT9E3+AHzgXJFNhIQ5AwG6L5f4MaX3M1yU
0NHa+gwy4U1Te/sm5VsXuAWoKQbtcAUHLwuhxMFqG2dxVUkdnffQdBUgb5NRs12ckMgVf1tbrvs6
FLKwmHR1ZzFO9yYWCLjV2d7T017OGOnj3IPBoU9DmD5vif2sQTOJrKJyrgQnZ1ARxNlECda6iGZA
E/nkHuxGv/K0bC/cel9mDRHCns7c2riKB963fv5Bdm0EwKx3UJmZAYV2OA7Qg4S1k15a7R0Y4BF7
ByzZ0SuiJKscoPKFfRnDv8ON8kugN8Ix5p2DRakQ3iLzn9Ky/dIB4PHV3r6nO5fdefUGelsryvM2
drcdKWPzExaC45dtMd9aqJ4PKh7QR0tlUGG9hFlhZ0HaGYEyVl9XsMl+B2CisKzzeiqjrdZeVvqL
Z8J1LoZSoSjecHrTzd47W1DI+oZlZ49phX7eh2mAHdCqzkHukDjnbgSPtQ3UAt9sQDlvDfXJ+bLU
Nb8eOHvEIZJnANIxaMY+5f7XqCfmDJwE48nhNdmBsf5ECTSDBmyrPS/dcsiM7WmaRp3dwUrCeRXj
E9b0cILHgI1i7mcWsTfd5l31zUrwjsMgbaN8GjKEuVbQTfNynsY1Z+ASTDmIekyh+jXQusPAzPdb
GqPrbSyyImi1+qba3Ac3Ti8KreHC1CJ0+uxWieGXGUsWtUO6RviTsmcraUoCLocZDmcFeWwb6E6V
kHCyeGioTjc2KTglOBGaWxMV3OxrmzrOHl7dduXl2vJ1SsRwwCrAcPa82Fsp3bNqVMcw1dvx3ICU
p2EoLsbL1e1tP69F3vmp22r7eGVAI2o0PDxswUneHFLH0n3k0c8TEldgje1D1Xfueb06m59q7JtJ
x9iLucv6fTNWMTG8m/HV1Xc1EwGQ2Q3niVHvq6Zn6Gvbq8iEN/Nx0K6ZVz+H4zbZoQV8J0qZhRI1
qCkv+/xlQ+wX0l1wHD9vhntjUKxDvLK2qPc9pT0zF1iE2sERqnc7Miec8DC0Z+wR5gGgI7aBRPd2
qBmzNOAr2Ht7huQUKJ3a+ZaS5Pxphl4bLkIza7zC/VDfjJ3zhfEXe8MekAn1rl8xyQrm4g3Upp/Y
70LRM+5jTOMfJffCH93hpUxafjZfZqT1UCpBvcTPQpnme/Ab21Wcw7m36YXvNy9dLgcVs6W0Q71i
+5zoi29dHDkkYlmUE27Czc0OFWeIIOWUgP+C1bQk446w/jQLoIWDtl8z5QJe1OVSPCcVG2b+7A3l
NXzoG/wfkbk0ewtPA9ZP497W6qA3npZmfahz6y4pvnvI8w0PJIDnvVadEmpU8+IsdIwzaLfP+sjm
OvXhNDQ35mgcGOIVtgVnERw8zBtbgQkXxnA/x4t6Lmob+vrS+ZnTnTEi7slUlSmkzXUvpnQ4cEBt
OGYbt82SsFU1kTIZajRM2FSydm/M3q6xy3Mze16BDEMa6fZzVX8rlvIGq2FYtvqD4s3PrZqe4xW6
7geToZridmDBbHOGrhypYtgbWx/1TtZF8dzg5VCtM4W0Nai1NQtjrHW+pWnJdZkmh60F2UyjOFDd
iTJmVb+6gJvBFrpAOWcdGAHLBXmK6k+N6/qCd23BheFUO3ayBntsj0fASKyzXNj6YS7qfVGrLxtW
6MCzmBMRM2hXOEp2YI4aZGqFYhN+v4eRzmiAtniMHCMT923H77JFm/zIlO41Tac80vWSHbsrrAsY
pfXeG5nFALECz2MHVqlLr6oVgprnXOFKY3GhCjNE9xNM8tVKsZu2Q+gNEC4HUjBhmJGRdXBd5WU5
onsmYeN3qEHSihDLNxsHHo/nUht4jvlUPbPQKr9U2ic4Sdcw5H7Uo/pQcYy5VtTyF9lZe95Ylv5s
dMYdwhyuismcINUplDyYlXbnTj1LCbXbjdbP9yLV7se43oPe3PfNKm+isRutpd7TGTcOKufmb+uU
5A+wohYq2b+g2QR65e7idaivtpKspysxX+CRelXNtLqCFqH7Xdt6cFkoAFRbJe55p27dqvw5a3nU
mJrCSb9SzwDpYRmD5F/6k26YIZhm+9KIqTCNTHGMGNV20SAf2uA1OQ+D4qbMES3W9Yubtc53dHAA
ZEHVM/Qjx4OcsMELBJs8KXcI0wn+2tCIMdRmqlJUbBlm4tDQ9Bi8GDS2faOu2xrBMSXFSNKzqdHb
S6Dn+jUnpTECF/syxvE9gpvsBUzVpcNOP7STFwHPLx7stBQ0dvp2x46MCBIeoa81BkwFqkvfjKbV
DxWjjHyGNSpnjasQetFnEA6TiX+Zz+IClfKjopvs+6hRqwvdK6cLoLN5pDlNxQnKGs8pAnYPMPd7
Sk2Z7dPhqB5RVBSh7YhqwE3O7aidxDtjtxQXaucluwwfha+tihcZJUXKyCu8V7fNkt2Q6A3O7L7e
4/hoAujafUCcnHzm6DVh4TXjeVtmiCBN/ZvWzt5PYJ3aBIszv69LoUa5yPNgcQYkcWr6ggXR2DEZ
TDtzLbc+ryBJaBAqxu6s6xLtC/zpLRzNGjOd4nU/9HgSu6JfL+qWCqdfF5r3pRvZhydPsRGQDs65
senYaN1qjVx3W32nmvAQclVfFaaINQGQSOdmSQlJOvbEQ+H0kM/tuWLUiRaDLtGxnc/D+jSvC6ha
B8Agd7UEiuC1K4a65SWlsQYPxHPBeMDEFVfgN2PEN4UedcxV2q9EymhoFWa1jD0Qmq0V+7XfjFdv
xl402sN8DmIego1rEolLlAKB1yUYXwqssJM9h8NWo12ue3GOgkY5Byw4XuCj++JAlXuaJ12DiD3O
XxHtD19Bw2nBvI0IUHOr2msucnEHkyI02Ky8Vxdr2hBFC/UiFkgftbpeqGPFvRSvFeECK/9GePoq
11H392QMcyC8Qr/qDGaGaTU9/KeyZmajP1RfHdhY3zTEXhFuLIWdPNYPulLWuCbFD6/uzf28JszU
gDAjVRlpu3fUxbhkvEQc2P+TuvNYrhzJtuyvvB9AGbSYArhakLzUMYFRBbRyCAfw9b2QVdWdWWav
rKtHr81ykpmMCMYl4H7E3mt3mnmfptY7NkTrGQGkCHDkkZPMe/bKhJjGxrKrcxSX0w5zIgJzW7Eu
edI+ZcIafSFN64CksORpLd/BulF+iimEI9UdEdMUvo7dDKyU6p6wpacAa70XIA05fAYV92mba2Fj
pvdG3P0mp4TSziirc+1Y04XufLrHG+1t+qF6G60u2uFuTs7NmIOW0+XCcRTLk6Nyb2cyysaVUgMz
oF4yEKzzci2wQnLPUuuTeiN33CBL4k2BO+rmVWoieiPBqd2PVm9v0jFCL4tCxlel4+wdGsMAN4rm
S9vzScfqjwRFFnTbdn8cSUI8wB23H4wY7ljrjOWunql24d0t1psOJOQBKph+o1CzPg1X9NdJHdKB
ItCQdy1nOidRYn4rlQhsoxwPsdG0mzaKSmI2vpJ2H6fNfdtrX7Ekkag96O0NLW2AYdLoq8+ZO/1Y
LkMSeHVT7j2ng+LjAATzdQRNZw+P70Oh1yAg8nx8MYDzhUobV188kRODBKHsS3K7zsqQhqaSLbcM
h/AbH3x2miCm/piROYHbENbOhQD1BPqYgzXTGfWqy5NOVlGgFNH0kpSa91ZJZuue1Nv3aUyrA/Si
7JcwB5dSCthnYI5QKQPFKev9PGhhDvfLH4e2+K69jAehZ53UcSyR8QT6eR7AnSSE9uJFMpbkHQKF
zVg17k99YsT6xnYVVdv1AqpBYEJkvIF2W/u6UcRvuKuUnPq/GN5jOA/I68Bl3cAt1Pc5f8ddUVM2
Bhb7qfNsmNLZWFWr3TWUfgds0i2CNbcFWmFaiXbRJyTbhJyU16lgCAwpykQpUhQmQlMC+uQj4Du5
hAZ/ZLKpyQlVU614URrNPJSastzKrqMzBd3RHITh1l44JW30lEj2tr7EWXNvLrn1Ew0JUAtKYi4x
t84C2ZHwBuUpc06ETqa7Wh/mhnl74oY0ovqnVTiM2acI6kkb00KTM7uxQIGFM+RimoWalinzhC+d
uj+qzeBAUwdcsHIXJChLWnjvM/aWe/DJ+nOd01uUVduddDjWp4nWCq1g6zlhxCzMhtVuizBtZ7pq
DQ79To/cDyup2bVBvFaHWuW0B/5nMgg4JoM6BiA/m0vcZNPBGsbjlNEwZcqpSownIbQADBLG/rjd
9rQjQ9xFD0PkNHuT2itoEZAGQyfo3JeJb5mEudlddsK8NDgCYHFxQ0Y6zGZ50K3+zbQd3InmJhtc
lu92e0BOGWT1+hi8tXIMMkfblZ7ElU44XeqyRrvGlK63GRZ3yC4ORyoRtamVBznXet0aWWCRl7An
dajSWY9U8H1hQ6jTC/DGh2ZeQh3Pbzq7T6ZabtI2AqUy7WXxQ2KOHYymRCVj3yyYJk90huNOndzf
OFDwh6k0t6Nr9WygDKJytLFdTih97COafASVWbbFRv0l4+THgFF0NtMVFA1vmWUyHCEWbITcFS9M
L9i3MFhEqQkmxnOhnUxptcN1fapg8/tlYp1cw/pyu7Wmg1FPSIvrUcGDGFtbT5M74SFnPRhklfoz
6xTfTp2WN27gjdPMU6BlDAKhPvmK1TDv0JlYJqa+pYi6K9cDzyqyPIi8bA7dSiNYwqbOY0H4YTQ5
VHIdvH+3KT0c/O6S+5iNC0J622BqonDIabRj64Z5OGQ3vIFxF0Rp961P8Ipc7eLRxg+N91xFoKuV
zExughZwywP6UQP999fnsda0jj9uvtaERcPsZO+lwp8tIOGkxk83PEAV2JqyialfVKpeErLBIW/Q
YT6aFtyQhAiszjrBuPzluPsWh8zSkofmeE9kyDAbc0+aJNBi0DFEUMk6zWmB6RZaifsMJfjW4uLw
hWCl1Ct3+NF2Qz194LC5xBl/415nwevYG+hYvxBLEeMyb6cCVl9SXrPoLIC7+F0aHWUhblSq19xk
SFwXdraBaf6OVFaGy7ye6fFtrAaC4lLP8BsIdwBOISq4UZiC/w90cwlxm+z+IMXmZObAcmGQUovW
PHDrv2RRAxOkIVxs6s4gYW/TEgLAOGj0/fSIYa1atU+D5wUpGw7fmlZPhmnwNEJYGMG4Ep2DaNvh
+GEjXitVvu/j/ojImvuMIGmqpTowSLPsrTGY3XoPyOdsq+V+Nu6ZPFL2A9XCOByaqIP9ed2dVnw0
zMD6I9FGQWd3jd93jg1LvJr2glgtMAVMsCbHChj+3bMm3BLBxbtmOUEPQhGaROEzKDuAjIqZtt9w
PO7sVglj+0NKojEjEXGZe99OXezI0+wx/vw0ImJgby79Ra109UGAUQ6dpOFobcc8mDI3fvFK3Qxr
U0/3hLlVPMtmA7dv/ij0gdcm4emulYtdcuARvAX/aQxFvCGXCHtYdUzaNpw9812IF82NgZR6dyQ0
Bm3qbR38SgGIw+1ShEJjk2o+RunZS0krA7ftSzMK7eboSQ3l6Wuj/SAM/6A4Z7WqtWKjdO59XsHq
iK3pVBctL3w7LKdpNEMnUu/Lvr2A26MV1utP2KF3dCCHUkrkA+Kszq/gtG8AJLgrF7aesqMk6Iz8
Fa7NLqFNsRt+KE3SBUUkjunQc+FOyrOiX1KlYacxBUIdTipiZ8LtoXwV8F7A/JZnko8OSuruK7HE
J8HXyeFgaBMr8/synrf1uFPE2WRORRFkHl2v2kXFM3MHP4+eW3kdbU4UZ3nEb8Wkv9+m3g5YPLwZ
ku5mHFwMWSbVCaCtXFip+MlwytpXjiKfmsNnBgFrADiUuKVUpJMpQ8jogb4Y97b17A7Qo/R3a/7M
u2fWLTR7tIPcBx3nbr1MJ9EHldNsO/etU4mpabRAY96hrsVCX117hZnbQBJ7xZlGP/k6KZ0WuHVB
fsfgAND1pqeObKlwiOt8o7OtCQrdfRoTDyTOpN9MZ5gvbSfoQ/SoDpb+x5ycY5nX7P+Hu4IWb+ul
Ij/CtgAkwvJHSVztVEfyqWm6a5spB9Gyv2cKzY8sYXsPpacLEqdeziZb6sWIjTAbnH2i0oYS6u6r
s/uQLaa9WXneKBJ6+rvZjk+6NvyqLIOoPWJ5nItR9k8qqS17t7fmM+Mss3gwiv6HK4jph0MlYybD
GckSGMt8PclJc7lDDjDtZOc1wZIz+OD4ZaPxFsUx7oFy6R6k+uwo1RXJtl9Iwta7xLDv0sWzDw2S
4TAfHs2c6bBNW9O2XB0TqV9LFL/1vTmfiZXZUluzrxvfmmYG2GQ7W8LFzrp+vwhuWmApaQ4YU07e
1jU0Ilkm5ylZuGo840TK1l3TvEgCDdSufMoVBwVGH+qwTv1K1Y4yM7eyZMNWLX8MTfU5PqYylns4
PtGWUXi2L70Ghgkgk4upTvYh75tLqqJE6ZoQwsKtYZDLmCUefa/yHsqlAHworYlfSymmMHFXjWbv
RCUzJQ/Zfk2L5Ks5e46uo9KCdl5c4uiU6dawL8Y5pg+J2j3cXfGgec5bhj330HXEpWgi9e4qJ4qO
qZMHCZ9CYDmNc/FapBtpfZck29bAAgna+RNvCRYqvVB3ygg9c0YHCyExd7R9xWx1p3nS9hVSc/bA
oymAeAidFG5QPPc+ypp3i9ow95RkT/HQw1qZO5/9ARG13jhtW5fiSPYblcLCHfprTNH8NNuVw1Wd
UYc6JaRb76OU5k7Tx7O0XVItzOp1LpQro4Tn3Mr3ijXttcZ9AAhghr06MLHyRqb71nFJ3AeDsm7o
2NUWgwF4DB9k2fbPZVveg0B1YP72JsNftNBl3sqL1iFysUw5bvRx+p1QQsMZcMV+qfPPZI6oEC3u
K/TG425Q04/M/XCW9sEBW8nIgddJnS9pbD67dIoK4/ddalA1xfhkt/TyBxya1gE2phdkjZlAjmkf
I6nUiJfdpTh2fV7uvC75gpy79RJmBRo3Yaw+Lm5yqAgixFdAJazOPG1Zja17ZW1HKGji/Kw4xswR
I9khlEqVHO0xOzJii7ayHufd2EZ26BVoLOEd7uplwcUo+Jq5Dmx7kIe0bhUCQBb1OS5dNGvSvo6q
SnVjNx5mhfw8JhHx9dXEUJNdKyTIdeXWQnUBhpxgjwk80NO7tpI/zcCIgkDLOohyQ9suXZwhrdfa
TTxb4poXxl0KIOqwRqX6onfLQy+a8hi3BudNMw1hNIgB/Yrh7G2t/4WIrNkysIDoKyLwll25hcb0
yMt3L1JGNcyxEqorVLHt0rPbXZiERWo+vWERcnlzZkmnJtoTLrTs2xZmfXDBtx7JaqCwH0mYYdet
b1MtVdC9qNYmXYi+EXYioXhb3UGx3YwXscwJ5BFreYdqCgf7sEYzIarBsRlUNWoHlZzgYEghtIlY
/c6n9FUpqelElu20Ec2BbkhAeAJnT+82bzEro3uddiN0GUbd3MmsNoyNMoBpEILJwlIu5CCyr6hH
NSwzMKedlz3Og3girvC9GFRlS4qld6Y0JJC0Z/WdCiCGXlfRnKj2paYBTl0hIGUp4oCuM3sGTe2e
u6GxDmJgno3+ignzrN6je/KuS1Pc1bZe7VKvr78Rvw37SRfqWW9j75P0HOW1zqvpLVWrZWfWMMmD
JGb6X7a/NJJ2aXWWa2MnJBToN2XU16Es34BbL/UjdAKQ3DgtyoycrGpqRehp3nfeGGHijdXG0VGv
MYam+ElzD4kCJUNJLb7gZ0M9ZhYuqgFd2rc4NfWwdJpn26OeyXTomw7hHptucsHY4tN46ieR7t28
7J51pbuUmpr+Yoki9sRIwQIQ06W0+QxrI9uN5L0eCHu1gkxkl6FCyRI5KYnRDRSspNmwhzM2JVLE
Q4KyMRSGTA91km1B/ebr1OtSR4W4k3L4iKwOew/Bqh05QTrct4SyYWi6LvQacfTU8xyrHz3Tg0TR
tkpHDAvYSZ5K3p7EXCbdHwYDb6JnPXZqN+zqoqj3epMaf/dX/Efqq3+rq/qLAuv/J5k0Uvp/I5Ou
vgFn/0Umzdf/XXml/c0h282Fqo1rksZ09Qj9Qyb9N1wTiJQJlENSYbg64Jp/Kq+QSWOYQVmN39Kw
MXz+H+WV/jfma+r6G6EzBlz6H8mkvVUH/WfhsmrryLgQcPPAr8b1fzGV6PBlkHAiqYmiWv1Mx4wJ
zVRPmHoXqrv1husQ6x6i3nGfR6fo99HQKs9R25xbHC87r1A2RAXDh6uBz87jnYNZwDfBc75MAjlv
igV9EyP322JyZlYxjV+lKn4tcTGGozI/ROgDdw72uM00eEmwAMc9FDZHjApvDjygKX4JLf3Feu+9
kQuG3to4zVP0jPPf2Fb9nOyiVpw0t0TgMVXPDVJ/FnDZD7wEYrsXVqNc1Gohy9d2HnmJ2ZscYcj2
O+Rf80bDsrLJ6ED8nrSBL1NRb3wr5WWkb2NjJzaenLAjEZpEyT5js2X9uS21mYBUZI9B7qUon6VN
DKBS22EuGdYJBFyAPqrNQvDDtpe0UE1tfNdY8uhnOeNzJuGMb8anrGhuRtx8R7nyao6RziedWr+V
STty2yZPUS5MFgBy75GzvVdy7uSmbJYjx2v1//DWPtUl//yrDPL/7nX9y1ftfurrR/nT/etv9T/Q
+sCr829eatpsrA//9VF9/9f+Ryw/cc0Q9y/v+Prr//GS413QMNXyyoJIW/0L//slRyhJcQeix8Dk
yJvLr/nnS279TcebquPnxqUMqIiTofu7FwKbBG5FHVklrir2ma77n8grDfNf33Jc8hY4dNwYWKN1
jhZOgT/ZE6aB4JxyNLN1Jt3hM5iIJPSjsnAvmroQ5+FVTffeAzfP/cWKIYK7XPN2AFGYOqyfeplt
M5WgvJDEO/kR91J77hLsFGE0L5VFsShEBsdQojDuR0uLN5Pb47Kgkm/dQ0OFNFAkT94UTh10RJwK
USeuFoGRUeh1s/obz4DkfhvtiBn9CJHPt3OFsbLVETpk2QTnAMrJSKqJUBIdHb1fCygO1RW2mb5C
98zPwhs8VoKFaz1KiZjSj6ycKRUdcXmICNYFrG3hWeJA0LW9liLrIIzEU48ueEJx6b2SuWupr6PY
URqKP7qFTak0iBO9hPeoEpJ4ISOnCKHQ8NsauEivcoiyawrbnQTKbKQeRpddlr49LO0OqAZb+yrK
13ZSnIqyVlD+2+ingzSXVgR8daZ1qVv8DkD1s/YmFNn/7pjBRickV1MdtrniqSHQXg95F1M0AHEj
3NP9YnZqdM4FnUGwkig2WqsWXhDZIkGK2HjpL2mqDrz3HuAtQAviT9teWh4w0iK+KFln/1LIaGH3
TCrqFwZg50sBkDcHY5W3mNJxQYSRSJ19HGWQ8tGfJERPF1FCM2xY65Ad9E84qnl+BTDbXzs0QkQ/
uAAoA6QiPGUJqMvRhwqqn+28iX7pAvqOn1ap/qILRT3kWYOJRJsLsS+xbwPxd5ehpwmvBhsSqJk+
j2gAW5/3AlkfkqLPKrFlseJ7HMQPZbm8Ek7KcLKMm1LZOLP5xx+tqvht0BSOSC1U634Z01ILwW+C
9K4wrE1brhM9OtGH6IW/1KDdiNe0tVM2gzj1G7F2uE2WsfVKyW96HBeTb611Bp0u0ssOAH3rjM6/
HT4R18grUaX5ZzqprLeg1zKMHmPtvMhCp9qySBLr2ZwSVU+EEolfUVZBkG2h04ZampZvcrTmaqMA
+czZbFU7fHfLPUU3qwcjl86vLtbJBFomsvoCs0KfA8i9SxCd6GwrBkbyX2k2Kq8MbmBOEEWofPAt
zQ+YUqORUbpgOI4Kz1LoFWR+aqK80S6GHOFTG0qkAkcu4IeFU2xrL1br2D3xLl3/pMukHAPFWASZ
utCbuqPQ7UENWnb6ZYgjI2uv3ImAcmcM/d9qkdU5rkpluc9zr3pN2Rl9eeRUAM8wWm2TEbB1KOb8
oSN64K20NPlG5F5+MyQZ2DscINUUdFPCbrIecd8ikY7cWzQCL/AjR+tMH8R/jMJIm+1yaxQuPETm
+P3Iw1bIBy9lAumjCjcCB8iHMIbmlaH/8oXNAl0pTbPI+T7VxvFbwnefcPwzpOlV0zz2XVPoaGMr
85uUL/Nd6/FzhF0qMLrormQyK1issfGoa4NaGwzwpo5z76HrDJ2xWUNqF7LKipQoxrhGu/M0BqpF
akY3lSOMn0qkI7sdo2zYsIWK0CDOc0+O3dS385m3FUmn5zTTz6LI4mGRsDB9S1V6m2lZZZ9J/ka3
xF4R0mq25PKLWwJhjVW3zRxYqt6cFG+B8csrgHhVt7Mi2WDYn15hy1crGTxVM78nBmkBmj6l9Tlb
Q3kDbzJwASlThg0rW9S+vEJFrb6QeqILnekyHiKP1J5AWLV10xGt/XSkq8KyXhZQKoDFuQsWZIPt
6ipaLOLRPQZ9jpsnU+CwTVSCJK0TUtjVRdN9F+wG2JzGszjRWZnvO2cSkoJQzCwo41h/geYFcTfB
NW/uKyN2H5UiF56/5ntbWwWK5ZUHq/ToZvuseWjTyM4YXvFDCohH037PcPULoPSllT0uzVIURzEv
ikLfpvDlCdeVFzhwpzV6P6d3EaJYcRPKRvPgsnBlI3lwcBVpwHMGP3cc4neUQdGvuGWXW01ujBbS
8g/AQhx7+hyqqni1B5rSfV1HzikytYKxSdoNXz0Ja3cjP732ZCFTIVPPIzJxqMaNUHidoKEBomfa
kCS//lSP3P+9Sv9z8Pp6a/+5dgdusVozbEP1kPVgN//rrW5W0uIcJ8qWiLTuvoRWfeDWdkLF6eON
nlUw/kevOs3Z6Pzd4Pwf9Xn/bff2l3Lw33aD/xNrQocq7L/v9B5/xOdf/bC0T/+sAnXjb9iGqdqI
T4fQqK9+mX+0eu7fXO0Pbyv/j/KL+uyfRSD2Gw/hpUMj+C+GWIpA3QC3CJUN6w2vgf2fFIGa7a69
3F+fF91Zqa80ldBG1T9oFX+qAtO0S1kWMAexCTk7pkmubEYiAI+Kg/INoerwqgtu2TkDqwYZ/5fh
sTtP9F7csV+N8Kuk5ied30JGV+oeimROXpNsWbbWsJjnPstYAibAX940gDu7pohQ5oIdr+7J9SrO
ksDk3xJG24NSkHWIL1G5WjQ5N6WT7VXLMpLTUzncq5rZ434ZmpduUZBmyiTbSGsg1XlylE3es3AV
HmkeWd/Cgyc++NBrM1JXibLQX9SpfXAtjBamaJadoeTZJyXDwFY3lQfDWCpcH2X/wLSOFRPEp/3U
J/oZ+9uyqbul3Fo2pWTdyYtuqfdUipt4cm6FFgEB17XHiEY/wEnFjUuxzMdgRB+em6S+WmubKRow
3qYYAxBzfkey5HuP001aDKSwOkdROi1hev02w5XCtDo5ki1xZ8fPcq5vikUplMSWvB/mqNyyw489
X41Zc1VinM9V5cZ890P/g8fC3KVFUe61RTf8oiQOSyVT9FPLEpa+A3IZZTaf6qWS70ADDZzuprIj
bjTkyr1mumnt1tjPhwia9GUhx/RZVkxfHdKe9xhyxicW2vDa7SYefJ2+mb2fJJow74aXntuDVTBU
JRwcrXfnDcnX0JYbEnChbcOOpsjhKlbWBKWKXMOvIRmTXdka/YNhNJ5fFbGyY/OIZLcx7ywFnD+N
+L3T9W+UL6uGl6sWVyfyAzLNS8IWzTaUVjJc22F6iRuESPOEVjQfPhGr3jAPppspJ/8l0huq+EyF
UrkkW8PM6g3Z0qd+nE6tQrZ9aQVFIz4T3Fo+0vh8U5Xj86i7rNi6eEjOSos8yu/bhm+i0wStCt7W
0MldJrjO8IKFLD9p+ClPRHGnq2IHMyxpQiR8oB9VqftD9uFhllYb2X7rrVuu9yN5GzoqUqc9RgBV
yW0y4N9PtbITiOjcfuHjTViJ1EOyAUEMghr7Z0BOHxdtB209M0x0aor7pUnF3NZEyOs+HRdbbk0b
7mfJytqOd7ZbeSxJ5l2qIpOzZlxJmWUwg1TYcoxbnJsMbVFkVguD8rae9q2etgzrvR8htAOm0iFw
sv6kWRkzajYla57YdElGArmFFW9H3Y43o8xOoz7kwE4tXjgjGTcgs09Gk2rHsSBNdVLwkhAwFTBy
NA5pYxhXgLDXbnTNh0nhkkSS90UA37MzSmARrvXAgjoNir7J/XnlTKG/WzaOo3zgRc3PHeKjm1Cz
wc9mA+cLIk6sKejmSD+10RswE1bNmvKoMcUHGxX7JBLX3DFidhAQKcx4o/iu7/kbNVnyrpOTsRsL
Tb4MtmFu0bsNj4NuXXpX4bNKlBBf9dHBPVFUxu+sTA/CTNKLHU/mS14tesi8uu+8NnRnoPnCNQnH
lvKrmpHZIVw0XqypbEO8cunJa5Wtkc6TD+zizWtTFS92DgRMMMpZRAjuvd5VM5tCjbcpdOvUOaeM
h1/Yta4aHoHPNnuwKmu4Tyl8WbdeiFo7pHP/UjvMhlIMAqHTN49Rkn5javhwhvZqjUVzdRDTkW6N
9KSsoz0c1OxoNQhv4sEWB0qq8aVVyvKCa5GYOdaZJAa0JA1ORf5ljJ44p3GJNGsqlt8IUPKwMgoJ
JIENK0SAbodch+OuY0WD/SKL8IeYypGlMpqFDFtYlhS8Ty04TlNnZi9mqnjAYhZZcFD1MNUnIcE6
2CjnWbI8j+2NWhqfbP9tNqoR9iWzmnYxvKLTbIjlBFAnuc3gGX+lBJWgo0pWB4ZdirsuSo9mnD9E
OuLxDSa9lG5uuaxoxsjDa8QGy06+bSW399roZW+xlc5XhySCH/KxrJ+JH9sxX7wHsm8Ir3bxdFsk
wH/MTd76wmKPicfdAb+pk/IYH9ZMp83YWtpBuHHxWDrpN9J+JzTRTIVKr1Uvdb+Mt0YvixciPmka
7OWQCDUnI1yvHhRUpCQKZYgTKODtNwWpK1Qj8u8acHNO9RyVZh1KshfwkCaYWdv8SyYU7V2KUL5V
nAIxVkFU3OwgB2oSeLoBpWn3kgLMI8BCi1BEp6zKt1NeoHXTq7a9sbfF5tYR/ejuulkxD64yKe/G
2FRnyo/cJRCychByKa5FK94M746i6Htvsar7XhnGg+fl7KbrWgkhPSjIKUlEISQzHsUZ2n/MKicS
+nNTcUmRsMAxAGx//BxUl4FvRELCXsvb5gWtuvVkariPgrwh8tnvisr29qQXKh8tItDbqOviUQGQ
c9PRZTxSirgoN1nuFPbAcgMilb+mLPuZyqEF3mG6Qze/XMa2G45JXjQ7K1ryZ6T1LzUtARKfsj55
zWQc00VMH3weCRew3dY/84LBHxXf8Dvmi+awwIj5DPonZjIR65yQSP1TzkoD+cmupsUKpq4ab/qA
Ht+l8Qc3k4Zx5D1m2eh3GXknIropucNNXBPsuM7EBq94tuci+p0KaW9ngyanm3eF9e26JDWqzq6H
ppGny6eKbyty8jBJUpMRsBfNd2lRR2c3Z+wxZhKn5fjhjsrETpWDIsBT3Hyu5eLJqAcPyUnXtz4u
2y5wE7qVaKg/2hFsPpPmZn18L1Y74KLkHZXobHWvR5+yxNazqQ0ypIwwLioZng+sK+MtpjufXcSy
0VSnexhh/zwLXqeSw39qHzPH0DeEbnv3SVx1H6kY2MHizCa2QW83w5KzNssy98AenyA8g+ov7hux
7dnM/9hO9wn7cHkmPkjy4ZRi16iD+Y2yL9lQe3XcoBj4BkGR1rUaxNKleLQIq9ymTPFDMdk7id93
5yTap5OpL57RDyuourrWHsPwGG3+5NfR9E5mzV6d253Oe2kp1Tl2a1Sa+EtTr5r8RTfVl5Sf8Qo+
1uMTl1D1M2YzVcoigfnrTbxTo1QaJGVm8Xfb5R+O4oo7vVwnFpN1JkiuulnYH3zT1JN7zVD191aM
IyS/sX6ObTbLEinR3i5IL+7sSYOoOJm7tuizr7Hyog2JXD2gEcN4lnGB88eoWvc3mwVCvHSL7bVO
jDlvWhxaJqlsWuHnYDYQcKj5UIdVubOkQ/Sgae/LyMZ4pSTFfVyLhGWyzpqxw4LjdVl8h1doQJa5
lA0t7oBZKo6GjcUNe6j09GFYZueVVDbvKpcWuw+55ESkjFr97Lh2VzO0JdrctxLcgBzjKbFhJpwY
gs/4b3qoZNAj8r2hkACjRVhizqm7tGTvTigviNFpd0OGVtCHCxsdsmLUfudm1+2J2Dw5KckymAaM
U9Fg0GxFOu/z1XUtRDPQoTr6K1qMMhj/sGeTh+gR9vGHbbsEL4+SEi83hMZiJkULh/dYWNE5Hv6w
ff9hAdfTSDsKc2KgYi6msWaFOjlv6Wodj9HBoBlan/N09ZYL4kA3DSqcOMV3LsHb8Hz8YUfnwY9D
VUVBQxWFXZ1PGRM1E9sTXDKUigP7F5XOA5e7gGILEkMCG8E0hJ/FE0TbH6B2Yo9XZ6Jos9Uz33SM
WQH+4KRnnDq8ytVdD/MSq7Zpk/ZJWjkefCKYdJ0/aLXmIzgztLCAycwHh3dfW138yernjxrDQZwS
Y/LvvRi/f4ZtW1kZAPFKA1Ch2K1xqDACKA70YMTPD6g7bVdFXz4/FdLpAtvIyjvO/3ib4cLfwBZR
N0tRpneR0qZbzGLig7wcXmgly+vf7LKXj7y2YowPttxOdfs0djWJfNJjbLNUFBrQgXpECRphNlFr
XNHZWCg4z6XFnWTkoryaYhDHrGqKJ502gIOJpo4LhDB0g29AFrH5i08HRlyS2xiXMFMxZpHbpnGs
c9QN7w2QiLBwe9Ts3pBae5w5ywGzJkceHu7qDlq9vl+T0tigx/CHREapYijjUeNyPra9vewK7Fah
K2oFhhk6RUWyhRs6F48JN9+mjIRxqDI8BjDfwQ9kbUXeuzOUb4SPI3RqXPw8budxg2hz2MAI3vOf
uFBVQdOy62SuvdpyXHI8AdlNbb3PkufX1xlpwced/b4vYxAFLRIMnT65jFvaItLUOXqQhN0l7uqc
JAR4XW8oJzylTfdIRsFNCkSEXYbY1NbuaRh+Dd63MeF1z7rdOEjvkJYpNS6ICfh2t5qOzx/xKB49
MkNg6pvpgecjD/pe9mjNzHfil9Ec9PWrIiHck2vXf9i5+SOz5DSS8YQABztiuWxB2F6mFtkHKlr2
j07y28Bx7ytqg19p0GkYvNHawNB4ndzGOU/m8OKBHNrkA5pjr4wumIqGgPa+uArDJKs4Ltz9Mk+I
d+mLrYua2GgK+bcqt6bnfq5h+bgAE2pV4SGenIjqEBZPte5AqHo7SEaoKpGHVFp1ahnvEeW3xY1j
PYqlVLYKQ/Jdq1nvIIncNw7CfC/T/BeeRgOBmtK4/KUJz3lRq5lUU0wgO3706LEQQe/7KH+SIx0i
R1tKeeH19Ao09L5OhXSro0iZfG2JJOFvulPsYo/4g00LATWI1ToKNaaPO35hu1m86RHM3dfsxrjv
2J4TnpkNIQug1WJJWlXeOi+kueEvdawoO5heNnxmo6YGltZbeGhaY2M0LCO8rPFHfVKujjP+L+bO
o0dyZT2if0gUaJPktorlTftpsyHaDW2STCb9r9ep9x4gaSEB2ml752K6p4pM80XEifARmCS3Ily8
F8XFCIPahe6I8s5janNyVCa2CqjCVnTuxvNgc4y+aqLJ4Xbk6PkSg9pn7ssBU3XXUIXfJAQEhx88
ILLUm8mwT+Q7sXkLFZIwUC+9Zzy1BjNkW3mKLQj1rxMj6VDy8qnH16EYzq7UIIa9chMshzkb0phc
Y5AAR6SL5c6ayo/FJf3gO4O/B0NtrLi8mOteak7O2dU22uQwcV/2G/4OGzMdhXgkAeaWlDhD7E2e
yF0G2Kzx8IaBUcS+3PHTB219Zh3OLHO2P3JPBZuKaHy+OG3UDEDBKCerNnx7DidilMtgkB1ZOmzD
YDweGMM/KUsdVMOSZHhzCI7IYxF2rWZrJe6Z/XYVG/FTYX8Z9jjs4GDNW42f52tKmBIx5jrSZP3h
6+GEIrhRllXuxpbNuC6wgjF7uuvLvjlKv2ZMUdncsUb3FMf2cvDjam8LeHOeS29M290jLm7mrsUe
TkaqLwYINJgXW8tiwUmq6pAy70OX84adhR7w0Ao325VxPOPea2Y6xfXrGHr9nSbHy5g5eAtdVpWq
zndFDPspL+JLwXkcK3fZrsmvolFhSBplvnXa/Iwg+9MA2dmYtXfD0hAdm6dsOZLbe3Osqn2Q2n/u
Yk8ScKg5x45htyM5MVxL5gXrxTP2EDM13BpUxpVfI3mQdlkjS4ptnSMWmTnuiV7aD+FNJ8yphfji
+vYlEAM4zEv70EAzJnuwRAW5LhKc3trlGE1AreF9StJq7QxwSzLl4YGfsDYYbM/YPcyDRWqJPLuZ
nWwJEQVTpBMmqHMtOh/xuYQshTAvTSnjyHPyF8oBrqbG9hm00M4Kdcu9Di1XejFTDj3I9DsjmAb8
N++8z8TJwnWRVk+NPX12jgBFQXYDK7TkM0oIcGQNsDGLRlSKXNqDgm4CXoCYtraMR1sovIMh101Y
GuvaSfZJyUTPLOwsyhtOr/ME4qsmV5x45rvFxnPnYu82OViHwxzlnYX/zCxOBARe+9bK94Yws63w
2uyMfYXHpt+MrChXOxYeqT3LqvbOxFNOqDHczV3wwMGDluwebPlAUwPOlSniTT9Os8MyUnPB7HlB
VxwB/6Ycyn6DOf12shoBsphhkSVBu2KJwu4Ge/xOKWevAl5OkDpwO3owBmnYPXoDibwFgzn4wO4R
sjQN6uWbY5NFWGwp1zINsFJaZ9NoHkQldq1jiL9BzDk5i3dFs7y3I8eJbLjFYaTrrBcGFivuPO3O
EO5b59nJRxgO1MTA/wDpRJIx/fbZFAkJ8bnhJ6CjUfLBD3D0ROmtF2sYHuopP9md3rpNSf1D4fXr
bnKYGWRrWlIoofOr6tktZLqb3OmkEx2wcczjdpmdT1WIIwUAZyv+8CGVrggp/aLEZ2tktrWDPckI
SOdabcMZ3fOqjow78kkbOMVpwdk/DXxdITagWEOiWKTcxd2ybFK/YavFOc2Vs9pQEwXp9TkT4QH2
iM0yxL2vLFG4VxOVACRwwtl5wa70Fziidb7xaFcq9YgVY4w9931tnAP9YarhzXC7KExyJ/Ja9eMr
craNpqa85y64sZdcRjAXQmJ6Y/XFPguBnxwXubp2j2XyfVoweaaYLqJW/bauvbHEdGUIvfKL8rvX
05ude2LViZAYgEydfd4m+SUb0+VsKdt7XuhOvRquy9Pivhp9/lnbg7MPh0tP1HJ/IwIUtQTbp8zp
PM4wuPp8KrfMvzm2aCIIw9nKzNPYs5lMpIfnolXgj8RVSnEBjrQBALfw6cG8Iy+5bG1PmO8ZWkMw
2eiDTaz3zgyPyvjV9Ubz/KvpHnb1hpTqzi7+zsuf3nwnuR5l7I3w1atIOsXv7FXboCk5QHZVfi8o
6sDKTaZSdHJghJW+3tpxDokhFp5HED6W9Wwa7rKqHKP8SXtbRBL2EXaSdnlgnEnwwACXl8KpY4Rv
VEeOo/F55M3KjOrJz2PCE2LcDaBPLqWfNOtGT7fMB8mg9ISiydrfG0YUTEa7QjJ4s12575dcb+rF
SE9ugWGej39CZcQG2t/Cn3VaPbfhxErViP6tN95AuGztmRh06ZODJxsLmiPOo9m1WoAGDNPGwD4m
1nIoeBN3HEm+hQH4qkhIxdvrvh9+qri+gm2Kt1yPfiiK2Nn1LfJVmiejTna0OvGJLflG2g0DDrEx
ShvKklVHLmWwENC8gJBa6WwX39z1U2yd0snrN7XVuEShSUWA4hl4AuVIFkIDM13MhRRAHdC2CCOA
61TJQbvRDzaoVcKlKO4rt0RTnkTH1h24v9orMa0g4U7Tt+Pz6/iNO70XvOxcQPL1MoLI8vYCW3OP
8wiQVVYcrByKDTuul3CB9d8bEk9sR1u/F/0xGdP5sqAUbZvB2gz4ZrvMx7jORIWxuM35l+e9v+99
CKFYm9s+XyK4QfIDJOQpjw1mX+Nj33kqcuKRXbnVLxWnpmzm3Ny2aiBW6/tHDNzQioKWcX/mf0+l
K9aCo8RsamOX+8o7tYKdiiFYe3KxdSRjPxMnYYBAZQ0UDOWeFINZh10vo0XX9BdBBxHhTxexHRV3
JRZ77gnk+bV1G/81l2nBVF2Yw8LcZGRRIW8FdSrRFwakf+uG5LQRKxZei5PfZtGWvusGE4JZisto
dtkmgV8n+zno2ojD2rPfG86e/lW1NwyLiAXBbIKDVjASzx27lWjr8KLV0FMJmUNfQTpOWVmpx1gr
K/df/Il9erxBYGuOU4fBz2FbL0qkKU7pvrpAmGVhYg9KNqbqAsJpXJ0tVcwRPy68z5m9fxkm6V9s
VdqApCQbUmMjM/6lNj/R1M+GFCDuquwQaid9JetqRwN+hd0wqX47uCo/2FMYgzHhR8CAferYl3/5
ctVmoFIdvC2ZblqDc/PVKLX5k3K2Ie0fl+lvrdJbZoCJWND3BH34IL897ZrntPTNT6z9YHcA4r/B
zib2yux5XdZOve2KpjymguG+yrDCgNRygMS61oWRkLfLWw6aPQvhXRxmL3LpYnA3YfWQalt8Daa+
Nc5zT4i80GiiuXfSPx2FVKSu8mG5VkoWl7Lriq01abXOLS+7zJRKvvX+Eh5HQ8ZbplOaU22J858W
9ks1EQyWS/WZqPaerKwmwMMsSROBPqQ69688EP3WCtET+MLM+oljX3PqM+m92/WMBSH1kvHPFOb5
kcyExZwpdu/mpic5XISjeaTc1T15hbU8TTnnEVGSdEsl9lq2Wju580vOw7QywuQvg1uwrQ1eR3dq
f2AS9JGMgxrHupg3Y2su24EePBggVLxm5MRlIq1Hlwasg203+o1K2/kcemZ9qrMl/mltRicg+qrE
EswRaZ4wYln9jD6DbDfznahZ9EtnUJCx1kay/PT/gItlFiAEY3JO9fQnpzHt05860DOd6Pa2NPsH
TWwyCpYJTa7Kyt1UQPQQeFVOOtYTWxiHi0KPt5dHYb4qiR5pPIk1Zzxlx/dZPIx707bck5Vg/pgn
r+KE4JffDR/AETCE3DNi6LC8DHWHPlkUjy03/M2//acdY7kZLuTNehEvoH/baUk2TpIEUXmzaKSt
2/6zeuz/ZMf4X40W/82S8T8aN/4/2jGwUPzPbozVb/nZ9vq/Mk9vJph/enId+99x9uGUp+rmVvx6
s0P8042BT8PyA9yw5OV9moxu1VX/smN42DF82/Junl2gHcKDU/ovT65nQTW3QejidALV5Irw/2LH
oNz3Zs/5L3YMmkVx3PNTMACTCwAg89/tO8NElx2V1R6zBYDDG8xnISuC4vTYU6Od6CZYLcIn7A48
gixNcPDK5G4YVUa4LF7KE2ZCn1tb9QGaAttkuCB81CSm89nAXoEj0m7sNmKMHK56bT5UST/DvqjL
J9/A9l6OnITSoT0q9LFVkBs9Kh+OyAmD6I1aTkyJUeoxqNqdkMv0EqOYrtIF8F0sdMT/JTjKZSLq
YqL+YZkvwL8y0N2cqOlv960esdEDBcnJcj/I5r1x9QOG0jQaGOVGbGV3FY0UXjFCQ0LOOlvIkpHC
DgmBJEg3pt9tA9U0O+E0eMrmUZ8kcvO6CTkz1HxD6K/AT6iU/hnTKtjUfvWclFO4liXmDbPS99gj
1c5NElDVVlsfqwR12kl7YgMEhPciRDfiGUmi1lQmTueS1o5YZ3u7zox1ZRLJnYoellLhE1AM3IrQ
DIIl1x9nMdYht/f1QMsqYehY4eUdl+dS1QL+KQzZImWMT1/GdBicRcJbIdvqZf3frg/2XZgtj1Uy
HF3RMXgBrYSsbJ1zyCm0ottnqi3mYy7j4pZHVylHCb/bYI78VTexEWMFeLC+Bv6FVY/608L9gfPU
njpf19uwbVmhGqKD8RJ+esZyV+kEPIVbID9VeByMpVB3acUcGEWyXo0eVgZyHg4w9fZ+otvkYvj1
h2uGe+5S3A5LpwwPs2Kdu+0y6yn2w322kIQuY0Qoox+4eGZj1BQFuBXA+swzslPWWh9hqhi7E0Kr
2SYYq918miMYOyM1nuck7+4xFrcfDD6WdZaoEhqbik+J8miTw2c8AiQBJtGJz9xyI7fPVrNlnBMg
p24JmbNg25r4Hr1Gn/FmsuOJM1jyY1LJV2EAWm3e+S7a1eAuXHOsF2S9fOV6KcbhlNMRezOmmP2A
uHAnq2xeW6217GNHQtGl2PSumjLimyBTPF4LqMm8nq7+000lONPQr81jmYG1yjjlvwyod+UCFZ1X
a1d0LtUsTXxqMcPfeO9rtSgEld7eDaAGU00SO1BusCd2ENxp1Ntv7hsV5m87X2NEQc0A97h1zZHo
X6rIWNa2wd3VRNtkp3c5R7bK5yyOyV6aU0TFHWbQ4qZSVbl1dDXvhOaAecljRzxQc4FJJEzFz1jM
15AhGeWyuzpzEJhKrI1NYA+R6eUwSmOc7mRu5Itbg3+TdQKYrUnye9k0UBnYsY9j0WTreAABMzr9
tCvQcOgK65lpLV7HTe0GSNV2/7Sgft8oArXeIFC9Ed/Wa513+y7vjyWp5siq53jnKgMBVQUDUfe+
9I49x0e8AUgF5TjuUprCV6WZdGvwc93RwekglH8aBgXvOaPExZ6J2LVtj7Flxoq39d2minqLQVUo
FuMhszWI44GzZZDa1Todp3jTZoIb+Py+aKwShKp2eAIADgz+pqgY+1Ff9AjNHkNI7BtrGXpVNHnS
32JmYIHNp+ScaSPfFEEcHhlnMSmHCOZda4rLH+2U5SLNvfi+btKrb7M4cLyBviKMa56Gf5th5oFM
svXAoNprhXNZBtJVrB8Xk4Q4rtj09nMH74y6ww3BkDy5BCO8lTv0/d0gBfZdRhP7FPDJelCwNTpa
h8JQq2saeOWL5cOfNSwGbxMhLdw4zXhsMRdvVOsAMnQ0nnTb83cm+03D3dmFXS87ov69CzggLd2N
mzshKvTsa05iVE1yuRrKbRnrT02agXEe5E7rTobyfZ77Q7oszwX7RNJyLWoApiHdW+GwcXufLWxe
05yJ8jCv5ZQG64EoeS80g0F3Ncc+v3YGSKvlZ9vXcgrumT4dPSaUXD14K+sHTMQq6hgdQ0bMk6ix
APD3g4eLqX+XmcElh4Nn+uQRdyjzmWaMtvsmVluuyDFTB8A/cArRSv0aW++0dg1iXCxO0J/xqufN
Ibe+6ByDTLh0iJzdMvGeZemDnzrmXYjV+4yNGE59WTORduy+i+aJm2441eVhFmP43CTBD92kkui3
ByFlGnceAgm/7MgZuxrtaTd7EJgHi8tIPoyEYcz0L09YsA+9HHqmp5rsSiOG3NgTl5YYTWha8QYR
AMtBxuRFC6mQbr5VovnN9USPpYNOPlfdBZsISgkYw2QPFDq72GoumbUGpMnSmSoef1TBY0O/1ach
CuuPCLBorFTudzu3lRnDZzwsl8mximNYxQpmsGm9dbmD/3F2vlJ/TrCo5eKrLehu0j2ANIeLwUPl
TDT3EFT3GFfSRQJyEjGKEmmwX+DynhlmhtfZN5s7AJWsFilTIl5D8gxFIxmODrf/Rnznt24ZRWWA
E1psAUiM+FjuixxYmKHngxRcjVgPuG959jtMXDAlCYUdc0ptmyjb/gHleNlo/BhFZyzfyzIhdwQ2
XoIp7eUZ+YLMC0v/tnaCpzrGghkH3VdcJajwVarRQIoZnWexDknQKGDxIdwRIeTXANfiwoP1UZOj
AQxho1db3E8OCo8loT8veExl719LzL5rOHlij0hzjQP4XLHdHSZGnpVHB/rUtbwQyOktOi8uxsJ8
HvPJPHTwPPb9XFXbypvqVymZYlD0AviTztCLMQ7c4kpuQqjiY3CeMK1vjIYtrfFbA+4SV3OeoGTT
VN1yThjq78YlRZoWDcS/G/YR7A/klX6EpcGUHPHLA5ndtHv6YcpXEQIyJ/YjAYMk/vwJ461+r6Bz
MEoNKJMlcl9GgeYOpNOQwbqjk30fUiNoO8FD0fnpttWy2PWeTjccu+CUM8mBLD7KPxJCwtrr2L2G
UQbQ49o40gpWcdiWMFaPHPHai07IL0D86KPR9S4GLYLEBwgRmU7k296TquWHSoenEl57Zvrbrhvu
S010LBXxfYLl9sCXSErIxXRnWdLcpOb8TOzee/1HmQk9yqRP6/wbwjmDPA9Gja7S4b7WwZ2YayTN
wgugomXdV46sd2VIQhx9JGm28Zqgoioque/aoXj1QS++OLK27gQY6VVgOaToG7NbtVlSP5d8iucw
sTt624kX1VgNoh4ONXPd0S7Wt4Ed7gEj6oZ4+imoqj8pkAqE6q1VR5UGwqr8ToBYdDZTcS9k7gHK
FANzFE7xSghUtUzs64CH1GuaRwgiB7eY32ow5IKxAacBd0Ox9jqr3KOdB2/ZNL2OXrNrPfNKTIXD
Hfh0Uwx0hJjgx0HMp4hSCAZpPeAeSf/kwtvMC9T2QfUPY79wbpP66GXh0ZoRyuMxjsYBxMSy9PD6
xKbwcPaNxkZV32bvRwy+obQTT+GXaT+ohfzo6/gAfJtvnlrrIZB/qTLdxjfLeMXbWo3B1WkQCxdt
XKqBghjQgdREQfpPYGrXT3SOsl1Y1IpD0iQm88jgWf7S3SuievKno+p779wU0PAWigFPGibeVY9A
k/Av4bGN0TpyuI5GAhsj9VN9MRJqvVJT3PmJ+Y6HAdqbtG2sIzbfFmsdv1JW7okBv9K+RMP6rbF4
CWnRYxR3hHC9o0MChc2b70vEHxJMB7/JNpVZoZunOomKfC4v5Eec/cCM+L6p4IjD1ynuJ8zGfTJe
jRHHEHU/79Y41B+d517p185W+TjZu1imBc9RNe5Ky0kepRzNz3Fuy+1S5NDZzf7XoYGGAgXABTpN
QA22PQU4sT/ezUXI2ByDwhqLnnMnpXt1gv5hKoFP1E1uffpZ2Ww5QKW/0AQhrk4mXeeLvmInZv3y
eXWG4dWs8uolRP0cXZzFVboDUs+Ai19KMgZk5DOu/aKZrpjTf0RlNbTOgGusFnZSx8wKGKYDpBpP
/KZWzXnrhtEyG287Kse/zHUZ3KwujD89O8aAV9WA/bQP1mu2KWFLXrRNfDJGo856/ZXnc3eUPThh
C3oOCM/iYsPo/6TDoiFvMOp8gaMPWCjGwbQpiXx9kgHSJ0SpbDsEywbD9wgi3sfugsvvbtL+dvQl
SU+2PXBcOMS0V1+Ef5shz+2DQBoAVaweai99IsL1Rnr9QpZoYo6afXkpxs8Ef/5ohHsjr49sbynG
hz47UlPjwvblvMBylJ1Sh0hPQD10ZFI4v5ryEq8KJ7dQ3SAVg8XylwfOK9BPEBpuLT4rLO/v7a1/
o8M17RhYA2C5cWDd1JRJpY33R0pUVq5Be3d09iX5zKpvw33L/oN5kJeatiHkvKA+uWPyMiiIplMw
P9hl9iWAqGGhDYqdGJrPobbwAnq/gVd8duOo1w0My+esuNH9PY7RumEpIgWASxLnhZXJ6Uy6CWNA
Ud6Ter+LaTte2Z2zt4zPQRoraQxbD2/uPsNSP0nj3iM3+dlNA8I1xcaHwMXjIm9c1SRBTfKWodgD
aXOemZHHKwtfwlY43alltk4SVXVr1WB7IJf83WftwYHme7JNM7+6CyGC0C964nx9cBpxhIYYKzde
rMNV7TcfwRiH+2AA+clUteSqczMj5BZrKxBHx5AvnlX5m8GFaDT7A0nZ8oi/4Q/xLCwUxtDumW6Q
TMy41J0wHXO14oxfRSQ6FeExfMshKjlWM1NyWJY3iI5Vvvi3MbpVAjKm6EC/uiWgN8NHGWg187zO
JzfS9TO2CwJx8cYdUgs5AuJVVFoedBaJVTBrEmBcVoa5N+XI0QH/O9ds87/hLPP93CEHovrON8vU
i/Kr5lZsI7/i2mohPAkbtExW/ba4pYCsztXWn9wiorER5dWRkLTjXkaO7cSsOU4BoLwq3lSZh/im
ZP9JLgndIvN+c7snYsvwmHGQr7ak4ZipBIxNUhkQbE7Neq9d2e/8iV2nHtPmiCRcb+PSKRA5l+Wr
SBtjpwwxrb25GfHjguB+5KsZIl3CykpiePXmLKYBxUnBiaoGn+hJjqlGuOnDmNfOIxWfGZo4hlas
IRNXKbChfDNzi9CNxd0ZVHPPbTw415U5rsyw87FppvOasGi5LpjU456eLGRAzQGkrheCkU2yqZZ2
3iKNZQdqFMznIbCyC77UOJIGheN0h0SztCDFxrk+5nESwD0yJGjMga+hm0JEIbM2D7PpPWWl2mU9
T0sydMM2SARq3jSytFaTO576yr6zW3yyHr0J7qbzcwBRJnD7qFHL+OXivdlxhIH0Z5np3kfNf+zT
5c0x5QXphxqRsgk2Tl3wZCY+hLG6s34U1D5MVznbv8CGcrMdECClS0uXT1M5fTWFQbCKxP1TqR3E
l9kPCSAm8buFwyxfGTEzBJu79e1Or3ZNasiNrOqZGaFmBDPFo3+d3dqJ7CJ5t7Mg5rjtD3bEBecS
EgjElWA4CHZ1br/Hfan3iegGVqiGz83N3l0Jki6Lza8YNw7Wb/CgnDfhGbpL9tk1JV1M87sxtucw
joECe4OM1IC7PRHz0agccg4azg8qGep2qpLlOMvA3yMUma9BYZDndSeLSHJr0DKiMAKGtKPdfOM5
eB9L48ScZiYXaFgBHoq+fHV6K91X5Lf5xKzl1PJwn2KClndF4k6PWZ46r3T23rWqAZGom5iFWS0Q
BwJtMpJMqmwD0BN6HDzJ82guA0/hMl89v/C401XpQ10reTQXzKOAbJ1tGgIe4XiGdFGP3S9Tmjha
rGk5uvSzINYaaAnGeBK5Y+xMZVt3s/SvAWlaVQVb7MLYkqcpfm6q+m/NMY2wJ+eEdT7CiGrD1Nu1
i51v+jkxVgwVCbqhGx5adJ/VP6bTK6Edhf6ZVIjncbOZQ1oUPMgj5lhngPy9jNxsF4xnJwy3cQv2
jMngOnf4N5tEBbKidNcqdDJeg2Z6QnpOzpQrgvM24gTjxk0g5x7yjqdoU3bOQnV42p5Ii3OMcr17
YVrXIvXL58bT3JeajPFJMwYHGhs4eBJvvsRCOSfbjdk+p1szRjdPl6zM5juqYpFJ7cDG0Uw3Um5j
3i/cdt8bCxDgsfa3HryjyJLDJxHIn3hmMpdmnHDxNElTvVsllvkmFLxNEyEUAP3MJVBpxC4HlLwu
odBCk0w/MAlgOX1GuoziBcm3joBMuJq9eLEewNUcJqWXbV1MGNUwru1AydWc9BQR8VsnRXenRHUx
l+ZuDDkJz2aycYEyskUg0ymD2hDR9Btk4j880twdU+9BDka3ikPzjYvZMRw5hPtexHIz7GoCt3+Z
YUQ6NJ4q6SecW1XyEwu+iKAU2yp1Q+hgrb0aWcJfLTM8doP7aHoNGRVaeNKUkx8z9+qPhLC/cs1K
RQKjCxn16csiYrPFg/hYxQnx4TIeX0VrF9fOVma5zkuNgkoyTljpe8M4hQzUo0HnjCOPtZGfsOXs
/LAM/yq73jIbWRvFYkMsFvZqoZvKF07LtZ7+TdFZ1JmYvjw6bQtYwDsThqMRPu/B6PTz07xY3WZO
5je39dKIm8Vfq9VbnC3xLmvodyzB/KfGGOxGxtH7jF6W09RUpEmb9Egcrb/MWo57p09ZU/qkOhWh
/+6LMf6xmXKO8fJiMdt+xkgPGhi3gXUapf7iag4nIWdOoEmMkf7KrK3yKEm5RVTW7pC5920c8sdw
GtImcgyvmgGNmUXL8DZvvrkGG1h8/C67M7OFJYdGd0dTWWjWWz206OslWAAGcUUPI27GeyS/sH4X
Gic8AflVX/eOvZ4JotM0My/+bSA9JBRsDxnWFcfDaAEAG2D8QtnVj+hC91rnMASPOFrJ+ccAl9+t
wdE33dmqv4E5h0GkbLyFXV5NR/sWoRkMK50ZXtNl2hRV92f2cL3A5/qAP4430gxfTb/ucRKwwh0D
w3kkIoGDh5AiSwazNtgFZ5OryVPlqwQOuGPuCqMweVe7EKChlk9jVaSnBWZIB5qQ2IWRxmY0xEMP
98FFvamK3CIGN/v3IdHCDRTm9GQ2Xb5rRC4OlPlGlPDgyDIylwSBQYDX/WhSTBt0Kh0XQswrnOm7
2f/pXF6lCedIZ86/PcDw156R8h2NBbS2GRzGnb7ycebgyBNzBSJhtpF9FgNvdct6FqYNVHxQ/DtT
jx9YHR86olmHpZE1/L4xeQyx0ngoXDThsAwZFaGfOM45jDQE9WNUMpsTGKvrmO8WT8P9r45t4ZbH
m4GpshKLwGM+wIBzwDzFZb6bbHSOUjLhzrs4iLxcPVpKMHNLH6zJDL+hrk6f5KYguizsf+S2MP7M
C2FScQuj2mO3BMA84v5B9vM90AGWDed2WCnEFZ/nSHpi5C0e63LkLGfvnGxJDyAJX7jfvPCQ2uuW
oAc18e+pTaVOkDz3wXJoQW9W6ej8Zeil+Mo8SsNMnL6XtCrKTW9IHovYa5+DefIPjmn+JCM1QuUQ
MO4enXxfuxn/qti0V5PfXPPJ+3UXdmNl9M4dHAdSori9R3jDzO8Xk0PBzBPd0yj7wdQdYXuqZp7t
oo9qTiMrbYOZEH2KZFNY3r5v66gWGi+ASycV4vtja3SHWMdoRSGXZpZ7B7cfZqtmSt2NXPx8Z4wL
jkdVB+K+kyM+xVj2WzEkyTtTcFAnE4ZuiLHiLTRqwRpjxn/7Al2c5JfxZrYzbkub7fyGkM+qx0L1
5RuyWxUtHGi5IlcXPWV/lwYuS2l8W03tbYiSZe+QSD4Yzfe7pq5+Ap5utnWiCsYKl8qhtDPUE9oh
1T6uuUeTXgkx09fPocX0n6R4R0Nu8MP2V4IOj/FWLhsoqtUld7z5xPQdQ5apcWCJwr7cvsHOJ5vn
4XgnNUyRhWneyn+Jq430u9C7GmMMNsoaU+sNnRkvdzJvqh2wPh35A4GeJRkOWhA+q2XxPbj+i5iq
I1Y8uPLFPnHwiJcp9HDMFuVWyfZPgDq0KfiwOTLnauuEeF9nZdz7bi1tXghX3tmTpFaFWJQnNQ5U
15lXMFzGDz2a/pPldOafMadQIOmUH9lcEB4hTYYcRgpKPgK0DXJO6RmpMX1Uc447C4nqwbSd/qy7
Gg75EO5BoYQQgGn0KDMT7HAFy/FZc1CMpIohycjQOAQdFqsuyDFr0jdJSiMHsQ7gat5KCosi1j0n
MkdRnBKhqOY17G92S3un8pH9vUXMhBrC+COs412nsicnMMTJkcBABMHgJqW9eCQMeQEv+idZbtO3
W2mSUL+21R1A9bPXy6x5IQ986UztELLl/OIBzW2MqI5bKtvsz544K4Eeiv/yxLqCPK2/sa17Kwxi
IEv7sqSUjrtg15g1hQ5hdQ1E5p3imQ2/oZbLlcljzC9+TAiJzMVNw9IalAyOGmqplso9hfTisklT
Etnkr52qeFtNn/3L6S71ZLhHJdS4b7BUG1NXPXMtpChitJ+NzqCq0qvvKwsLZJAhDySh9tY+t6kV
UIBDkoINcFsYLI4TM9ulu4crUpWyxcTckYzpG6xRBpKE1vMHQUpuhYXRpOyofi+E8WP0CYXX/G0o
m3TD0J0UXuyqJRgW2LaLRqymi6vQccU8/un6/pcoCZ76iju6LrkS1PVbkEwz2z6TWDqh9H26TOuJ
UFoYj5Apb6E3CzsYI2Oq1exnlcI/6PKTUiIkZUl1+EOy5OLKpl9vFpvaPVjtUVqMZ3VrTs3o2FjF
rYZbI4m9BH0cYQKCT9yhR7R0iA+Gow/dUHI36x/CQRTHTNfnbFDXRInskvn0kEpTFtWqIci/HUfY
sNJ3XwbEkn0yGjlVh7icKRpndGsULVPRygmO3cRMOeR6NGXzu0SySHhDD3xCd8H4H+ydWW/cSpat
/0qj31mIYJARJNC3H3JOzZIlWfYL4ZHzPPPX34/n1L0ty267671RqAKqXMeZySFix95rfcuRwHIL
OrtCbWM7Bzy/jv4chjSnsQ2gBEdJ/3XGZXNqp7B7SP2lombFHLFPyomOqR10e7coQYyOEuNivJiP
Lg3BS9li/Mk7fWgLB++Lc0ljG503Ka1wuBvnnQcClOn1BAG4Q7894ha49KI+ualjCesdydN2sUSy
zWc4+AiHFfTCJcRBJlfTQXPZz+xXkYs2GvU2qvayFd7OFE732ZWpc/IT/WFcl7o0yBADm56BhWbe
mBd2fnbgQmH4wzUZmOZCLgXg/YgGZep9aKtu4VtBxwJ2tif7vd9D8rY26Uxc7bhkrP/RKYyar61t
uCKrdqw+Jl32AFwCutQlDTZgIvOjqnnFY8a9UleglF4kNyheYqrP7JrodTzh8iWD8rrx6neWSxeF
xAuKF5IgXLq/eLzovCeH0aa7WtvHDvCWHuRNN3nksA8DVhJ/fM/rejGKDpxxj02uss9pq2moDWTE
DbscHGzCe1TUKSah7jiRDszrzzAYjlLRpfMhzUkWydnH2opVekGJWq+eBgCWMU4Hk8itzZuSeAwH
19wFErQ3SmIbhhOOCzuC/VwTPxVzrBy2hafOHAdoL1gXkTSG+XNOb58BYZAdyUxYzgtmZsynfccz
gzj9CSUiaeIW0Y1QWsWWRukdedvekXjI6QZlI07Eqj8lLtMh2kpcQyGelpEE4XIq7kILvrQk54ZU
IS+6tcE+7CpElRgDAL7bXS9OOqAXldJWvJaj/dGYGGFIKdMz74aTrjiA+k4hZth28RpdXPdU/iW7
mWjbz5N2YXiI8naB5bazGIqybztPwJVZvOIoI9HNIBKAVLzlJOMfoyb9ULbMBCv0r/tMVAsEJ/HN
KzDDxaayt/EEjRYQ7bzDqhzSsjb6/ZL3vMAZcz166fVM9kGJyTkxHMHVB8URpVyD6HD32pwvCo8G
hBordJqGufpsb1OWxb1L7GJgyJ3UZJdLL/7KuWXf1CWs0dk/gfG4kJWp9166pkXEPfq/NkhsWpXI
AhV9sRd/lmcV20ymx11SgoBbvMqHp8TRsUnvynhdF5Nvc+0fIuwg46Ajltp4AZmqrs1Y0IOiIGoh
tqFCcY92bZMvasXDNakLBxfiClTPByMteY9GfY0K8h5SYm0tJwVFMdGVBReFX4xxTeJSsjaxf8ed
sG4rDgoflGw5aHdB4x0JH0Nx47SxfQPHim9BA6siP9Og+Kq+K451jBDzyTsNqFK31jw7wPcwabkR
nf/Jj8t1APzEJBznBEN8W7KtJYo8wCjzwivfyt75Y5Bf9gHCfld7nJV6uHwJ8ctUMRHti+wy5IRf
QoYQib7TU3xr4vphseLnyhqOUxsevUbfxY55gCegNgtNv60YWjzE0n8X2vBDwm7QQGQIM43daLks
nBqdk+B+bSY3Et+N9PDfS0Sn7yXRInshI+VvXeUlT4VkLzsOURQmBwbRvQ+PkK43NuUbwaCPJrW5
L1F7BnN7yKuehoxk1/Mx/u9BVJBISgnqJ4hjBU1oU5dEYACpjo7ewBu5A3S2aKy+eLzLqI3OzRCK
pymekmTHOd/1d3w4r7NbwqxzwWwgGtPVwe2W8j71cswhnNAPha/WHpZgXYLcEn6LTIBcj6iOuVl2
ZUdOCYfSbDfUDoE0a2NTojHYljMFkeUMN25LCnQr5K0pccShwqk2hSV2pY+FrSITAidMt21JLTqb
KGyuI9SOexNjUpra5D3auGiX6e498jGOBKpfzoQCh/czqUKFx9QhMcUecdc39Mo7VObxxrG8ea+A
5OKUBxet/aHaezqxtnZbiWMu3UeiWe4EyxBI0PuEB24bkatRZeWNmOxbk+KOp/95aI0sz44nyTEe
RXYQiukAEmxmXGXsP80T0lyD77FJyVXnUpJlxCSPAXrzgMyMceayn2i3Y6UJD0643HppiCF3HQ2v
lL5SqgdpzXvaoiQJiOwxLZArkPLyriTWkimx8ffGgrBpKwyQG47sDXs4DTPc5dZN1XbR0Yr83sIW
N0W7qJw/5zDxMPvO/rZ2+3CrSHngkFhfDYZ6lUwzMolJfsByCamJelJfml707D6FdYWJ1j1m9l+v
1IAHwantQ1kkIdHs07ti5vTWCTrN3jTtSTOBExoR7jHAyqQ6C5mBD0Dqyn5E8STxTsI1qnbZouzD
HE8X1CX1ZVWtzKC07K64IqQ/qSz/ALTIxkNVeVdFTMUHfeWl0mo8JQ6pw1ZAAgHoKGSCC3niTOu8
m7itvw0MEzYEE8I1meL4jhhVe+OyPu+Zv+9bP/iSFz01XRTuCmRbJ2vwx0M+rJWrQ1VGgya48sX4
kcFre0LTyfZpyN+yQMjsyD8OT+Oi6c0vY3jX04/dJUTqEpDBvCUoHXGDmA5rmV1Njy1VC+lb/VOs
Yne3RLN1mxKrw3Za1MHdYjnN3k1YHxq48AdthvSRSp9INlrHkGuUf9fgJ7uvIZizsVMKcfpwPoeN
GC8xlZIqXE3AYjVJ9XvfC9yzA8qKFmOfHRPZQ0eASEkuiGtfwo4crytUmviP0bdoZueGuHRdY6cM
5xmHZNp9HXMXJ/SYBN6jO9h3lJGLtyu6gbSQKe4YkoqQ2cjLHEF23KcI27JdNmcC28PoMq5gBrqz
+Pa7ASv8ZlZNgXfDjuqPJFTP1jZDFPzdBjPDooaUaxPhFJMcAhyUvFE0yctWtSX1UdVeN100xIdu
XlUfGQ+pt4mxIN6ldol1yS5oy0AfphgjzRaMdlhHFdxqX6OmVTa4Ueot+ALrEo12tan3larMgfe5
2YGq+oIDtzu6SwQwPjdoNoioyB6cKGlPOPvJPvbuCHs/RIbzStzD0Om1JK7RC8QluUluvXfiYiCg
1xklSXEeehCL/t7OT6fLQNmPFXyH22ikHJqH9Gp0/AoIj90fkqz/BNjq1iHKfZM4TIlzz66Jkskt
3ESMqUGUUeuFtM0ih79Z00TsykVeyy7G1IWPJvDknUqm+TSU5V4V5rbwaL2b4SWipg38fq/86dB2
w6Xg7sRJ/an0w/cJEFERRe2OTsBVgGtv6rO9sOnrURvuCXHD3ioHKz307I4E8WgVXtRhj88Z/BmH
nJl0Y9LcMHRGzpEqyNuDN1ZEUGORCVDwrjOj4aPdzoRCCWJ2l9EcZDRRaa8UUZ8Z4MUwhe5DHTEA
xQEWyE+tIcN+g398eF6Ac16PRZB8wmDI+WjufL1rVJDtGyVwPlLcRkhGmuBKZlX3QgF2rzz8mxQt
oXeywnY4kofsbGCyJexsffJN53G6p8H9UCrYFzQ0bgmE/Fa6NpNo6yyS4Uok5YGH9KauBvBBhKM3
zhXW8HdB4X72mHVRU8BUo9UGQCvyyOCbEqt60lDS0CNny02axC0+8rRBqptjks/dfTVMbNqI7EHv
9t6UeZ+yxjAYUJ1qts1SqE+N1eQfpo7KLiJxAVaEDSZisLKzGguX1OFiuisLeduPDQQbnw7klR5p
PRNn6YWknK5PaVbqZ1DKyyadiuxMx4Qw8FhRD7MnmrG7JTbWfsoBJKFfjBH71H10aQBrMVyQwUFB
P/pAm/VBMAu6MBmvBwcE62uONR7lc1z6TzmAImIb5/zCrrzkhBMEDE6ulpcotml7MDP+hoKivHby
OXmMkcsylrAs4Cs116OSnwbX/lL5VL9eXCS3dlB8wD3uXHNcmd8L2w5OSKib+xnxz7FFxfJZc0Y4
91Vd3wpROXeo6+1L6K7JVcvFvWVVZnZBxBwdbO5k2hTjGTRd+pmsaRTBKDP8CU6r09PlU3PTXxX2
Et0AGCbnLCdXUIfJvmmkfyo7X7xPJvM5iYbuchjpN+sMVffEBb9JVtO8Ozn3eRem4ymtM/URENC0
I2gnesf7ShhcXnCy1OKMOvoqzcfvIKHOC6Fpl7MYiJlyYe2csMk3A/E207exQAEWg8qhyURyFqkr
O7efv1pm6PZtXJX3PjAJhjddzI4ls3sz4DJlYC0PQZn5dKzrWb9LSv7iEdHBNhNlu7NN+h6ppvux
I5EYUEeb7NrO679iTOPJWBAgc5Tm9aLJT5OqXWR1jI1t31QjhatUyecytBgkjI53oaP2W0sIV3ei
AZUfSqs37ziBrQbacMDtztXBVvUxGRgxjlbMa+N5Ylfl81MJJxmxYwxZ13XPEE/KG/pBzqXi5IO0
gHd/TpYPJkKQyfDYb+m0YCOVKVtBm+mZ4Cf9McJUd5WvYw4PCsZTnmmHOCNMA8vATS1SpCdQZli/
4+FbqRWMbjsHel7SBF4KqFJ09pBi9TPKERV0MfQ2azmMrUB1n2Nwg7vl0n6ZFBn3qMXykxoGoBil
ZDplFvOBswcT406fMWxddrWNzqoKCGXRAiQaPC/naICxnGMOsnQ/ZHCec/DeveyHQ+0nly42mxsg
jh79iSrfwq0+tgVJR5WgrYMzilSlJPLugqUjzKYz1pE3AiqnvwSPdkbJUXh+d+FFyCopF7LTsnjk
1RlE14KC6xMaQJSQNr1eQ1eduk/CTkYvtXebiF0wlO+HAAiiAneFApcuI+u2CD/SM6Ew0o14lzO8
34YWpJhW6/YhawGmKFVui3i6Lg1ogKXqtwwjkyuGof5WpqPaJ6glSBkrOO8o0+iTF+PBrJBFbIkj
+uJm43MVcw4GI4lMru7PLbh0nJW496fFlYeynR+19ObnKbJuUWDTkDb+E9iaghwlLMxwm+FAuCHp
Oat4uPbPuihuisx5B1O2Rc/UYm0mWgbeeg+nf3DBGavwWBSB2A91+WCzTd+Tltoec8uB/A40DkaT
JpPUQwpFjGM2PtlFdY/aABYKHURUs+sEdqYbK5LZ34QqvWGEAKoycx7rvx6OonAfFKoNQMVgU8qI
Ss226UCBN2U+3nkegU1zO4IyFFtLcHyNGyKeesgzUooOmM8Qn6i1WXb04j3jxMJFXtW080qrPtVj
7G19TTgw8vaVl2KB9WkS9yrqeCa9EHsBitsO56lpVPEF/Yw5xRC5wxxE1VCC97RicdP3ltxGUDC5
LvZ8BEynD77AYlG6VDTIQjiWdz3rDRLcSdXpLoRPzVPKGVe3EAkTWd2Ndq1uWw+lvQpx9W2tbuqf
kY2Pp2aopitKL/LNJ+vLMkRrb0gqWGvVbdXW1DpzQhArLsn7ak2B9hc1Xuk2mW/+Mq/9r43v3434
60pgQ0TqvfvUffq3b0UXd/OaFPJ//n3PEIGojdc2vvUf+NvGZ3v/sMH1owvTrhJGy/8frWHLfxjj
4MDhj33Xls4rGx95HJ4L5NijPWDzzwBc/n82PvMPF3Aef2QTh+GRsPOv2PjkG6ayEJwBkSGywtta
Ocbne79O1gAmZ3dNnMhd0Qv70iztS4Xe7GjJxb3qltm/iGVeXPooN46eBHeumnnNdjIZqK5oMey1
7IgXRcGg8NUlvPsZDo5R8Qd3IV/MQ+TKF1th1Lb35osZrBTJmDliV09VfVl0PbJ7uyWEs6CBjaOZ
cdrvP/DnK8H80UiNpVG6jIUJOnl9JfAtNXFLAMAOFjz5PY3XXMAH6Z5//ylvmOdCCfBLQrjYJcG2
+w439odPobpBKNB4u1j14moKFkVLHNoq0CplPxW2HT6FfW3fVZgitr//aEke0w+XVAng3tpxXQJb
1l/65hcGnqoHSgPMvItOP4Zo7JGc43Z0HHfg7JSp4khbfzz4OiEYsPUK5DRgJo65I/RNZlp9CyLX
+/CHb7V+6msb6fqtwMu5iFqE1M6aIvX6isBPCH0VhMEumJSF7tM1p1qWSHkKq5g3FbbQh2Qab2Ma
uZfVTFEEgiQ6aT2I92Rl8ABK/94CshZxzjDo0v7w9dYb8tPX0woXLm+KtOWbG+YtBA4SMxCQNeF7
2OpxgYkEdO9EyMHJzADVnJxcQpKkS3GUMuk4oLqwLSZdXlYtReXvv8/b14Kr5UqPNYN31fXsv+7x
Kwa6XvQ0Q66IaDJ4vIgJ9o59xaFibyphvUSuP9/+/gN/9dS4TEzY9Yn50jwLP94fghSyJEaGt/dp
WhyWCQHzJi0pT5oGJm5UIKYMicf4XnML2Kna7gYUXbovbVldWEFkPYlxWv5wV1gz394UHmVb495j
ZVBrkNHrZ2ZqMRTaGaPowGhz33TE7jQCQ6ATBhOyu6Hdmib3/3Dp3y4QuKYJSLJdViXeHxbMHz/U
7ivV+0Gc4NUNaAsrzqoL+Kk/XO9ffIqzrnvSpQ73zWrgfv3TCm01fpwGKWzwlguqO4zK5HHmD7+/
rT9dQYLXWGFpqBoS3LS7/vmr56iIWSYAC1ByAYC9Lu0IZrkm+HMD0TU4Ln2Mhg2oxd3vP/Unzzhv
EOu54Kc5ElO78+bXYTH13VrEGKTyxQpOVuRa3x05RcWhnOvokI+MBtAwrQEjo9XMoIuKkmqyWUZ7
BHtsoeiw2BtpqPtN9y616ig6lmo0WxTAibttXRJgNo0zVw+NQWO0MYiTHhICmK94lNRtgjf1vnZV
yxG/M4Isnjlor8JFAYxIegDkmyoXwTVdgnI69vyYYysSu4RwRzAWfoRo2neFqg6I7nBBNmhy/hpz
95SOkeyeo2rSN8LKx+IwkPd8wXMCLHAyPtL21IkQSZKYC6vJ7k32rvXijLJX1jCbi7GvBnQegy6g
NhV0/Ajk8dABIlDEWjpk+DJcRNu+mjM4GBBEt8hSrQGMY7SKCkWncmaMowELl8DaYMiNUruvz21F
q30ET/ucOTig47wp2t3v7+mvniSWIyVZJI1kcfrxScrwPcD8AgNg7BydQpwFR6AG5B3Xq9p7yYYb
ZjHF/vcf+tOmsT5HWP9J/uPv8tSbTWMMsCwTPufCUWo08/gcTWJBAwMBkP5X1xrWPnrufJLkX7Z8
88jStUgpnXw+irfiEv6fOARRlG7pQQK9FIhD4FZnf9irf3FRtZRKi5W7oD3x9qIS4RxMwIpxHPvd
dTpPtwESV4aMZEwLQ32iVxrqv3xNNW40CkEqQemrN4tq6XA2DWeHHxrHzsHnhm+r2CsOChH46fcf
9dMuJlm9FSWIXgNCKIR+fGbaxMGv1pfuSh+GC+b6zVkwC0Ag6C/XMs+nP3zeWmT/uGFI2+Mwr9nC
wVY47pvnJaPNW/aohHe57ihwcs//7i1j9jmOlvixT3P7xfGKfjyKEjM9KpB6eRCBmZjLpK4y2OIh
NOsxHeAiJI24q0NZRTunwPzZFkDY/vBK/eLp9lgbV6aG5irZ6x7xanHGqlCNoLwMw5vCh7EGgbdG
VEYaPI2s39+JX30U9egax6lZldWbp3tANogRKDQ7CTAHUbsFitWyPFiJ8k834Vf3wLjrG8skkLX/
TUWPZ7xlFMocvF0gIvfQwMk7UaJC9B7Tm+qy5BLWyfCHW/+LH+i7ZJcKAkyZaoo317LEsk0vAzZ+
b9KCTircvYbu9qYP8bf9/lr+/FRzglCGUCOaHcrzVmDKq9sWwbDL5lUcgzIHsx+CcwwxfXN0EkYq
Mu2y699/3vrVfyhNJS5nxzgwNVy2U/HmoQ4ilea+pm1S6to9tNbcXfnssH94Qn71q6BtOXwSq7te
o1xf/6o67qzKd+AAxZomExr2/oiZp79R2icTO629P3wef+XPv4uVQbP8cb9sqt0fPzFLfZ9zWCF2
nUY2hWtywmhSSGeAL4MNBttKqSIMuzPWn3aqgfT346qrCVo5DxuP5K4HEwDo2LeeFtmOdDuyQ4mG
LXZIfQLUDhndsbKdKCNEvgSnNEyGZ6r2utgg8c++xEE5H9Ezjd/bNeA9RNliH2rTs3NnKhr7Qzmy
t25azw3DvUmBxU5L3nycEkHZYhmHvPSKnjamzDb7APN9wt4sSG4BTt7036KyjJFHVSEG7VHZI/Yp
yq+tTzYgYcdLUl9ySBNfkHVOhN1pmT+12JSeUu72dxydwU1gI3ygGFnQengN81k4pFZB+7I2OF68
VoLod8VUfnZLpwsufJO560UM5js04OtAlLCN4NCmMdO1OY+aG8dq0HthdDaYflMQ2xvEO+ZS9Smm
En8Kp282ust10oGnUVcdoTlTX9mPHBaG91jTMd+nGRk9V5gjGRT58zx9DoaG8QoMIAfxEUGD9NTG
onsfMZGtDt2iOMcxbMqzQxrjfdgiK1+IgJ8MSERADx2WPwYsxWZqsvwL3TvrAQsIyoWyJgwc/w7M
mE3fzIhREIHxv1ASul9yQDzftT2M/K40DvsDQu3wgYFmALK3HqvbRlvVM6Vbh1I5iJm80ByFft7m
NZO6OrcYUIy4fYCl4YKZSICX6COTpe2wnSFVQAmuCmGusoWspHOvve4pK3PNsLPXMPfWcf1FZxfk
B6ULSA4fbL5/rCc9XuLaLopNLh0sYljR0YL5MUlwG6wHwSV3EAQ/1SdD6XlZJYAYbcy43lv+j6aS
yHJgovQ3OCo7UpusxjwmAh7OLi5Tz7sevbw84yaIvtql7adHFJcY8rsRolmK//Ycq6IgAFOJ8H4A
1PfIB2HGmNqmfB6nYnnguY7p6kbV8A3sjN8fU4RYxKzkbHIbFz7QrYaSm+1/v3i9pUet1ZQmxMvz
6B4QA/dmsYwnxk+ShM1dHQn3WK+RRWzB9nWvrXFP2cEQSIzjzgREHjSZc/79p/98quXjfeN5ks4c
MmlDCNrrVa2wZV3bTGh3+D5AEqCDwCeZ2cvOm2W1zTu3OvROFVKgICmv2oa8KKc0tzY3fOe5/XhV
oeH4Q6X581bF66w51lKlUIm5b7aqziLU1MqxtsCSmOjKIJyzvNrHV+Rn93/4/b/YOyi71h/vI9oz
b0sMslIUAJUOkbGtR0ZnIH7npCyujKOdS7yR7afINThOE2gesmHqxAGk3M4eSphaB9HW4CS9JCKp
OPz+i/1cJDguzdD1+Csogex1b3i1h8aZHluZFIZuPZoRAdkZro5GEUvWF46mVBfPVjeMf3gY/+ri
/LiVOuw3fChrlu3RbvzxY5ekEqi3RnStwRDeVDELPm3A6lz0a8BCoPvDothbyOcxdybuzJmBI0Fj
gYjbjxbjlZffXwXlrs/fD1+IhjHB68h+iSZFPbFep1fXQTbThDZFhVQQQ3/hkO7jHlLNsRCfVQDN
SExzbB8b0/f4ZhKOI3bF47PBJKEuQp7hrwPUFRaLpTDnKSVEFLDYKspXiwvbsm6oL7drwnB15sjM
Wkfsx3QRVp5PYonEIATkW7nPcAzEydbpaLP/1gMsjlY2JzuJwgq3JapKtLTAczYQxNtuO86ufg+q
EaKOmGc0Fm6K2ZeXqY9vSJXFrTvYEvgV9m/EfLTN9JeqmFhkurwep7MClUJCltuMTx4JCEDTnA7O
QYWJ/Cy5Dy+qUpiC1RgyQW3q3AO57MZt/qUOSwf57twL7yKbJzy4EG89ifHDTDIrnYNieHrrqqp9
0pDOuoNcVH3bs+6qLRQRiUormcWyiyfdPLaGVgIBm1MuT9BqrWXXueIaqpEu7gbWFKTWeAqZ3EQi
e677NRBhcjzQkhP4gQt0K0zAastDElDGHSanaZ6hh6u+7u6msnO/JqWHKJl9Mcu/5cMsukeE1UI9
Lfgs7VONQI0kG/gcAkUIyQ4XbNzteRmD+mZqKz1c1SbxnW2qSBHazdlUOudk7OoGYgZK8QND0kbe
2ziQ4TM76q9sL8gwU+w1YECZzVfbMmujW4Tnvt7gmxofRThBBtMRAwfuZggydO7xyfD1K1nvbIE5
59Ao0X4h7228Z6MOvxgeIga4aex+puiF6+P7JNVsSgctETNVNsoiEu0HzpM9zaukCYhULuM6OHvz
iOBLt+NAry5P6RT4qHQ3cdpaDiO9qGPYjV0JNcicHYlb8LDb4VF8LOvRYJVosulQxXGJOcGoHsR+
G6TpvrOmXhyWgseUEWCKTzFyBnOLAc9DTesm+bxp8N6Om8Lu2meqhlYQGeKjQSqbmGAl/INGHpos
zp86VeJLDsbRpbyzhuobc9UyOlVO1Y/bvJA2GXc6RbqV9U3WHOsMXUeyNLj7RRx69pVfrJ9jZqs9
YcSGJ0JojT2zlGMJrZhvI6dbxgGgzNJN1RVmWfEUSdxeBzrk1mc9roJMcrZgUDSQN1PsUWn0ErrT
eLJy3yPQN/ChNGDwUC9LMesPPYZ+a9P1MN2RdDNM2M1tQ1nYIZET66nVqrfzTNQQj1QxfRyxVdGT
wa79sljoQ7ehz5OGpd8pj3UzrZVNiIi3tOB/gMCBOCB8p+4pVlvx1Ldd2G7RutQX0+Ik31zTWvdh
KwCEVVk8fCYdgQHriBLlQ1oTMoNMj2gvqkoLLYYirQhfWv6OVz0AO6qH7EOaePplsP3+EVhW+h0N
8nDdhBVGCqutAEvlTrs82X4Vfs46Y6wNosU+JzmgczD2NxEJxbxnBAjNBeP1fVZLj/oZAj6pvZ5L
coGnp6ncEklgXNQCU+aj2IfkYhPDlq7UOCLOVJ/J24yiGlBwDNAHs0CsPg5QT8DopvV8QZg6CZW9
Gyb22bIw4u/7DlUDnuHY+9JOYGn3Y9qhFDOZIbFw4WR5F0z1+DLlBVIIWxfeU4ow/KKtmcju7Axh
Efv5El5L0pUBYqVGznjBRi/bVWOLk0WmsEyYy8zKPbGxNNF2LEe7OAOHFPG56g1kQqAm8U2O+2Xc
NgisaP15mSf3jUZ5sSNILrivqrJ8lhFcGahVTrygSBrar2iGWM+8MLFuB1bJkJZ+gTKs48L227oh
AXVjTSleq87yPSJxWqthWMwUHv+IEz2TVInJyF8adETlVM3g+ERJxqVIGV+RYZWmt2TsFHqHLGKa
j6CKw+9qBmJ/Gsvees+dRrpX2oq00xrPIEqbMNNIcAmbS8HxSP+l54yA1j5MkHx5GGw2WQ6ZZ++n
vX4agoI9K+zL7GssFwEAH2jC+06E9X0tGDQwLy+Kq3rGO7utgsUhmLF3pmDbAWCKd8LprGY/KrIz
N41XTp9DbZcEcVM3vwSyXj43kUXyeFQW7KLdQIIWAuq2JzKmLpkxGZdebVda0KoD5gwjw35QS91a
neG7lS95Q4rYKSqgVu+EnQ8ISGEgwwPO8LBvIPpgHvmrRPiXhu3/LQn3B17ub8m66+d9KQHWxCGK
hf/8j39+/jrj/uG/YBxh3n3ff2vmh29tn3X/+R//NQ3/n/7hP6fmj3PF1PxL2Rfd+reF2Ahfz849
aqH/npl7+NSU3/7t3Gafiq/t23/s75G7pf+B4JX+i0cR5RMTQvH0NznXMv/AoEC31nd8s7bXKIv/
Sc7V9j+UrxgpMZq1OagbSsB/jty15I84pfiajiX9ZvdfIueuKcqvSjv4IJT2IHMpMo1igvd2eEWV
HUlCgpwt62OLf8KXZ3Dwj9DC0GcOWOUIJWn3dg8rbFNZmC+8JL7BbWNfxElaHCQgDUhX0btQ4IZa
4ujGw/hIpkWX3k/S/GFio371bbkuRqIN8OEHvzmnjR7J6CWIDOipsn0Oikyijyob77FSJfaZ0qmI
qkn8lY/N+XV0+voBKm8+bTp8RueO+B9gmlLlB5gX3glzKKm/UUZOge/3yMvdeOl9/OrWt3RKuhtR
591NUnPKqGb2vo3tJMt9pG1rRxq8+44ophCVi78q1yCT0cax7OBri+UdGM7kf+uCYHqIUMGDN6NW
vyNIAANSZnDqFE2QfYSbyaj21eN393dN/jrF/K8Bx3+V6uv95N/MCDjJGoaD+s1RshszFhtaCNsQ
QDwujvYKjOBwNUhsOpBhBf2BChj4pvRGdY5DGN8bBrjjQ1WZMmd2SiA81AqIxmKO5L7QlX0f0/el
C+O6OdkJhEn+/hvzvL59Al34z3zZVZFCK/7NN2Y213otc+Zto0LrXVcE2Rniuv0Fx27BaZuT0IXA
xfwUu6HbbTym8+ghw+9OUBLoUjN/b2A5NNfIfkPCuMOazXlUYn6moO6eA4SkSCGDdGzx+LTRA9XD
xFSr7yfmeIT0gkqZq61r/IB9WU3JxyVJNZETYHr2nU0Xf+N2oyTuJVLR1x6pAoDRwYFWI8YCkevc
zdmunabqfhm7bh9YVV9vDeDliWU5ejRADl4Y3SVb3ET5A42s6lMv+Bk4ZhJ7t/h4z7ABR5g/wQlh
Zu+b0yy99mubVZRSE4APAMV5M2OH1f61co11N/qmui3zmY6d38n4/ve3Y13f3iwILgBthj38a33R
3hw+LTzSTSBQiI0EZXGmC2JUkwmXROHiJnsibHS6H22mwUy3yJOSIdTYvncekpFJ6dayNCU1FlOn
Ge5ikxhn79E4flzpD3iyUX3cUpuyiWvVRTCBR5JTfEyFI8iZACXBKKv5ug/KUxUVzbhpcLPJjXCC
gR4RdhKoAFdMSVP8XKh/+YdoDm7rGTE4UzBWaeSxz9lQcqyCbExN3YbRddFkC84onWKnZgbkwXYF
naREQm3aDiFoqwmPwuoctmaCTUDZU2IneM05emFf4ewjsEakrZ1fWijprum9uvpgZ3Z1s1hUwHQA
ootyHCmm4qnLwJRlTn0V5fwftr2O1V1s61sULBOypqKPTnV6j5NQwPYEeieqmRRR3E3vNUez9qBX
wFqDsz9DJGxdijKkzJQujMrJJB90nU1XTq6yB3sBif33Lv731viLxWO9tW/WDjYC8uxpdzDIXOnv
r4/5NJxS+DXQ1HBu0w5kuHiVkmtyU9M6w4KpqKXcrP1cLpH4w/DgjfLrr2XL9dkjmcMjJLPFmw5D
Hi5AlkZMg61dlXsX9M4HOHDmssFcgswwO6NIJPEd1S0vHtC9NQrCjvvo2iIPZO9XPCpjK4o/iCzs
X7wMGkSpz3vAL1dvm2BycsrJy2a50tnVPnLMcEzov22C2BC3gQ/7QBsAZG/VEI9K6u3GWGH2FJYB
LKoIn6hWA9EvTUCxHSpxQcdbb6MUpBBNzwnZbaG+UB7U27p1pz+sq6sq7+3dZGRBYUGt4Au1cvlf
300wvXmTRr7cBpaTXOkCfMA+kKQrnoJUvisCKrBtgoHjRWQ5tSy8XBLCqu9RnoBcSN2IgBozrmzq
DHcP/5nn4tZJZZ0c9AQ+LCnt+GYWNSYTOpeE6YzsMGQXj/W+kRI/fQw+URWc4AMUEHuX6/g+cw2E
cH+U+7GUAa9LJarLspnnr7YYGn/D+X28bBvrNgnG20X/X/bOYzlyLNuy/9JzlEGLKQDX7tR6AqMI
QmvgQnz9W2Bm9QuSWUGrWQ96EpZpwSAc8Isrztl77QbGqGxa8Y3amci25dRpznPe68dBUebEi8mX
PfUzdZ8h70eU4nqAdxA/HSByRi7YC53JinN1qBwkc5olVxoc++CgeEkQ5VbxmhYgAKeUmUon+O9B
7ezoOgsIzspjRcVkrkaCWCtz1kjdQEFrNcZIrW0yj6TX3dZm3j1bUwbTfGoJXPlYNwSY3fmH1/Kf
1nSLV8xU6ectu58vvco+0YuU6rRCtSlG7N0r+pYKPrWxIhPIQa3WM2bifkaW0UOdzPUakJrspiG5
sjGZWGti25/hrSXrqMaVCaIPQxigRLeqpp+axdryWb7MIVRwWa5RqBkyqp7Pow5E/gSqSGb5ID7o
vq41+yDhDtBoX6yLxDTXjCYNV2KprHrit4Fv1Y+1SOFCkTyzUecY15NM2lknJZAcTUXdIUWGO0ii
Ifz9ZK3YkX5bTyiSWzLc6N4qzVUVJdKK7DnjkZ54ctbRBdkQpZNvG6mWfvoyPteqmalo2S9yL4ri
7JmNrwpBKY4DmwohN6ikKr01BYdpOQ/36tg5xyZPrZVS1iNLlk/egXDGeIU6kA/fG/KSIv8ms6z9
9K4r3+YpPhT6WxZSDZEGBqvPT72y8wDDbK7AGtGTC90qxAo8YO8pltilSGW3Mcdk1OcPtCBXbPj3
I7XsH4rlnxsGHw/GorVNBwVNFT3aL/NNHCcwCmh9e1U1vBox4EvhCGWdq+H8w7Ss/cPt0i+gFs1K
gSr569Q2tlMiZXKmeG04Zhcit5w7boz9twU0R+0D6YkkInJvu8KoLlq1aJ8o0YV39HkhjwQjqD1h
GNJB1TDnuUC+lJe07LcOthvo6ZkOoXOmFoq/OpuXBpZZgCrW0mSTM2eeVJMdUaO1Oj564p6LRX/4
XGQWxAFFjnE/hc5or3Qt+UGL9yG2+/Rq6YZNHxvNH0IME53R5y+ZQxy87IJ8jYFdj1+MC+2Kmg6x
DfZ82086RcvQGq4axFq7OYGI6pJacF7CxMl9THb8uJE0p1zlCsRvFdM11B/QouakSC/hELfXilQd
ZDhFN4swC9tWJXCSwh5snmsdMwL7BmMtpBCovZKlbLYN0buDgnFwlQzUl5yauHRdqTC9R/FwruVz
9TY0kvQmO3n8GOIkeciG1D5okmq9DJ3OrrpCcX1Ma1CMUBP6xQtswFZtI2LK5g5vfF5YPYUr+zFX
RfZQjUqB66+85ZQmFLCNbbnRlYQrycHKIC4q/mtI//+yxv9ZpPX/uayxiV+a56x7bn4vaSz/5O+S
hvEvTbM4JVgotw1ew+UF/LumwV8tOirGAmIh9nGLDuTvooZm/gstO5MU+uVF3b4cPf4uaix/xZHV
lOWl64WAT/mvfAT8q8/LkLmgHvmNfEL4nxyHvyxDATyFxKjKdwWw9W7eVTf5FYh+zvkATYH5+Obq
Ld3ne0J+jsq2r91yM2zSrXVwDtMv4yjeuh0Tx1lxk+2k8+wteYPkts1u5mhlvUL0oe343K5kr9hR
Ll05WzAru3DLPvQw78TbUnSHdeGF+8ynHLg3n6ML/T3elifjqD47GPSzLXAz9a656Y7tXlpTkzjv
/Gxd+Oxsd+mdelkdh1Vwmey0NS4lT11lF9OqvoSFVPa+fUNM/VYPPQhS5+XlcEs4A3/TXs5HezMe
+ztcRFfSufaq7nUvWg+b7mhu0jNjXW8Cv9umK0Ia15FnvicX5Z5PeaYdrG1wl19JQHle7Xe4f6Rr
EaQBwB6tCKxg081a397XeyxktJyac2dtbOXbcDyv95Vz8dKf4j0siX14Fl1Me+d8uuMRHrmHd3VV
rGn/u/GeLtzKOBTnlkuG9Tq7Zh+z4+31Iq/1bnLPWuWr6ijvtSOZRp68po50E+yLNdJtT/c7N98M
v4pg3cDSeDC25V5ZO2sO6Nv+FFw2uK2kA6mk23SjX89obC6jDFywS2oa1Xuv6uiTAF6kcLjlxFBn
LkV85aCRCnEwdqgXvWLN9pHPhXGJzopnP3bXgCo07JlwmR/mY76NL6tDvaFlmezqreGTysF9YZbg
sSS7aIf/e1tuwoO6L27owZ7lJ/uCK9yjEQpcYPs7NqM2jx1Vycb0rSttWxMX+4aZTrpPD+J82Njv
E750V9w7V5Ro77VDd92c2yRRRZtZoNjZOnxQw5W28lm8VlaYJjcs7+v+2d5P+67wfPIn84NyLl0z
PoUXR8V5nG9xS7vliX/vE/XihmvzgJ5GXkNRIh/Zrx5bFyzwJQd1kiUgjJ3x0PLCM/1xS7uoQSd2
MwZr9NBSviZPuzqK9eChL85fDH/0603kd4kXni5yz9W98ipZc8JfW9vsbd3dwG4272DNcb4fbB7T
E8c6BEGrwAP2slJXkgcHmrjcp/wEp2TdndOLZZMP5JX3jWEke+NuBOlJkgBsxLQ4Lsd0d0nmM8n2
w1DXvbOOuJPzngUHA80zkU/adtROnXvx2q4JWBpX2UF3LQ8pFlxFT7sVl9O1cZtztAdslSN18YjK
yIBiggV57f3IHW+zla142waqFpQEEDaMxQxLqV+w1I24QKjjC5es+KUAP23l11GnHcHYlVdE8TTu
9Fzv53uArImzp1vuK5yw9sFredNfgCGKipUpuI19vUP8Zz1n+/jcuKnfqQ9sJ+s6OLOYl+Cu7Yuj
vunWmvzLuK1Xauu35/11BXDMU7R1ey5OpBaT3Hoy7vS14sVe5ptYmJmO1iWbbIRbCQUstico22Hg
uAmYpIiWjTd03PDJnG/0yvLFRrtp9rzCrnkrq1COiJ+6pBNqdUvCKQ5INzmVF/qbTQjRCuc/Lux9
DYVp3FnZKXuOr6WdCThoDfe23ozvkj95cr26L0vPgUTsppfSipd6R0YQQMlOe+b5yg/tEqF2j+GR
Rvyvqrmne6T76aaiSQ6jbSYyfaXaJy1bFS+D5BLmYJFNEwduc+C03D5SJnPz1XBVezbIG9+MDprC
tm1Fx4cR0fH4hIsHZulxp+UTaQFKgY/Wz4JXcljX2lq77udtHl0Aw+7EXl2ld7iJlUf9YBELeVvn
O7ib9/FsuFXo2tuK02fjIsM9NbbpPVnmhhZie5dGaKzvCJzE+I1Gq9wi8pc7T45XRObKdGoeeno0
86Y0vXQ3Oc886+laQx23Ha6Ha+uOMQXdxhvPuisC31t4UQDh991l6l9bO8XwKCwUXmmvp+Etso+h
cxlK/nDf3suXMqr/NWHvEJ1Au22AN8EF9Ytb6cK+ardvjo9mMJf9Rel2kvRnC7tn7/UPqAtAbLTg
g4eTEl6hoT6nkjYabvFk9bd9TqN6IYCaNLIFgQ+viTdtyHcm7XgX+5lHWMfVsJpWZjB51imBD+9G
N/yeh8yLLiPameWw5uVQoIrvm1VfnVTnZL6Qku2S5b0StKOjHfMGaCLOc/daHLvapjbFCm4sOdUU
mhCN5ToeWOgjLvx56Q5Qcf6I8RV4hJqf4ge5eFDOm+5JCXdW5/UAmd+1bgTV8mo0t865kR76fe4c
dXnj16ve5aXqfTF6t2K1Gl7zdmUmssub6BJJod+TfClOSkZnr1J9rMPEsZyE7TG5ewz70WJiJVwo
vOzXHc1fKBs0LWP5ghULxd1rCyLcLu50NOlmmt+T9D2cOImn16gKyISD+lRA7XSJBt0R5ebVL/aV
fUYNJfa7U002DEq2F/7oTtl+Ogbnhgf6+2Vwcby7E19q5ZEedrSpSzZM9dXOZHXRn6Jd/1KBazz0
L9rFsCVdFDqmcFFyAs862iT9PQzGhbI1/d5X19zr4GnKGlY6/8GBX6bEsSjq2GIDVN4yVimJA6a2
hq2BVSvd1IQ5xftgpq2x7Yx79DXhW79D3D/O1LJXRb4PVD8d16W12Ud7BhmjWQBqcDHf99vYf7YJ
1HKVcm3a68EkC+dCLvcZduHOf5MbT9Y3H5vR/2pbflMik80/OoT/t2P40QX83//b/CoXS2z79Yf+
H+wyOmyg/7Adb379ev31aS/Oz//t6MWcS9OHxqKqIk9G7v3vrbji/EtbtsFUA9iH8yPskf/eieuY
fXWbniRhnrhtPzbp/96J6//C+cjefqkCU3BCnPbv5urfFWT6sv+xoqx8LgdRJaHZxZ4fp5ppYEv6
1rDLRFxIcO7wr0/lHh/ifO7IdbSVRqcjh73pz3RrEDjBYcEDygReyJlz+9vD+vtD/d4T+3wW+Osz
YHVGyYeJ5XvFZjTjQcNEgZWr15VtOcv1maVIDf5N/Se5+Ofi0F+X4rlyt4uzg+PH5yM6KR+tIWQH
HBZdGx+jPnrRom7TxP3zLX3YE/63FsCFHHlxrZn6YlOlaM54+L24m0JdHmyZeyrHgMz3uRy3yFpp
2GSdMAkzyhMdwmONqANoqs3qNOWmRJBNP70axpSccEsaN0EIDsTXzKZiQaW/dJNOyojQTBR04+oB
uj1BlApKuS4QIB8XfhSnB2kRa03DMpGjpqgex5jU+bKyiAkYCeYBPVZ3w5tVmGSdjfA2yRhaiqeR
bZGcRh47SE9IkgGuOYIiDk3R6fOaZAmgd6C7rAjv5IyXieYH9PgfntqnQ+HHQ3MUh/Gu8KdMAenz
QxvJByGTUA49YhFfzXoM14EAOf7ni3w5egI+WWpStm0shilDxjb++Sp13UN/k6CsWWGrQBHSh8MU
wM6YeFluHaE1K0WCEeXaUplsnVBRztFMsxA14IdTpetxkVHq7RaAO8o02flh6Cx+hd9HjroAADib
6zaFZIzlX5o8APC7LKsWCFyr2oiJzVSmsS/DIKkxcUVZIt38+YGoX+cArkgfGs8GDwQjp7H8/W/q
0TGH9aQFSMPQuMS3Sp4CJonkOd+GZVa/hqmO67vQRX5vqVEF/NMW/YtNOTwGZBgbsKIGWsBq5wT5
WqTE23lZo0sJTd9qegYIrUabSk3ZQcoQIh1Xrqra/u+fGXUEnEIYhRahxJfXup+LBCtCwcCR89u5
ybpNrJO10Xf6Aj17+/Pz+jpd8bgcnURlLPG2Rifuy/iRKNVCraOLraOrPAX6rG/yIpvOCynQjn++
FGWVb4MBGQX6E0fXVDpNX8okURGQlEOyhVsI1FOrPKsc4qF4wVewmJZcQttcwmmhqUBcM/Tw12w0
zgXtUrg0eVEphitnoVyvR1NK7B0Sr/S2dUbrwkysyOCwUWsqe2NBUIis41ZBwTdlZyH0NOhbpF0I
j9pkPHpDLMiaM6oGYwbA0GwlVLWTPBq98uQRB0kuThkW6kWnm4Fzzl+al8M8GS8jiFuw7HiC9mVB
sZ8sWiSbbmeWtIfCOJLP6KNP0VbQ+Bj+2oT8x6XtS29wec/pcViI1VHhUAH7+j2ltoNRgx6Vq0dl
QBKSWuH3t9WRE489wpopoP8+hDkOZBc9sskxHpveqqb/et44U/I2glwqiHTQmpcGBuVDi0jvwqwB
f1qm0As2VwNRw03UOXcNiFTQhLWdPv95AHy1In7cBCMA74HtLI2NZTD+9m52WZOKjChsryzKJF8b
UyGozwalj84OXXeBz9M1sGFtOgPIeIsPD2Ie2rXGrMluEEVCeSgUJgoNu79FGq/hlGbZgcicEuj0
5w+7DPwvM5dDPxMHKo49tOhfPmtgN8wzy8SapNqA2RidpAHtbfXnqywr5+erqDL7hKXlq7OufhXQ
VOiuw6AuQ5q6gcVBzRqPCrmmGsGzJTTndIC/q4XYMAvb/Dt6/j+OqW/bpWXxoEbKvgvTvY6c4/PX
0TYTtu6sCr0uj6aX2iSGxoiq6YzA5fAWKUBWUH4BazgN5Ot5koY2FlG00V/8+Rl8XyP4BPZi4zNB
dDhfbf9WHRhSj7DJlaK5XxNXXR+py2NsmgoMQTKizh9W5n+6IFI4Q7cW3ye70s/3Pc6FEKgsQvKI
I1obU2luO7MmYWlskeh0Vv7DmvR9KKkyN0bHDGefQ8fj8/U6hk2Edgc9SVYLv1JE4bVs5/7rActV
2AYaholajQ3H56sQoO402cBdRY1Dnt4gw3GUlZ/sy/94L+YiBqQUz8hd5vjfXuHBLjAJONwLQoIJ
Fk1a+5LMpf48JP7pKnR00ZaiDOG9+HIvecAULfQYc12NaldHrLMyuvAnH9Y/XsW2YFosLlL5wxnz
270YIXQXMh/YO1V9JpBeadl26Prx6s838/0dp1PKeURdJJYatKPPj0xWx9gwc76YIR0AnWujtq74
0U1KD3/Haz3dEV5FeTUttB9ml487+Dy94DWztA+JDX986DF/u8NqRFaFKJ7DSM0vlwEc33S11K+z
CKZfSZamB7wP8nXXF+tef20z54ZNEDmOQVz+8NIt8+WXj6KhuGH65tiI8u7LfGrQB40jHZIzD7t6
DmsEg5OmV1tHn8YfOrYfQ/3ztTiscBLlWeNvYyP4+YmbcUiio54HGDlm5463HYJfkfTC8jg56Lpn
FjFoz3iQ5b3RpATV2FkSHHOtDJClg+i9q7rBCs5zfsvVqPcoOmWDY+U675F9+X0D7BC7YtzlnqO1
SeHqYhKUUBSSJNy2h5yNb0wWFI8INSxxgTjmppUbbaujqQ9/eO2/P1edQaUvWKPlkGYtg/y3r3hs
qmiYAhU8nGBbXYT4c6Sw67ezZuY/vJXf5022D5rJ2PygQmhf5k1OC9moK/SjpLySfw0lpmsJ1CSp
3857WRfdD3ue73dmoI5BJczZAcqW/WXEOEYOsHPgctNEfg/g0pFSVpcodFkU2frhMX4RNSwbLG6K
8zprMJoGzJGfnyO85ADZDSlFmdrMbkXwx76z22o/VziGA4iNcO016y7PbPWqbxdqg5bKPlk76e6/
nS7AX+ACXMAiPOqv50ZNwC0EpB5QnZyqezUcWszB6PbdugEETppvMO+yTDZWhIIaP2zRvz/yZV7X
mTI4tH4/s6aTDoFioX0TLqh7ycy5vo2b2oskmiN/vs2vky8dU1uHvLA0TNG8fTvlLPm6rZRQh036
V4QkEvhfNfxhCH0s5b/PBBw00IowuXMIRaz8cXz+7e0gSBqndYkFED+JQESK8nYzBRolIgHLfEAy
B+RiiyMEg4lkFtD/e62QJn8UIxDsMLGd2NO7yGxp96RQfKumqI81KCws4cMorEsmA+q/hQG2BwGI
FN+LzClCEnzmobwI+zql/Vjm1U/K669fFPfFEdfSOSOiYGKJ/DxaERBWSo1UCRD8nJ4RzyLWE6yH
o9CM8odn+P2LordNl53DuwLB7UPC+/sj1PECQywCT97m3XaUJPD5gjysPw+HbwccBvvC4HN0luLl
jPDlbZ8iajh91tA0KkT9iBYZCDJlJynhuGcM5yIxcijYjuivoU9Cdy6ExFQQ4WB6yNuuR46vdYSk
oZdRSSgUpUSGXgQN26t1UOA+lICCGnkfNNDgNQ2vjUXGfAS3Ngl+2l9+21hzLxQeKBogbFVAzi0T
6W+PDPkmOVWoHT3AHjeKkzfP7bB0t6fY2uutztI7GurVSGb5TUA00hG6uvaDfuf7t8YLxjIL+oXT
CwfHzx+hzzNLZIFWeUMgsnUckE2JmT78YUX4h6uwDeQO+dqWC33Zp4WiS5KhBFGh1JxZKlU1dgTW
/UTn+ShifX6LdbaCeBFhjJjMFl9Ge9SVcdwXGGBzayQMKrQHKCadlZLrJfTx0RpacY6Kub2qrHg8
K5J0vK1GsPqbpnJI0GVjZtP4kdgIoe6Rh20r7KraiKyS32sxN6dgDoh/TLNZDtdNIvKnoBHoHCLS
xybXwYuQeouT/Jb6tej8CXf0mRwuMeNkIQanGP7VfZkVyLmGYCISJESif5rTRif8fQTeDJobzx9k
/LHbGaM85l5Q1OIlr7T5NStHCARKr5P/0QinuM1C/FdKmFvlD2/YtxVO1+DqQN1kk8Cfyld/OSwt
Dj7K2HhsxYZ7iBnOew/cYIs71b7pYy31G7UtSXeOnegFWHbkgykGJOYQPV/99GGWr+zzV7rsISyW
9uX8+U0yEym5MyeFAeZDvUoD11sCikKPvfj005WWhfvzlaikUSAHVkS0CGPo85sAN5HcTSmjsueU
Rn/EsDLTvy8MKrN4USyYKJEISTi29GJaVWpvkrbe55Z6IfehevPnWe4re2Ep3+gqNio2pdy0+XWX
MbY4iSdLLTx1QLyMDZ2OBeNlIAXAJMzmvbWMdlwiKzMQF3JM1gHJqlS8wAXYLEFyfEf/A4N1V0n9
D2v/9/HBZwPyxdmR6cJSnS+zVq6gM62ltPTCUR9RPkxxsBoTu383qrTMdnHtZBidU5kwOWLic+wU
wu76FWAu6VAN0LR/+Ob+2uF9+eqYWHhWDFvoSdaX6nGf90oXhnnmkcHb0sEJoCe5hZPNynrMBpj+
nCDsSw3mPvFuLBaPSUcIlJumlvRIhIp82/Wleq8XZnKdpxD1AOhkt1mvotpxpH64V+R2vKFOFdwE
hp6nvkbu6EnNIg0mCM8H+rauSTd60ErhRdmmMPIGnPslS4qW2HtjGI2TSuH/KY0V6R0cG6JQoRqE
EpBfEdxh4kaGoVZgCFqlc17ZPdsVS5M+Iu63Z91GgVJqsIqdyCJ6mf0SXQ8nT14WTeY+oDkyuZOK
dN0FYyP9Alw/XM9JBztal8nQc4fagMGvMas8gIoIZ8QYUfFUG8w21KUVhGE9adbkMJiNJdZKPRmv
NfJTJjDbRjuZUE4k89aYSKBMCXpA+FTaowxIMO+G4yjkLN7Z+WQ8AYcYlrpcRCeaDgbzVGjKYu+E
2ITBGhAP4SaiC6qNKiJY+8TTydBrREpaQ65SL/ADDE+3bVFM0iYG0n3Va2VzG2CgQlZCfw75CL4q
AjaDPj1LCee401hEIPLbbfoLr073ZEdTciwxVC2hXb0d+WY+F6/yaBYrNZ9ywsFDTJ5MVERe+k1S
N1B7C2f0CD6UftWdVKNZi4v5TkLIq7qaCCUV+rdK9yNF1E7cTJvZRHTg5JFctgvWS2nM4+VEkv2l
YfXDsLInZn4qxH3/3CmMH7dUkpm4ma7JnnOjqCZS+eb5VKR5O29EL3dnFJSKB6gayX1dlSROwTXA
Olb19OzWWAJw0yumVJLPoFFWPpRRnXidpQX5iZwfZ/THUTV7CtggOdypz/Mz4sVbe0X8ArsHOSv7
BrC2hoOfoGVsgdIUgHgyLDTRZJvVdec1AdmGLnk8jrJSS0Azfqk5rCx521u/8BNKVMNLdSDxD6jw
SFZGb5peoFN8Pydny6JFh1/Y2gi7ME1sa1Iau0bdpJ030R1AlZEoNOqEESuuJXe67qZZqglsSkjo
c/Jzl4dXQCTvlE72E0OeLVee4iFdwHHtQSrx1iPzSq1xPeZBd1PFkqBjQ2TqQ9mAp/SGeRZPeZA1
tmdaI3jM3rSC0xBwYjoGcxLdCrWLmrteyISxgLcYEpzSet96dZ6iBdMikHYrzI8J6AOD8zc+GIVq
hxhNUvaodVe3cQyByyPOROOdhAV9mVkRx3f2aNOvUdjWgewWNdvgqRM3RD43RHBVbPX5OHnx2Akl
CnHMWRA0gW6xPRC5tFNiw3rMwqh/GCtbQzzEHkymk5F0vNhKh2zMmp30ppeBNx3SyexUMBR2ccRo
T3RVlrIXxWbC3Av+Q59oWrQycixl7MdHfFoTzI9KTBfxqMuk11hNr++rKlPlvYqnpjvIYWjQc016
ZJyjvZCYRFpckXISlLuhkkYTBROxNgencKzS4wgs2GA3nL/9uu2cDWEBRKnlY1YNa9CEWQ+0XSML
hjZCeYK2QYdkHBJn4vTd54pPwJy8cZRQQd2ZVAMhCPYUvY0hSLJVYQctwZ+1tTcLRzqq5LYxbqSg
euFshTwlQFdwkYWCVDY6PmyTCd1SX8MIXKKnVSD4/KJhZ+IqdGdOA1HmqymFjOUxTRDAreHVG+l0
LnnbvW1F1U4mWQ+NlS3yaivLeXzbdXj2faPIafFYZOTCOmkl0FiaQ+jrYpOY6SnnMerECced6utd
WtRr3WlQhgdqrdFbrvr2LXbkkFBCddAaQFlmJ2/HOkV2VmtGcWXN9fQrKyykXlbXaQ8AWyJCokJS
CjCHxU7itaPq5KvUTFs/K5uZ9MJ8gvbPqbEgp32ORepDmtDni8Juohe4qPZwNBwWvW1ny63wsILS
44kdjq6EwiTkaia9XCItZdklHyae32dsyNejKnGQVUMjJBWWiE5XmQjGk+yNSPr6epYTAyeOcqIS
hbw+EAerIfOwzuWzHLeIZIUvUmW95IQDFiEdoyQY/ZzXHZ3YuKp0yc3T/qaIrYsl8tQWjBn6k2jG
gFKTCK+nO06NcCDSX3KcrFVZ3xlC9mzazLgWzwJTpm3poFtVcj9nLNtG2bvm6GysiGCQOr9vWdz1
qj1MGLSuS8zewyQOhpm9JJbiGk15mpXHsr9Jwxxj56vSoc1VrJ3Ob2ineJ110YpoujUrq7W2Yjv1
Y71ReKomvmKtMZCZchtuWAQkoUSsXAUhfBAS5PMeR0fuRkrUXwWFxd6bEsW4pddwwKzIz2qIw2RD
CdEiy/lFCA/Tx3xGEkl70wvkqTg7FBIfT8GQMe0ShU7z7lIfsx15EjN3CO2jae7Zb9y0cJPAJUTD
k1xYzVaerE05zU9mROhk65xCFZ2y3VwRLXlrSOXWiIGKpJ16ZVfhZWJaOyO9tUO8uOTA9EA83JyV
7sAo61bV8J7WIaRdxMs5JKI87G6VKjzpkVq5cMOJ61hyrEfNpjs5XMMv2gykmLuVbu0asDtBmzwr
TeHVZGj5mag2xaCugwWAwmFmbSnawyipF0pE7S2iOyOX8jUptb7jBJCJbIP6NaGs3KbpAlQhzTO6
1tDxRjgpfUmECSkm84pYLWI+5gszNx6EMtxL9YOGmymUkteky97agAbX2BYnmHPHBX2xZCTZTn4e
ZGPvZZKyI+pXe7JjvvgRIBKc33GvROh8g+kwoJoFGugPqvxWMoBWdTa/wTAZ6NEPhCWROXOf8T65
2GL92ZS3YW/UVwNYNsAbbONC3vVhJdvlG7ix7TSKM0oCG6OuDQxkCcWCrnlUJSLZ6IdeZHGzLQ1G
RRLKnjz3L7z456U9ZbtyKoAmWUxxdTle9c1Qu8QYvaZ9ioo3loC2gFhr2CSN5GuKsjgNXSUfGxir
axZm+z5i6Og7eTBOyCi29tRuZXDwW0j5x5TY5NyyCWTRSxAc8LgyTTozE2TLS7iVV8bjNmAfs4na
9I1jLwaDvPmVqPnNYCuPVoPTu22fhYD9h0qzsuTdEI6ctoxOlwOvKMuAECBjvDPJnnlSUYe85WoW
Th5O9AnEEHsQiFXk+kluhvH60rGXiGeDoyJ7SDZYjt+1U301OhFhKITzqSSNQr+yPMwxCp7rpoTz
F5HQo3mp2s0PyZwrgTdFUwxdLSDaFCeBSM8suzaV1VRTPMu0ZW1pVTytXoHb4hcRlqbta0k5CODy
YOa7JNRpWFSS4uukD58HDuYvL+etgMCO3sbyevg0kOiZDV5GetovMqAW0r61dsYcDnaKQn2ZNGw3
KwVr3ASRQvIGVasFJ4u83k8yVuyVPDcE31D2HZgj7RQiF3etPOeyXlzWajRe6eYgknUaRhT+uyJp
Bg+XUoD8vp0RoNeNbb8R4RU9dboIGLtaWV9agpfLr7PUhsNqpwPTVyeR4FtpE/H01IVQ1o8o9QNt
LpDLTwnbxjTqoBTF1hyQ4xykZU2kc0YJRG/qOvdGFpcrG0PCzDoYebJEaAxoqkFxi1TDs9yjfEX6
M/SgtBV9ZBtijErzWrU6mmRoL+YVSHKYUygdUL82LCe4VaYyzag9V8q0joZqIIvZtJX3KdDhJw1q
Iww3rDOhI+NxrN7XBs1IWEagFvAUU4BTEUUvcaitGTnYpAjtSiN1vDyrmWBT1Jl9a61oS4UHJ2li
xYd0CExOSL3xToogX18JWOxeF7ahuYaVRS+KIynVyky7BvodfvxyIlkAdUI/0X4MesIh5bmVcZ+p
bXKy7Jyl3UwA3uBItQjjK5NwLr3BGHCQVVZNGBAYhPZipolZr+JRmW8z0gRCn4N7cGfVbfECKVSF
w2QUyjPcAYf/7OXqXKcsDoxaU5BtizlnW6ZliIPiemnsRUXvJGs2myLcl3XuTL7dh+Dk9LZGl0AB
Vz5SC+nsLSWPtPFCcrWv0kHB4V9n5b2VVuIM5zE3P0kdT5k+JLHZHckCADpLmbgPYGyLSG6mNWWU
wN29Pg3UJyZvlVgzZWZlt3uoqK5uEErl6bATCrcOqnCX5CJ+CMdCQ+n8Efpp5yZSupF8+BdZD8sL
uUk0Xmw9IzlJTfK7Ic0AuyfZ0t1Fa4NRPAt4G90sLOyHxEGog1vRxraRFdWwazUgc+yQ5PwQdybc
LY1CFu4lCECXJNohTaciRt82NntSvM3BIVQvmUxta8yNOGu03AY7ShraC+cMsKa2NnfduiKj8aQQ
Xle7Wi5FLxX/4MFMSbhgDbaJb6tptVOKz0ubPUSLg8jiaXcXSpAVz7OT0ewTvaQ+l2ZQnpAh9Rjq
hUQ9TWLj/UoabX9JssvMycDKFXuTt0CKOS9BQfDYdlY95mr1AxbBUQxea69YbqPLmbYmuBDTjIO0
piVXClPnNqyQL15oetVUvjXM/SvFGZkoylxzrs1wKC74teIxU0qO8ilypOvIYZvrdxwkkei3dfeu
1EVwVZdJ+9g1phKupnaZmxKKBhyCKj0yXSpFjjglQxdtm6aIsnUoT2G1akqdHa0ZpLQ1AD1T9oAq
MVX+EOvS6Cbq3CUr0NfxvUJ44X3gIH91daJbmfKqtKGPZebnjZRlA29/xoZSqkJU3wWlAqxJ+dxM
rtblwzFupChdiYkMAU90HNk9LRx5XwTbgJ0dcqjhKFEh4KdJL7+RABZj9jDk5r6s9JIwPyezgHeb
fbSf0wDwzygNne1bEEmo40ojQv5Uzc1NbhmHBBitJxqBFXtAx3uQOaXS3zDsUyb3cc+Lq/SvMRkB
MPaQtUCiK9g5trKEMDzrJSDDdZDwgjeQ7JjMm2R8xXf6P5ydx3LbyraGnwhVyGFKAqSobEm2LE9Q
DnIjp0Z++vNBd2KCLLH2rVPHE+9yE0CH1f/6A3u/iy8KlW1KaBQVrSIDDYePaUPQ1MipElnoyKZC
vAjVll9LWUUcYCIfzADEgjlRJy0HtzeCd/gtLljtLsJoyUCRPXoH5lw6bux8rKxNM6ST3JQWAc17
q3TVa62FGeqP0oEZj5eXKzG/88RjRBgt+haMfxZv3ZRkL9lb3EWkVyLdnk2lvYH2YJhBlnMZ8SuM
g+9UM1FEoGm184ZfbBFuYEIjs2c/03d91ahvnd3M7/rUV7/IkzGxTRxr564d7Ag5ziDCL1MUe/o+
m5r2GXv1lrR7GTPFwsauMvy6HVHvuUQvCBdWJe9a1mlMBqJPJn+QoE8bwn26XxkbFx5uGRl2vjnW
XozSt8NS0Gq7dm9k/WKCJ+dOBq7dzWg4urzCvULBNJXDq0i+AAeY6vXE0YWVfy1mua+ddPZTaYqH
Fsy7DMjeo7iJRG8oASZamcW84vwisFmIR6shEffOlmCim9QjhHZLBnuHR50yk80WNVr2HcNN64+m
cshwPnU6NbNRcYIrwNgjcv95b852+SNJvZy05bHPt1OmzPVVl0/pb/BH+84Y0/a+lDZzKqUmtgEa
m+GnO6T1XS88QCbohB98AFPJLzDHT5opmHOxzavYbZlLD3rFE9GTWSvDJE63niwSJEjDeMfl+AI3
4twgSGVdU6dZgXPC8vf/tKa03qOLXHA75eoZB03Gi8IYKrrQwz6hJWOVSxaJTpYUxDKaYPrxMLpi
RA1QT7VtElHdTVj/chJI87UYQaL0CEFklXjGg1EAa4O1F4GS5S96N4ITUB1fo+y38HOUXPVMiqrP
QfiT3unHb8NhBesA1L9rVHkssCHNKYe3JIwQblg00Y4kr6fCJXz+85FWXhoLWxNaHWxEV8ddF7eb
Ve8BhkSiN6Go2D4w+d/gUOn89UqTyoWQV8gjhCpYS4FXJnZLYrLhbdsuFW/4T2DfAGMaCZbTqrdS
GFPQjWlx7bYqeFcC6FA2evj1ws9d8PQjvJ2fy7UWJrkBrZwm7PFXG+mFZxqGRgSYR6hQk5ouqePJ
3dhI/dDFUbOLEPH7CRvOtc2PDygmuutYDV+9XHh+SvnyBESFp2dpqHeuFPoSG29GEPZdd5ONWr39
/Befmc2wypk9NhxG+gSrpjFVYaFoEzwcE2eed1lk3q+o0tr/Poq+xGDR1SUG6oS/pxpNXhGUizit
DeNbgN3WR6LQ7z5/ltMOOG184LZFuEJXDFO147fPxcMriWotyLchc7JydW8Hn7j5Y+W6Tgck8u6K
EVXm3ERsqlVp39Xjgr3neo7sEq6sglVOL5BOaeUeQwnH3c6hMt8A+kXXGRlmezm61rNpT0MgKF79
z3/+6ari1+MFB5UD7gpNveNfj208qWlqjcw5pnbgeynAlbADpYWK7fOh1jykZVVx+cORSYX0hD/L
8VDVkGlDO6DyqObS2ZWxELi5lqxn3f5ddkgjPx/uTGPMNHEtxBBjYYtiEnE8XqcqXOY1DFVtK+zv
Ew7noDTNOoBX0Byg5iB272b1aXCw4AIqK33D6Zs9Per88fNfcubBoUegKHHwTIOvv1qfqjblowNW
vbW0rn1XEhkibiFxyQZjA3Yv7AvUj9NvasIlpVEJ2EPzdM1OHkOVmPmJ+xP2pcWDbcrie273Dkng
aXLhXDo3FKfFsjUvn3bNMnGJw+og5YEgCCytMUNCOJiG4OCbIvYumcecbhtcaHmNKu77tsPDHX9Q
bkmjYXAwIYNBLOXiUeRH2M1eWNArt8uP3R9lGzOUI8CDNrc6BMt0wMnViGHOjG1o4TNuha+4yNPA
0/tiRkiVGlq35RAZ5aNGwhKqRgtiCKGICjRDJx1xhsYWpb7XZ7DyTYMc5UGfXPull4lUqP2JZdrQ
fRDf5l61hwu73pkvguxLhy7At4dKuXpJCm7TgBdRBfUB/yMdU/b7uNCK21Dr7G//dV7zz7vw3agY
0AasHfnrPmy0ySU6uSJn6Cpq0vmgaHl1qA36kalRJRf2qtN1RDd5qbbY1jnnPlJY/imCkrAMq447
IFaNk7UfOoGimG5ogHWM+xDPiIYu7FinB6vFsUF3naILYtA6SLBvtcHRJOdUBjebW4AePie6W985
jebsU5kCq3UCGwjNncFNizS71Ns/JcLZEHXg9ZE2yWREoLia8tzAW8iwOelZRf6HVF3vBjdWD2i4
VizTF1M6KNBgx0bfyCJV/zSeMOVtXrmC5HmWIRaIQoxTkCuV+2oTUzDSWWlwvq9zh5aIq5ahwr1x
0kDVE5MWQdhk0W8njuAJyLgwq6B0sQI/0O4ke87CGhmP9EzBciEm4usujUNgarr1JhBrXDX414ct
3imOl6jkF6WVQhhcPbZ3UetgwYeFl/OsdTMELlhwNo5fU6GrN3zy5YIKY8natLoKRgjZQXzrOk//
i488gHoSma8yrmN8+7tE/pXFLH9h6JR0V9BCRjwTU3SN27zJ7XeUm1qy8Qx3rH2TS7D32jdtCStS
by1n6y2uof5YdGFNa3yI30g/qd9AP9pHwq8JPeKUJxWvawFlyecjYtsD8tNJmYYcdjuT8o5PqzDR
LVFwaZEfFlaL+0BmZt+bOIWGWjaWk4BtceW+GkCXFeR6ESL8eO5bsu1c74/pNOWTmKCABZVWzG9j
At+f/Jq50HYqbvNYyDqyDtFF9jGAObfJzeTS+iaJvqpfiVcavurmIsI3y4SeY93bmN47UBnwnIAp
g/3FqOBdkSky43MUsXZvZgWckKmYR+FDGc8wGu2i4jkFDwP3A6S85emSv3HVgwO2U94rgezM+C8Z
pTXOaiO+ha0Yo5dEGLO2SQdX3MR9Jjdp1dBObUKThkuLxSIBN4WT/dKkM2/j1upfPt9uTrd/wvM4
QAlAodQFuTheC/Wox14eRwh6rFEGtPb1wB7Qjn0+ysf2flxNUytSxkGSYiDbXXahf3YZ4fU5bA56
uvlUN74kS/7nxPsh3p3G4oHreBy0c1YFoxISQlHHjd9D/IVhWZFznjbOTeLK8a6l1NpWNFLjDQGR
6i0SOKgRjVf5Lc7b11zUK0IXytrPe+CSzx/hzD7JLY4ti8LHxa9s9aKqsKhMVlm+zePCuidoXPiF
XjfXuEvSgjGYOp+Pd6JXQJSD3ooRmakM+2Hc+c8rI95CjYhN4szxlaf5yvqe7fJ9eDX/za6Hlpbt
hU905oRmPCYA6hyXfcddn9AJTit6V1Rb/8fh6f3pcNhvgu3VsPG/DJsLBc7ppDseanWc0j3L1aZn
qFG+jjgxgwReepozn+voaZaf8M/bmwS7qLo8zc3uZcej7Pf7v883Xy48yJl5vTwJ3FbE/OTFmCtW
VjmoAsItw9SB/DreErPw2F9ZN9luxM2o3Ep/3MM2OdDoF/78qOy8t89nyWlhwtjoy7mL8RNONHNA
Mw3iblwlTIBI7HV798BaqnZNO7sXnvX0o/3fEGTAUcCdCN9JwzaUpsb0d6p18SohY1P0e/9V6EAx
qvJ/rvNL4CUX8OPvptc5PVps6qkT4+ylFoX1NJkJ/cwUZ6nP390pNZmxMEVjvqN7A1FYXTJnexjN
yaqxVp7s7nqELbNtetoZNRSUjNaTKn5g0Dr4CUqQXVLoUefHemVfcOA99wmRxpusPOpvcx2cSvuO
ngEfEsBdawOajcPBTAqC6CL1whXm3BekHcAsAVSzuDcdv1tEY0lp4wy9TZR4OEBTxp5tJCbhwmtd
bl6rvV5jToJDECqFgmS1kUD0cfXeWYyb57zv9s4sMCyZIq+Fy2MoXVAqnvZStqnQuN3n6htetO5z
nlfRcyRM/ZZ+zwy8YBE0Dut4IaZY9NVwjQkxzhRl3f53SAPPCPR7DtseIPTaNkAmtM/gIS0woARX
XvSdTlnVF17+ubcCM9XRkNPwtddSlk71pDbRVqJN3+e3oV04XyKjx8tOs5OvDfPTgOowyguT68wn
R57I5+D2ws1lLVF0a0fxMgOI04o66+AR3+dPTphfeLZzK2kBazyUpKhXyOM+nlkxuXYDfcx0m+CC
ionNmH7k5tUJd7Lclh5wRBXpQWiIHFVZOcMxdpOsv/GqSZUXlvWZ9aQjIoar5BFOC350/FsUUoS0
Dy4zl+WEXDNAZCiq097Vm8j/fKqfGQpwECkhdSWg5gdY8s8hY0AyHTWSl7e6dJxd0cA4hBmFVzkl
4OcjnXvD8JGZoWB8KCi1VQGFRLe3qPfZq4yZy/rcQ8xCJl09EDpPLd+b4qDPUfMlbWb7AM+cPqNS
ePef/4qPy+dqaS/AH5dg9irwkNWvqOwRxg3hsBgMpbbcTFBq78g2MqGPh7LyFTf624yREQiRqntF
H+IvLC3zz+iOeLODQvNH7fmyzJH+lqT5NTPaTw3qCQ6JvcEJBidk7JEm0VpOsEIPenXh9+V18m2c
tOLCSz2zJA0XBQVmwssR7qyehrwXNMHaxPwojekbfQ73mZ4lCY7A34GmDt5XDBCiC+/wzJxBlawR
7OtywJ0oYLOyhXI8cOhgvAFvo9OSW9nVEOncSL1w0+VSfboV00Sh9UDACLqldXVP6zmNcjyaMeCC
X7OxtB6LrCjiPtMnGXQztS/pqEtThdwG6Tt9idPZC1Rh1F+KSHoQBIiS8jrltumKmOI9xu+VZKE5
eZnthZVotRmszm5h9QZ1MmQSMzOwja0aloZ1LbBx+Kmnpfazwsn7V4lKJw+UdtLve1juCjdGC9s4
K6TjiJhM5vh6aCVWa9E45l+nOM8paypMgDfoiZXHNtKGZKt1XnaPntX+rqSFc1OmFU6Cc6iO92k9
w9fv3Vq7hx4uWt/sdYWEwrau3ju7K8sN+TslBOvJkQ30XqUi5r1L7JeutbRXQhKq7wZ0cSJhK6ea
nhTHxfaS4BG98528Vq7boaIlSccgufa8aOK2TsP3KVOFbW6WKJIQBs/Q9BvwT8V6KFNMRAJhtjqO
XZaAaIJy55ruHDTMWkz1HWEgce3DxKlCf5pcyWpyh8FD+K/yqxfgxUUKQ7jRLg9zuH1eDnNqy7EL
dc/2CDnfWrrAXk2F9Y2nH+TLB1dYltjISWL77clhuu/sKTV2k9JDTs9Suya3IhPJtybMxeTTlG5+
2mWOawb5H2kSOBkisY2dFfyrXjHOOlHuVnMLYcpV/Gxu1GiD2XVLtILSYvirZCY3W2ZXhdDXrLB9
c8d2bvdzIyAWQm6fS1+jW3A9eHk4+VXl9l/xX4FspdAnq31SG6pDZoVOfpuPPRZVS8bTJgVZ/QNG
MM9Y86tx5qetHd31XWzjYoly7C6rvUnfS6hZUOBGFVI0lFT3PQJp4dvyaLdOpepVYGadx1wdU2lB
XOx7SJNjreIzNyglVAazGs1gUlP3D0jRmF43+tToRFtAwyEfb1J8uOSjFbjKML9VoyC0pFX7IfZj
2kKQB/CAtnGVjKHQ6uNiqA+EBYoxWJ54UNvJYBKbIQF4zIgJso1OFzMoVTv7zY4CwlaXaaFs5mF5
1aWt9e0eP+g2DzA2H6vdjJwSO72KsLCrEEmZCxNbLjbztVfPu9wezApQoOztqxlVFnCN1CqDmR9B
Xmci5jTXotK4mXvFbP1aTacfTaOF/bWlV223VVI7c7CAX3pDRL5U1WY2vAghc12YgExN5lmEu4h0
3k/92OAlDmWjune7As6kB686uUrzcIDeUikO5nRkwhaHueqh9wqW7xQkjTs8C6cUpBL1INybmPzd
Wzym7deeA+tnhKymCVIOSYhYuVcT4wG3SgsUYXfGg9cRpIzIVxeIJ2LxJ27V4mUoU8pwR2pWeWvK
gY2yUTsmS2ID8wRub3aQuJsw/GVOU/tNOqlODtAwOO81dQdqt16mQ1DATb0dtLhU33qX1iue4bT2
UBSE3htExhBGT588WhBsvirGqD9F+cCNWx1SnFlFWxRbxc1miBZWq10nXd4YQara4s+EmP4rvIjy
2+dn7ZnKjVIdeRR6XXDztam7hdLWwsc73sLSJ4ed8uk+V9T0z+ejGKfD8G+jKAIO5DaE/Oy4WrJd
AljmlmGw+wkIucQ6MbszDliB+IZf7Oo7717bK0/pFca0O4yBdt6eWINAC8qdFSAw2RR305UbwGG4
cE6eaZsf/7Lll/9TXDWkXpIfwS8j/Bi733cs0YJ3uCyb53QX+wh6LlQDZ1pbxwMuJ/c/A5Y0HIZ4
GTDf/HraHN62wZcvn7/t07P/eIRVwRFPAs7gyAiKg8FmfSswtiLV4/NBzn1RWjmGvRj/cR6sHkNr
jZZeEad1RQsycOqeDcXwLinkzjwKdyXqbBAqj27n6lESCU0uwhNomypZc7BaS93ZyZg/ShIH/c8f
6LRhgIGcunS0VQsXhPW1NbUKePX4uUCcLaEWiQZcu+rt8tcQzvZ13o+ISTBHkC+10gicNROhXJoa
+kkdhQYQjSbXGwuvro9V9M/UgGdIn0wO2bbviWR9Qo2YV1vZadqSX2aFSH4UET0OEE3elMiwr5Ue
Cf7eM0UdVGi1uFqKOb60QM58aLqDDm7u+F0sas7VfI3criH1KINPJc2vExwTaFa8wxu7LDBulrlp
/h66jCDUrOsp02yhEX6pxwNErk418p9WpE7fTXKSJtJBo+Ln55/tTJsF78sFUOQGuqAOK3gFffLk
aD2keo301eKWngfcTCk11GPFBE8aBu0Svh66IRbC9STbP9YYujgQV4rVQtaW6c86d+PHvpfzwv0m
QIeSsa3QiWvzvM/01CDyUrcQrTl1jRey4hFfYLuhi6d2RbSJX3d1JS/MxhPjLrqk8FfoBBKbxDVo
baxZzLPo0EoiW01T2vnEfhp3RSj7P83UDI+U1VW47cl66Lh2TtXvQrK74ixYmc9KNNotDC9jDAzy
cJSDpaXdU2SDKG/cGj/AbYFAwgw+/w5nro4Ov5KGIq4+REkvbqT/7msgZ3U3enT4soU1g53f/Owa
OUmfTpE+y77DIB1vrN9zOsc/CAtOdiiM9PzCrnTuVyAXAR7QMc3kwFk13boK+x2BfwwQweApNxTv
0J2Gfo6/ZQa11zb1sunH2JaL6281j0OQg8H8lHOR/rrwPpZ5d3yJ5TrEzYv7q8bBt/ZS6TP8/FIa
flurafHjrNpyo+OPeiN0c7xOjAovaLdWg7SIp8c2icavTAiUOVqqPDhFGPoDCEhA+3a64iaFGbUW
2nua2uZdS6f+wmxbttH1b11S4LkPYQgB+eD426mYgYGZsYZgBIhdV4c5ljuKscMCQGwJU5MXXs6Z
PcXDcgWgiOh1uimrr9R3ZA/n4ZhtbdpC9xB2q6u6ncarC59gIcCsHstzFsgNFxLImesm91yL3EtE
nG3jOKPhE44SawJNWAq81VGZBUxHSfaLY7foyDK1LyYSIuP2TcyqfWEbPX3DxHQxHeAYYhFBt+X4
Dc9ONk4kiCI57bzue6yVLm7i7fTNmi3jGpJm/PXzZz9DbWLDhlSmgT0gAlubcnpdQSvRoBVWNK4M
d1xt6U62qaL+TdyBnIu88ezftlEVOhfHtnm0kCz8xfK6QdFld3SJHaM07zB8GBoawwb2HzNMUXbW
chFfQdypf4qsEV/MeXJ+NYOtjkGHyvcien5aAfAc2KAsBmv41qwXdB02pUFaTbp1ek95zyQ+ChzT
2pc6ASOoo8y8o+isUTmYPWEFVnIIXWcgmgl960aZlPxx1rLpCpMmoKE5dC4An2f2G44eEDM+KxMZ
t63j7zoljaeLiMamTAnzvjLCSMG+vxRjy4njGH/jSZFPshvEtwY4EgJ8o+jkITblpYioM+9JB3xd
WHk4GFHEHP8QqasyGScdSHv0rKsWtRUirNa8AXm/xOY8czbBzIM1iw8y5KwTdpZuxBPiE+wZ5ZzY
O3V02+titrNny0njZw1TmW7D8hd7ToNuQzyVfMgMS9xIza6unKLpD/Bxi/vUa71NShA2WdfEtGnc
u9ILTYLTPRgADEya9otKkbDuB7cR7IQW+8vtZAzqmzHKFh2h2t6UCUZajlQiRLV9dYCxal5yCT5F
/Rh6YX241AZ0f1ZlSaeGRjMbRK5WTtNPbOQ44+xS+J5o4MaspIPsxuMDgdLxTZjMLf13p/Z+9Uk/
fPXUXqpBD5vaRc1WyNuCtA9yB2TukNTST5AvyLki4PvzLeN0U4be5gC70ggi1229RTmyn+eInXJr
pG52C4ohfFtrpv/HJ3FtWIugw5gqrDtvXs0VvevRJbmi7J+JH0d7y8H0Z6RqeWxlPXIZDiVJHJTj
Fwx6zliBuJzExOzxVYDT1yQ0G8J7pgxuug3pEl1ZGAHdSDshkhwd1l+ohUkwemU47pAjTw+ZBxmO
3F+j/oqEwd7HuQy/1Cl55JfK/lP4FDNpWHhLSjQreH3zELrX0J0jpASsJDH9HPnPc0k22cZJPYIl
Iz35ZTYWop9cZxNrCu2lS9V0DLBncg5hnVeo8YS8xI0/s6GA/2MHia8fxOR13a+McCvTCJ3OnHTz
cw7+EoATWsTN0Wf7fOadGYpLJN0NnHIwV183rQgoM7BmCeW29DChaLBsIPszTu/Kwb7Ed/hIGz6u
CRaKHUlmHxsCFOPjfTIKOxmSkthuxyozpwdkgnng0Uok5UcT1T1qcLIz0qhyCIYsWzgfjR0iIJWe
8ZomDfhMmc/RSw2BUNvEahc9Gm4poFc5/KVvOsqi/iOi8Zqkuul11g0Mrz1qHQtdTq46927fGvau
hZryAz6r9orLinzNkGd+0xTtt+5V6jckd+qPxpbXdPiy3dzXaR/MXh9jXlLMmIWEaT2QdCkbsS8T
R6q7MG6NL9KTKtkipQqXqK2Z/5vWiJEeoT/CZoVkeFJIlaqnM9creUS4ROWF79qAQHKfZt6oEfwC
yLfBZB+vG3LpifUQA5Yb4GoZMUaTk1rvHvTXb3HY6ORsOGL8Ndi8vU0yjIR1FHE/v1rTiAuCliPR
2pRqrFAutHYN1W8wxr+ZznayN6G0TAhL7ezFELZ96RZ/uu3SJcN3aLEx/QjSO/68qN2RZ5mAobzO
8MDd2fTNxht2VWrpV/iWCCSNo7ywp320xVaTios7DZ7FtW1pTR6Pmg5jN8uGMsSbUNNZ0L9uLVTy
j3Oi2uCyo2P7EiEnJDylvxrobfn0Mrt9ZuT6l0b15h2kMfMg0GhxnVNr75ZgTOtCBfpBVV79yCWp
gcbwwgGgNFz9yGpQ9ThauHZWUmo+WF9f+C5T/b0bqoq7cW1abRCNqvE0IYV5mdwy1iFoegrWJOpo
EZUzWiOOfqwCb1N6NVJj05uXalASlr3pSCmgEEOqd2dofeLAmCcc0NcsrCzwk3apKVHmx2Ng1l3s
XSFOE08OGfN/0IBO8daNPeNPPHNX28xpmjw0kx3+lm3RdTvh2dMDDi71NSchgSd6aCjvbYue5dKp
fboVQzpht6PLupQN63LOsMJc6Wg1bB3sCgJH9VIfuDYJCogdP2Lh9PewhV0omTRmDEr3h5Ia8zbr
7XE/53q0TTXCvC/MrjNTmu4a9PPFIwpm8KrEhNAo3NCuya+elc6vMd37Awyk+U0uQnLGtZ6uVnSJ
r3uyJTtQNyBXgPzA2jbXu38oifus8SHZNpmSH0Inkdfo9KhmKudS5XpaTjKWq+PZp8JaAOpYTUxO
WNoqFlFOboGPVBCOSv2HxoX2EodR8kMxO+pJS2AMT491eIY1S84EcLV1F+mz9qfRtb920+FAOBnz
i1U70zvmke2XpHHn18/PqVWKNfRyeBUQoSyDXRDDx48n+Qeg4xLQOrKqqy0Rl66zn0Vbk5c2kLWx
M7V6iu+0BEGJX2kVQWLUf+GA4cE40OZ0uwioFCvHeVuC8E+bLom78iHvK+PCleTD6vBonfMj6d7T
v/cIFWYeH6/zgoXB1zMQPU9m+nMErvo7WTn8XC/Xw1fHmjHldUZ7+i2qJPnWzyqGR0i5KXYK2PPm
VmjI9raZk9VQYrUhFwe1r1BADB3GiQd8KKnkvY8rZIsaZM/z4V0izArWMA4zae/jg+RWgW4uEWWu
Antx7xnlbF4oV0+BdIdUHLDaxWIOje9aVGY6beEMKTQa2efmoU80+i5Gbe7cyOnBWzLXxxCwDzqA
om3UgV16yGjR39FsvjAtlhW4euPotYGniR6htlyLuFoOUSND98ow+ZtLM3SjW3If6cq1iIW21/tx
B1fl4Ez4YdZzTlstu7Rzfezep7/Bhl1kmSbg4er+F7J9ltJZfoMuh/tBwBjEGFm332xhuuFGCsKD
oY9QRDgqDSeBRcygaiSkwHp4XOglvoyK+TAUoXMlRaTeeSZ9yLBTo9tmsLpdXIQ1pjrjuM9qg7CT
EGiPhpqKjD/NArs0mx2rWwR53SCql229cwv8EEq1xa68dPUbt2nab5+/+NNNSocSiXURl14o/uoK
VEkSDCqlZ1HYSC98mdWxD9qyc3Z4y9ZP/30oXuyiK4SUCEPmeFHhZJM2bYyarjMHGs6ZPe6qFh04
FPbyAmz1wZY6/pRcwKA/soQJQuBrHo/VOsok6jrhLC1mfHHrYaJmQ8KSgUP4GpHvfll6BXg7dkub
nnuOj4B7JJwHWIfQ6sX4aZw2qlOrCQe3/UOtsu4wlxkS8qGsX3UDrn/s8jldoZmPeZQrD4Df2qPw
HLJXkri6Mute7MY07zKsGAr1YNgTkYakidzWU1ld4o+cwHQ0XnBONXi1sJFpfBw/rzZVEyn3oOyp
M9nvalRkhY/7kvKYhvBJdpzVvbLPRtmhOAZEi6+4IGNbKegPYyE1CvGHwqQ2t7xT7WpsOxGRC2hZ
lT8OpnpFgDcqg3pwohwDksz6preV8fvz2XFyRPME5AFxhrH8QERWRzQlYTNHc4qxT9LH91oXjg9V
5wwHb9ZTuJYeIMkcX9p2zg4KdsoCWPQla0Nicjja2CRYCV7p0D5yjSuwE8REDO8/+/ucjvOL2brV
BXruKV+cR6XOhfKGxgob0dXpEpf4HoLzITo00vKK+APtqmqo6TcwVrzrMDXL7cwfXDAUfAinxc9m
UCMMLjqtQbyQkDT6+bs/gS34QcwOACVI/xRJq03AMDGgHDL8Pa2YsWpa/fuFNHphUZ4pUnQM35fH
5qQ59em2RFwVnokLx4ix/zOWosSMqmHi2n5Cv+t6igYoC/kop34XlXOED20fDbB3unr8SkEhiwC/
my4KlK6CIDMLdwo3wImYoXIbhVERRRWAy+ev5tzHWpQEZIovZZX+EQ/0T70C1pCmdC7hiE+Neyvj
XHyd9DrbIuaMDq0nLT9Mc/O+xFjtcTIhTeIjM97aTS93WE1Nb5//nDPbNbAPsD8g5Uf80fE67+Z4
GDByy7da3CVvdpJjDC7s8IcqPEqqz8c6BWZBsDgN+VL0z+gCLJX+P48+YSXA2mBTEV44BlFsX6Ot
24FWD3hWkNCoTPEb0xJrJxcHiTzbXxh/2bRWm7huQ5U32daWHL71lpCl0EMxn9nWU5I/J1YdBSYu
NFC/ORWrORleJ5rbDyTAdIEmK3M/x0WDSVauv8jBmi4UhWcWCXcHGBj8wTJZIyxK09daYUSkpWqw
coStWFcW7uqXFsnyUtcPveA3GhUIJNK1BbZjzpEekQi6TbjyEnjkyid90pvvmidoPmpKmzs7tVWw
dwE6IMF3UCXB1kaa8Z+ZHGZpoYoEQDnP6uDz73HmBXBuE7rj0iOmhl99jqhzVXi0fA5hAS62mK/e
2GltHT4f5cwMZwzeLwYEsIPXamH0OZNjxoT4TC7OT3MfE4WXJZCxMUW4sLbPPRCkHW5mJrkBsIOP
57dbenSIPbY9chK8G27g0FpdxHXPnz/RuWFclBge0AZiyvV7I38C17YWPVI5w5N1pend4ExzKWvr
zHsD/AQoZ9IsVNnlqPtnsZZRqbttDMSZaKLAAU6VgaGYxMUqzqxdWAqnjB/4hNzwOSsYCKLHqlJu
LAx/IvrnsJ0GrgcKbqt5oxUPRY6NaVZqOAPOxuy7Renc6QZZimlZKNtQmN4DHUXF79Secrjx2i8j
xK9LCMSZVwHDnR9IF5vW3fo40yo4C+i0CrxAm5CoYEin7/os7F8LQ8O9m0JqxkOCdPm+SgyzDNqs
6J/4l+hvOky4EAMnNZfEO484pxg6J9amgYB8iatyZl4gVF4Y6XAvFlPx1RcTMZghtMMtmEVz6HS0
+LNx6Wg/BexpMLlc7zCjBrLnnzoehSwXD4po1xDT1WDtj5csuOVMCC4JgbBq49h3sPK6T0oZ3Zd4
5WY+HufRG1a5r7OmGL4Nhn1pj1sW1mqPI1zSWIwJbAqJdcBP0ZcNbFYT36TSGb5UZrtY0NXpXzyc
5505TN0VJKJASfJ3whH6wBy9aj8AC13Y0E6FdGgPuP0uswTu6Mk1X21DBU6oCrw4oOykmfTXG+py
j11VFtDeSh4b0OGnQswtrrx4kyb9NMGJH/6krv5FH/DocZve/NuoNR4jcGMCuy7nw9hGWKVUjnPh
PFy+1PFbQ/YNgwiYn/+xxI+/JFa3nlUVfERFgQbbytK9w0/Vu8mMkRwktGV7JRvcCw2fM4NivM9K
RzZBxoq5mqRzVfTS6nBekuHMpo8N1h1uPO2+HstpW4dK4Zd0CLef75inYDChvEwQ4m1YvkheVxVy
H9mpbnay3o5NLt8iJtFzCUnuu1sN5j1uj9ii4QDn/bTtCINZ0BZd2xYWxleok8Psmx210S+Jw8s9
LAJ94Zw501unE6194XeeeTsLOwXWDXwdiqTl7//ZdGtoEHViVfXW7OE+s9ET65dp5vzd1RuRc2bp
+a/KTKZHTRHj64QR3SI9N3PXD6vWCmKo+vpVWeZ5EjRUr9dNmKTvODLm+BslI8bOn//e5bWtZhCz
HUYPpSP41vrnOuVUV0PBz40zo/ETFUF0hpxrp0S58XUopPHDaWPcpCOYaJ+PfLol48dhaxpMHqoE
1Vm9qAwJ2SKKXHoK6kAJKaJ70YJydLBqL5zq54bCymVphHERRqx3/E1w9wYXNEBxemTuAUaK3qZy
k34z4W974anOfH4OGSxWqFIXpsiqZxERdCgUlZ6FU2IPCnm9dH/Nhi6uFU+dcALGCRsuuNGol1Ix
zjwjy2JRwFG4gKGuXieWXhmGhyrGLVpTB0L2nl+YRbrxzF5cqMdOyYEOJDDIKNDoIHZSKh2/T7dI
YPhg3g0FPS3cbQUj+71oEOotmac43KajwQVaR5/o7UYntIbAYW+ar6rMxlFfUTDC3FDRETuLokjB
3zanS2nnbiS2uOI1+kEQbYjdtujqwBN6HfoK/qk/Kjspmk0Ptd4jJYHq+8Iec+bb0SpedNtL1hrz
5fixqtqDRZGH1TYdregbFWl3swhQby3CCJ9gl6h+PifJl8+XwemRT7kE15dLP3cauLLHg7oCZI+8
Fixc6jIMKhDRjZEM6n8vzxiGjgCUYkRgWA4dDzNq3YC0zkO1HU86EobJ/mKPM+p0xCp0I2nSHjDX
RGVoVvV1pVo1EzYhSngBgXGUxKKI0mozxTLca4MOBP35W1iWxfE2ZEKpAqiC9rL4GaxWqJuZXF8q
Uu9D8g1+2FmEIAFrIn+y8XXdtJkd7T8f8Ey9ioxWXRzkuBPxxVcAh0ICx/Q/6s5rOW5sy7a/cqLe
oYY3N/r0A4D0yaQnRb4gSEqC9x5ffwdUVX2UmWzyKOI+3FaojEQy4Tb2XnutucbE5aBy5MAUO8jQ
uuXi6aBZIHukyXKioKfBIMBdVrRVXzGWrdSWEyy9MkkgjHqGb2d1YjwHYhpfhl7dAqxsk09Sse+E
agyzWQgO5mHmCJzcF6Z9v2sEbFXTvFQWUOb0pSyirYggjjwTLQcRrbWVieWzWm61ZOiXVY0FI5B5
/wahq76jNP2ZCO4cBke9jCfFUyLSY/t7MtWkQibBH5YB92DuU9A/aRpvcRFET4FWTN/zmILw0iJF
4y3igiaURZe37S2JqzRfep6Jg0JCKQV6BNzKR6FqlG9I3mvVNetJEp1hQkssUYB4++SBn0eYxJXk
DRhn+LUhVTh+A/oSkZtYiQLAlA63ka5OKDKN2rCRyzFeIPdVaWsMhqVU6f2htIxGczuxUL6BRNY/
Sa6dz9XzvIme7GeEQIHu+FQKkLzE4MAoa794oclX2lmt8tYPZfNJXvF8cuFAM/KC5Cm1NXP++i/B
iBAYYYptKAeqes+RpDii6kvd4uNb+95RUDgxSiHzzDXw46PUshcFZcNmKK4DBkWXmYshh//88VHO
bxouQxQL6Dtk7LGSHx9F7nKYELoUO2GQV84smFxCwvS3tax9+/hI59dDfUBXmBxm23KiouMjleyb
Z/Q81rBxlu0sVSOnjxPC4uOjvDMDIahWySPOURBh7cnM32BHpUilRz9uH1sXYTH0332EIm5Vg23q
GZqPftJENj25uCa3U+ckUtu50FdLx88qKp7QdXaJH8KFj1vjkzX+/G4j6pKIZGGYQHw5LQJRV5A8
L0loPlXLb16cyAAwa+UmMuPm+ZP7cP5iwsCY6XcU+tAun76YCvQfppBYsEETNrx+kxTbkSTXW8Sf
0aKPBtzpBdY0BzWs7Hp6UN+1yHQeCJ3l36YsUOmj+RzRiQQnD93Y8aOPMjaGPYUilrsQnztxGja6
7Mef7XbPazNEhxbbcKT9s5/yyVj2hXZEbwSIMZOr+N4iCLBDk/oM6GVELKoYkaEAmR83XftNYXfp
gsHoXj++7+dPGGU0zTdUwqhrQ/g5vlTamOl3ZMmi30EPl8HIZpHkRgujv/zsrr6zjHGN7IhYyWi7
4KDHx8LBjzk3xcPQDHLsgLQ8mbP1YdJIuy7XMmC9gab9SPLJCO05iLkYR5ZnxxNVxFMqzrT4dYkd
5ZCpNiPjk7DvvbPjNsxR80+l/ulDz0bF66U6Tcm6tIRfHUTGlUzv712D2vIOrHu1jcRODB1foXvJ
TEJ/Baf7xsxMWkhGNhIbXwFa8Mlpnc9CaIDR2FNgICTizTi+ZxhPJIHQxCn2K22Ctk1NNzo47t9d
itBYI2tGyc6/5wFxfBRpiBqR8lbmUJcSXoskzHeU0ifK/Zr4SRLu7II41NwTOU/ipMxPLwj+lVpk
JoIUq8eSr4sUf8Wu/bczuBQn0MHqM0YC4uMp6inzBKwKe2DudCgUaxRXsLsr03A/fnnml+MoXiVe
n8kuDBre4LPEd5gY0+DBvnUSMxvuyzhU7hWYZA+GUosbdNC67etitR7As8O4nPLff2qqoquUoHhk
827z+KmFXmflmc4eC7HKnGy1slVhthjE5Bg5fXylZ5sixCDsZHlsszUmkdPxocgYpIFQw+GQ5Rxw
VWpnsoRF1TYgUlaaz4ioCJPO7yybLxoT+UWIdCoGMnsmebPEE4S9Ob4RfQt0zyGbJiJByeTecrR4
wENiSBX/Um9TTOxG1N0vSUWGzDZzRf0W+ogCV4Hm9y9To4w7asjtqgSHKjuppMto59OMJcYvtJHm
f+rfExIda6KhWk4QdU6+1N4gfdAbOkhKUbvFUqJVbZoPEGqRF8V9K5DG6i7w5EZzVL8HOuE1PaQ7
o+rHdKsaMjrNjAnPoRsbGpvoCxgxN30n0cfcqHHoBnouH2rB8iJYIF29a+ElgcDPAvN7GozdWi+G
RMDsKJqA4aMrpVm606vDzHWKoBr2GC5aVasEDpV84SUywn5nBTji0AgfKowH38cyu+0N4TmHkvjo
G55MEbsav7ZGrXzzo1x4LsRQy0D6aEFut3JsWMy7rXDAIVfAX13tC4iBRCTlvptpN27RNRA+iWdA
8sXiBMYHrUskbCYxCFeDCoBnlfp6MNmlXMCANPOCZn885ERXqGXrOcVvgAukWexrgemtaoutiJmV
MNLFddkEKpOCBCcRMV46YIvUJqOuL1qtxGsqiSY4zpBreUwDTunRkmpq8dSleSoDPa8nMF1NNNw1
SSmrrgFU4B4fhjRzW6vBsAT1bWXYOVr00qXphZKDJo3Ai2ratgu7H4v2YcLe8A4aOtXlqCibbJkw
SnyEgMWQLyw8FPPtVIAugtKbpdQDWviyeBSQXHc7yNudzSjTNReuMtWpqtJxuRqyArAcm0d5cPW5
Xc2NjSn5Fk31wEsE1162/cGUnhQJyYntWxouQ0io2ofWSicRtmBHVEfqNzYxMuvzb8gj2uHWEtvy
IVY1FU0fMihGCLu+PQl6UXIaqUZVHRKwBCiilO5KbEAuOllgVHOzvAmIIx2DYrY8j4FI8D4Ftu/1
xj2Ejyh3lMAyD8VUdXuFu8nHGf5sKqd06rSY6HHEE7eceqTkyWxSwEA0Zq1djKFZnmOtQV6WKe/j
ied8imVhkqQ5Cp9Td6crk4oIYGoTgl2ppCHGoY4bLC1kgvsyDNXradDG+z4pAJXgNminZFY+iYDP
ZYkzd2luLyMbJM3bm+OZrwb1ZBUd6boUogXtbFbm8t6mm1LvTXQYk+7KcdStgP0qjmLiGkbzMskb
E2mWhETFJo4PF0xR3c3HN+addZQUqEL/45+88JPAACHTRJVeBbsuFuZlniXDbV2L1ie3/zwq4vLZ
A5A2mhtLEGYeXz6JGDkVgyh1hJ7SRz8tPdXCFFm803xtaWTaA1qifWROUCExfR1VZBmlL15WafdJ
7uosUEVbTes4UnA6WySC5uMTkeTCbHqZLiZPGb1XC1MIN8unelfq+Bv97q3lVaC+gKsAATp5oeND
9WrZJ8Sfs3NBYawKJfF+FLXx29YFlPfm4hI5VBpUGF3HR1GtUTNqKko4Zzbxsld99S4Ma/+Tvf87
tw1pzcxwM0hxUU08OYo+sMctyM9UXhfj1VFNS+zNZuqp8ckO7nxAItKaK3coed7Rw1QKFXIDY25H
M3kp4tAYl16BJPfjZ3Muu+GJYItJcRC64Cy3P76gVquDOgrxb7dgkOCWlJG3cSYxnsxF62VeYefl
0JaAWfAlsIVo7B9LRe9zZ9D6aAbNl+2mVdqk++RFeefqeUvQA5LRYZ46raDUQZmoVdeDGKkyfUFT
ormIJcg/n1z9eVzEqkNURHaUJOnZoJEpHoZyPps/9SGWBkMQ38KVodW+KcolhVztQLLQupYGBRvu
TKNFThaaAO+JQrsypCS6597gnka+3rpTEku3SbT3v38rdPazEsoceCSE+8dPyJuGqIpiikmWj9WJ
KDZE4RbdMh/finduOJ/+M3VLXMom6fgosVzWmHOSuTUSCUs5q+0PYpJInwy3d14fJEa4KvFrTr6e
vKRaG+tdH0nFbHhTQcdBa6elYblOPDX77NmeZUDmHv354SKcQOh45gPg5TnrecluwujEqwDnmIdo
ssb7NtSCtYyn+1XbSvG17/khFhay/qh2sXZXduyWP761P7e6x/sazoSsF7qA2b3l9AkGBdRvL0SP
p8MWC7ejN4lfg7htXtmLhKi+6Jmv7b7sM3MHFUx5kPoyCradHo6Jk5qNeutRqbmX4hwDwCxuRTuR
83YzNsYQLBJonW8AWdGUyiR5d4k1FvVymnrxW9z02KISt5JVj4o0/WF6fSW7uZ+TUAzVSb//+DrP
Hy6FFsSNVBqkuY37ZAg1kT4UEmJDB9Rs5LK0q3CLI/mrRMfIJ4c63z/Rlw4Llc0T6iUIJMejVSOF
TEtLw6EUJZS3lShPpl1EuXowFQpna4P/oA3vtfIzT5F3jkynCYVVsjzkD04FwHpVjuCBMBca5L55
yCLg15hr1EvFKJVnOYiHpeqV8cPHd/Z8miJ9hqMDz5H5SvxZOvwl4wwOu2YEAUQ1pxrhqNdr2iNE
L+2i9sKJUCL+rBn5HJM3o2bhf5LAoOrJYz2+wTF7HjFR6aSIY6m8Tc0Jk2SJPk9lWfpmq2xGX/Er
fNoU4SaQLVoGzbhIbg0ra7Eka5LgKuw9djt5IUD1ktCR3sZgvV0FM9EasQEk2Q2Vn/Itr7PqJmB1
oQyoBeETjk0W2E/cuK5q2p/xecwoJGGHJbS20gpRsij8PI73gxfrgo0dZEnvVltUtISZQiq5uoqY
xmUbpv4QjLHO1hF+0KpNtAtDtqwwKg2nePxaCZURzNJGr10PPmGCnbFZb393tkNTwWs/J05md6jT
YK/SMCXFwBBvsqmu9yT6W9oVMFBW6VRwPx4hZ4oDUhbmrFblocEfsObp/ZcR4tNqZYph15LTNpKL
WKYxbGZ0VWu8Sco1O26fFgpDPnh5DB3w42OfLR0cm9mc6IF8H3Xrk7FCv5fg01EJPoWOsC0KBHrw
ZEv5c+fwH2/D//G/51d/zpf1f/0nf37LMa4J/aA5+eN/XYRvuILmP5r/nH/sv7/t+If+67L4nt02
1ffvzcVLcfqdRz/I5/91fPeleTn6A0mDsBmv2+/VePO9bpPm50E40/k7/90v/uP7z0+5G4vv//wD
c5msmT/Nx6Xnj7++tPn2zz/oKPvlhs+f/9cXDy8pP3eRZy9v+dkPfH+pm3/+YXyBYmNgI0IGGMkS
AfAf/+i///UV0WIkUAVHL4NzEHNkRkYg+OcfqvKFFOhsPgKnddb8snTWefv3l2gdg4xDMhFtKA0f
f1/40SP61yP7R9amV3mYNfU//yCZxbj7dembO1t5BzDwYKehktw7HpdGIGq4So8wIOXrucTitrtr
vLucaRk4kdutL0b8G5Av+LemI25J5bjpKlwZl9O4nKLa6Ud79+B35JhyZ6WsmkVX2ePXobK37TJI
3WjZfx3X2pZemm3vrzV9K7bugC3m4aFe1Ha6TtfGwlxO1X6sSrtQcKRay+mDOK7BJBWNjZcxmlQ7
vei0G6h4HSc2OsOyw5F6MSzpiPOfNbd1rlvO4ppuhYXlJqtgoy+CVejGdr4LrpXe0cd9u4NY0toP
GBzvxYN8nWywAd7iz7WUt8VeX8mrwtWedkAj+RDmp0d1XW2ThfwaLr1Fu37oHeFWsRV7PoJHw/Il
rtDKHhRKuIApKt50T/JF67T2tefgT3ipx7ZmP2yvHx4s+2I3/2F0qn2yqRfPqoPhpV3tqz05kS1e
rZx7aqf21+XdnW+/Dm6xb9x2kd7k/GX8UDJJG5lTG/ZOXMlgEg2XFYWtZ/sQLDM0i3y2YT+H9h33
yo6g4DX83eAab3A5bd2hSeu1elLc+KZxiZD3qe0fRuDK4b0kYy+vO+EqQrvS+sAKs8BWrsu3aSVu
inWzUyM3JgOoLJFYwyvz99p1eEWNaFWvW1u6bKYOk7MFmgX5EnvHtt7yWzcve+Oq+jotcQ13w72/
YRw8DAtgOK7+nGyRNSjFUkrcGrWlk/VX9IElV1iaCrUTXxevau+QJ2u/F5eUPNXvWDNdtyuam93m
Tad9PrZ3WchjQ7LxPGQ2jgl4Xow8626wp+/dhWYL8Uqxo3qFBOgRgZfd2eK9wtVw4y46x5MX1bO/
GWB0BpvBxjjvKgs2T9WwCX6QSIb9DBmVavGi2dGo5Cr76ml87mtScHad2BXt9+U6UCMbn67Gd6V+
BQrS2M+Aje6RvJOWHKzryBbcYmU+FhfBXr5Qbqt9v2rvdeNKeLVec3KDIgbCHdW9OX3CIIwPgStc
5vw5Ei56HK2dKt7nsS1qSyqioknF065kMmK2jvhzb2yywZ3wHaEHwHLHbCFLF0q9YVkPobT8yEJb
rmzJguu5LO7aF6QS2r65rPmMfNOP2xYzxmCtuN42uIo20V5r+SHvmo90Xyfu1tXVfsv50y92S68d
UwBwmQZFyFd8Wou7DNKwgmbHqX/oz/pFugtWFkKZZULb3ELZxkuBAVaFkEYW2lvNT9NjtnKDhRHg
LeDlS/+afGbT2XrvEi8MXxl1pWZjcnoV14725Aqj7d2Kb9HSBtphdytAoRcdnFBXNx3tjQuz7GwZ
LNvl1biWLdvx4x18VO4OINXO9Q/KpXcvLEEU8AaLyv34GMQuBpf1K+flQRd0iq8a84bhdF+96+jK
3w3fdHNRfhdeMXT1oGKUdBAsy2GtrTL/sfQdebyTFVdajxfZUnWW42JcdKHdbCb3slhqu1c0Bhe8
NuEu+hYfgOgBo33JXMxRvuOyLizE3jGfktdUsKu1/HTlX1gvRKYQKKMr+Ua5Cq17Jdp08tM0bhpH
ulYu5CdzX+BS6+fUwu03grDpwrxcTI6xMr+SxrxI952DXPlVvtooNyvDkQ7BD+VgXnWOshhvle2h
3ETrfCmVJOBvjHhT2J76oBIJrqoD1NtgHbtMy4uXl2AdYYu6Ee3bYJ1fbaOF4jwuCjuwD6O70K7l
YPEmu7ILJvubvOf/bLozv2YvTwqTeS7zdMZls0D+swxeWhcYHH8jOTQOLpK15kyLfn+Ql5JzQDH+
UAeuejltuQQ77Jx0k+9bt1mQxNuIfAt9vXZhd47usg2y+B5rlYCmOWjb3uWE+P24lxwopvk6LDH0
2ZAIji/0p3ijetvmB73I/G/y48lY/TyLQ/MwkujeJavCTh6gxjIvdnba2fW+3PfLFkSVjVVC9yOS
t6TUEluq7AlIqA4Fmf80CwqOdrm3Vl3CNMNS1WxBT3iXSeomdiOt2nHZAgm2MeNeJRpIYXcynYHh
KV6ob75Y2YW2hKJ8pa2ehAuJa8AxCmSrbwcrRqVrrOCQui/Kyz0A3u2ts/4hbDJE6Dt9Zy7vD9kE
NczxYIC8aE68qVg3jQvpEPfOeAVX1W2X+Ce7ymr+p1kI1wbuZM+ssZy+sUrJr99lL3Px1FrVe07K
/IoB0KHfi3ZGCwkc7QurfIa9LHzrqBo0LnuVUL30FteWq6ELspPVGF52/hq/J/7mKeGUyZ6A4ajN
ZSGslW5tuVIjQh/f6oTqP6Om3wog7/KU36cx4VEsufqez3FXffpN/z8GjirR3n/8HZ+dBY77dvie
vuYwYY+Cx/mH/gwe9S8AIFAKs7dEkIPslB37n8Gj9oWdC1INfsnQs/BB+u/gURO/kMaw5g0NhXqY
Wnzc38Gj9YVmKj6LiBSZB+CW3wkeEZscB49sJzgHtFbkQUkRwFU7Dh7HQgt8pSX9L9fEEEqLwViT
+plt5Un1VhaF5QxFn65Jp0vXozWnSkvqbJEYpW4gpXRwYrexqMm5A4Yx5RX9EeaDJSevWj1DuaUe
9lrhK7blNy9hqr8UhveQV+rTRBNiUCJONLXwByiIO5FmeFsPEqaggKhRrpQC//U9OGJra4zMg4L5
TZ1FFUC/y80wsSctgsBgVRl0KryJsMsQutpl4L2Wg9U/NRKoqgGA1S143dEpfAKDyRdxZJY8xdZ1
qJ6ZL9IvncotW5E85jrrwh6zGgkBAm83yFP1UvREa41r+rC3KopIPnlcFwbJylDGe0Dtz37aNdtY
jq8DT0l8eqwF07G0rlxF2hjDXbd8iGaG7qSt9IyClyk5GlZdVr5h4ZBsrSbBa67OF7C8d2ZAyO35
irnM8vRVC3tlFdKSCa/PL5cR+3+7r/WJxmGlcXg4pV0WXe1Mud+CINIgYOjmS9/ozI3Ym7nk/pot
QHvYDI35XKA6cgajkl9zEVwu9URDW6tyWu0CKnt2IrIa+JTUMpEkcyak40UyNsKsnMW1RZFjlO7s
/sdk2qSmsO/DWiJcqMpDn4+S25gR4PVxZJokHA3UAcrPZNVukQEmk0P5ItFA0U55JRFWBEzMQ53S
UlI9KKNMYqEcTf6FS0tolSyl+F+rwKEdsdUewOffiZ3HHKgNk5sE3UNRwNOJpfECZbPk9MXQHmSP
JaVqRtPhTrNeBIjVQ2Fchx7tWyoyVDuQusemz01XlcvbGuEaLsDdRaO2DWCjLF+IVcroLcZlkSmU
wjiDyExePEqOjSfttbIhnpRwBShxZZg6j8DXk19xgKfQW0bcvSJfFurs/62gskWyKKVsm5gJdkmD
k7bvjwRClvRadXRgJdl0KfjZ/WTqyzgHJi4PQmPX2iOOk96y8eAIjJpZLppOpmaJCNWp5ExepEpb
3fWFuDYV7MSxafvm92Ds8qx/1GsVRzw4T5ugHgY7MaN6QY39Cbr+XREM3q0mlN069CNUuEGwInGs
u6Mqb1GurVGcomr3Cn2Tl4aM+WUaSsswb7KFRWnArouh3ogZkagZVk+1kah2T/YM9zrDW+Nfg3FR
021pfxvWYKw2YmSaa2tUVshEo1XH+HoUm+q10cXYlbKcqHV+CH6g9EtdKMdl2JnPYuu/mV15jw2H
bA+6P7pmIrJX4pxseresldTmGPLgimAnXXIorCFwJpUbDdxiF7cShT25mPZD4BfbOpMnN0O55kZa
jsZjAGuVS+Ezc0LgBCbPFaaV6Ep6/FiZVbIM1Vhyjbq/VbToKQx7vOAK+vzkTlkJSpW4XgAetJPG
ZMPcKK/UOjecnEqRY6VlQDwr6ebSFJqDVk2LEUtNB/crmi6zQlnTtxEuyyJhy8X+n7sWqzejUWt3
Brk2N/b7xG2nRKICz+zvStK4SxU8BSO54lXTwwUKqsmWY7rE2y68Jlm5kzPcSnBQojfoRe2n4ab0
k42nFLIjJEblYkRK5DWJdNLKzcHyx9fK6+MVVoRz2O153wKfUnhJL0wZGvcWdovYTvYMPx+pQdhO
99j9vXbYGCQdKNwy93UcsUsF2XP5mPRgj7I+WGexNQM9xNfJ5yknBi0wdRJ5S4CFblIB/cqRB+4i
Q9Dcvmd71NCcaEvN4K+90PgeV2TVxSQubVPpLgZ5+JYDpkA7SZCGcG2j+KGxMLz+L2XO/+uY5N/L
e/1vilzmOuP/HLlsX7J/XLyM34/TZPPP/Bm4CMaXGZ02kyRmigKgEzJof0YugvWF5DzVPITZM+Xm
p8j2r7yXIX0BEMgPEp38ldz6O3QxxC8zkRSNFA1b2u+ELT8Lzf9Kec3mBOic52I06AkS56eA4lD1
6aUBnuSm+pTpaKpHfxN1krqsdSNeB4lnALbpwrxbkIVuD6UPyHgnsnFnwfcjP1kLQhiO6EgodttN
qSmsEk2fTjbeDBV6KMMKHzFzBMCch0b/nEhBaCyDxhuQ8kT4g9iDhAsk9htAudliAPlDjCXaYJGU
K12k91La0XIxDhLWmj+Rf21thKtJlvSSLHiRvYD4nAwMa6L2ttFGtzHG2V41rMX7XtX8dNUBQt71
eJJVrhII47KeSja2Qhb3JNiqOtj2eLe9yf20IWnJehrJg7/FXGTonFFHGkSiXCJCgxuzqkGvL9G4
Sskqs5o7KwvTZGkyVZZDGaxVT4+XwLVyJh2UTLiACNKLXEkWJiutiYqrrOWXoYia52zGMucoDWyK
Qn/RJX/rJf333sD/dZnnGbj1P7+GTpW/NOHL0e5h/ok/X0JpjvYNwBFkoJH4UuT4+x2UlC+UkOd6
NZEENYE5K/x36pk9B2+HTq/bvKug4eVfuwf5ywwtQaRI6QmDT4gMf29t/o3U80lRgmUHWSwfpNOM
NLuRsUv5tSAiYopDc0zI4lpktMHVY+T6ct19Unb52Xn4r5cddgKHodVE4Rbg/4Wm5/gwSS8rtFDg
9oUzbnujy7X4UOqiILLvLasbb8jbexkl5a7V8oJdcpORSexES6iI44Zx9us1xMegpmJKeN+ZqMrG
Ss9tfd40aASpd0E8Juku1oB4kpwQtYPVd3PSLUtIBuXtEOULRe7M3sZKSnhKPUm67ZMQVlocD+1q
7A06ZYO0sW7DHBAX8asmuh6GRrsyBt/uqHVsXlLQg83/y0j563n8mvo/3btxY5A4sQmkKIEiRz4p
SKHEzzQABQTX3uRU+K4Zk3mrZve+xnj77yH5zoHmUu/JEzg60MkTmAIqlATckYOL0ONY5IcyMW1d
we+J6Qh9gA1SadvglfHxYefx88thuS70c7SjohqhhewMKuCHYdspmQitbKSw34EaWqAtzxHNMFGp
HeA0WWuMTyptZxy5+ago12eaNUsVy9jxcCtRF3hWP3gYFLXWjKANF3FC/h6JrHxV0nmX2bXBpNnH
zKG0D+WrYVQLN2EUfyKEUk+7LSDig2QA6k8hCcrQaatfnWYaLaaDYDd6Dr8KXpB2gTCXSD1UhlKx
cRVCsTvWqnUwfb8fXLVO0osyjLRw7XeJlUJXacU9rKoGEIRXjY9h3ns3ahm310KbW+O2qCSpZxPv
55REYFeOK5XAvliWlU6ffDSNykXN319oOBrtjMDTrwZB6Xo7VSK9oeRraK/zbCMuxVQinFUqVR8X
kAbGm8LvEMfCLU2hZwKCXaK3rBHrdgloeIst4TMqKLH8ZLKYR+LRkOGOIWei4oa7nkJC4/jhabrh
T/nYCja+6S1pSb18GD1hfC0G+TNy9c/S8umxoLyz4yGFo4FWPD5WCldR99F1AVaXgDVbjak7Zt02
e0UowquoEYEKGxCLa0MWD0IsFAs4NtU1tNVpXWE5mKAqENq9pgT5dhQrrLqUKHKHWKV36uMX6WSi
kOdxhDoQVSTDSCYGOz5T0wA0Pua174yZ0K/SyIo7WO1CiBubWNzAZezzxcdHfO/mUJKEwTcrUZHf
nxSs2wCH82bscBriHbvREsP87slp1j2PRUV6CQkmtpWlGCRrOJ2WiHEZzvWOgt3X12amwzud4I2b
cgrj1O7hgGpUQ9LuPqTTBRZK2NXy6uMzPlnM5ns0W1ATzGIzzLRzkgibxq6JPJWnyctxUyr4ohDY
ZbzsHx/mbE4jAzg3ptEYg4EBMuHjRzF2WI0kE52MkwpuGkf2ZoGz3G0pTM1VIiOSKIqh+WT6PoNf
cW28E7Qw4fQ7V4tPnr+G0liQW0oYIq38ZJG9cYpWmlXOhJ28LZ7UYpwm8ksGmTpDHZJuVY9iw5qi
K9Hdx9f/zm0GijnjOWeRNM07x9evjt1EUJELtgLv3RlaiA1BOIXLj49yJoGer3hu8YVTJCtYjZ1M
4qmWQAHQCjo7p07cJHqcL+IYYqkTKJ4R26Gvqs9dP7CFlmFaYEpAPrKL0+AN3Wl4yBMzhlAHRIf9
OxZoH5/cu7dgVgaAeSfhetpDN+ZtrARKw0hLgsbVWlI3hDj+7x9l1pqigAamOC9mxze68Css6a1K
sP1Iaq6MvCcZV8jK48fXQmR6Ot/OPaC8NfDT6es5ec0NuFbSNHCfJSVIl4JexysaatO1VyrTYdBj
f62orexMqeFtPj7ySUwyv6/EnWinkO+KdOCfvK9yOHQa/nc4iOIKRlUqD+LQZrwJ15E6Wi5Y7/wC
PLfw1Rj7PrR7MsDXH5/BWR/sfAoqlCrayUnXcx7Ht7j2S7FVzXmx6UNKqkKWuFVE730Y69GN0PYJ
KMTGX9WtgsWFUVQ7QETtOpZ0SrWJ0WylpGdl9SnmNLSQfybvnd+kk+WJN4xzRHDPlvu01QpXROx6
QtPH9q2SLmNdb6/9mjCC5p6p25uJVFSfvHXvDQbWwXliI4g6W2aGbAiVTJFoPzYRG5R00exUfC9f
M+iyDgLh2g0VQ7kAdDd+/fhRvDOrQlon0pD/1EWeDAaLbXiq5fReKXhvkYtSGJBF37mWr1KZiGsd
QAVM9U/msneOygBELkg2hFn1Z5biF0EYbpFVlwz4A5QiGWSxL/2nvktLaVEpfTvge0sWEC7I9Jnx
9ZlykIdKPxsyRZ0wdd4BHg+8CpJQ3+rUtsNxUk03orWlWet6Vm79LPc0gH5iISxoxpG2eM0q3VZJ
W+HH2IyCYPcpxJp12Ynij5D+d3+NAb0pUYZP5dRp6eehGccap1d49ZO8ttqy9qBt0wSLalktE5gI
3tQj/zDNO9NX56LsQNCzltRWGze1nNKaNqRTTQ5X0at8V8djrS3HHOk3M741IhYw9XvZHJQWnbeM
A0KQtKR5vZzuqzaL9NZujBbnpcFKAmArQ2xReRhaDT+htK8/6dA4gzPNd5IMrA4Rhpgfef7xnVQs
IWk1ceIVtuRm5/mIN+B3duiEqjygWTZrnSiNRTfskn4vaGq+s8ZBPJBAVddjjFeNObbFJgoU61A2
onzZKT0bzI8H9zvrxcw6o7mQxhmoGicz+Shrfp11IGZkMdO/0R5AJZmc/ie9EO/MpwADWCnIrc2A
h5PARLWqYeTpE3gFBVsNmDa4bvQ6Dd5mI4au6eXjHvabortmYwIMjg3xk+3eu9dJXyjEByyqxNO2
paaPW8pISE71SJC+SvKI+gQ3pU/aQt+LTNlKQaNEsMdcdQrLYQOXiuybSScUmr5Ukz63JapNNv05
KcWXForzmBbWJldFeaXJVbg0yyG8kilqbYqQYh/9aFX2ANUV+Ao5RceSAtW3x+hTJf/5fMpLrpL0
IE/D9CLON+yX+WW0xDhsYhZXfJZZIwB24lIoRo9F3vuHabQkJMLR49CI+idr61nHCp3qhKlz4M6R
0S6eLOt0ZVhWHtQCKpdSWyeyr11mdO5uqHppa2vCMM0IO/2HLoCdBpNY02Ye9Ycqb3NXy4LyMzbV
+cjgdOjPYBWbw/Ofp/vrjZBGT8aOnaBR0Co3zSnFpiP9sB+/Z2d4mPmqKbjPkytqYqbX4/sd1HLR
G30POiKQm4US97VbViMWF1LZyatUyqarng3/E7QXCuFV1Ef04qZQ9EIxV5cJRNEFPhIW2o1IS3tn
iIJX2ZgQtZQhgrhUNT95Zc83u5zvz60n/R5gOE5WvT4O07xpSA/0ff6qQj2k/CkKjRNqQ9x8cnPO
1zqExcjiGRMyhJFTTb6fqrkgjdybCcjxZTtVSQjLR7kvR1G/D/MZn4mJ8esnT2S+48cxDG1m82RA
/xy1g7MIKyXtVg0i49AK7g1U/0sk+szOckyRMBljCOf/l73zWI4b2db1u9zxzR3wZooyLHqRlERJ
E4Rcw9tMAAk8/fnAPnGuqshghc747p50qEMbqESalf/6DSpjkx7YQoxTsThwE2UwEryhM/yQXK89
YwXw1pBzg147I/jO0X44niK13WjkyZQXuiFpJ+k0IJRoJ2iFU6bjM/XUWxMSUjGaPkzmcS/2Tpah
nXrgAiGDbtXCfhwmjTGbneuOaiM00rA4NJYgyG61wp8OSRZjE1pV6CU2aRmofgMnBZoknUnYvt6S
6i/ksJNlgieVyu/Drg6zPVaudLZn10vNw/vf7o3Ni+Q5IJiV34II8uQ8qUSCmfXAu/ujOT0QmgKn
LZjDqMGI+QIKSHlrxUOO/67lnDPceX2UsVcAc7xA5gzcyaNzc4GKAgDMDQ5Xg41FCfZZ5ZXKUWOP
mXhQYSlv+jxx3d+GPS0f9Wjm/fb9n//GDZSXwBoG8Qz3I86a45kyu0Ws2xFvocGps4+ojVzQloTm
vXY/BbKXh3EJuCoYNhS8RYxfWpxFZAS3If/UTVJvcpesykPcEr3w/pu9MTouifdAZPiWow8+mVTZ
3BqllySwAhNz+TpMaIr2soGCmo1CLhdTG/bJTmfdeBnTzM8uWy4X7af33+GNDX116AHhRX712hJp
FjH5VH6WgFzTT2KCkLE7J+fuI28sVs9a1Us+4TXrNDz+BHVALnsAMyKa/DBpIxfF14Yy068i0Xj6
TPXy5sO4lYI4+Pj1nkZT15UXKvQtiF+asYEMlQffVV19mSxtfv7rwQPgZNQwfOWMDk8+YEGqomsm
68oig+MyxbCBTPgyOwM+vzKU5TQk5g3rNmBDBCentxu/zMbZIeKNStzLor5dps/pMEr7Mssa+c0j
3si6JPMeAnMJGRzzibyNEpH8sqZhgMqryu/BYIKnoZz4p8qSrowMD5I5/2d0W8fGynChJ3vk6e8H
B7wD/xTeGHXvOvv/KBVAFd1gtkcRldgU7GBQzREGQc6ZzW29FpycS6CE4IWo86HOuSeVWVl1wB4J
TxGIsSBB4PKXWdL8ZDepf0MdK8+cBC8ajtMHAprxGWiBYXx0ctR3aSEkxbCIuAfUUas78WxZhFnb
ixwukl5DAiVA94Z+YLFJSkJ3FIEPeQSLzNq2RbZcDhOuGW4RVAdPBsm+C2Bch1yPLxth3zihIlYy
V7I/U2y/sc49RIqI8Jmr8AFOpqq1NNqE8ieihssS19I+O4jZ+Fvx+zpT6ZJyxtAtwgZ5rV3++Oap
6sXgltxtEde7V/3ipniC9Gr3/sx6a4G72MS5nP2s79MDbUmKzJkIoyLyNg63vfYg07ShvZrkVmb2
v9hNAmpQ5hcdPu+0tacX16j6chaQHKv0Jpuy/rKRYElOk4Rniv23vhFLnLwVNhQOhpNvhN0+qljs
WKLFDWCqmb28LFXlnAHL3qgfUVbigrByN9bmzPE3KtLZ7zF3ZAJnvtpQ6vf7ZlHpppaPWpLvMmZ/
a/GPHxtqc2iPSPZeIkyPn+ji1NiimicYhgttVDi6vXeV0Gdm+OtZgUAVS3KkVy+X1pP9xjRx5Jkl
J9k4kKNkCD9Oo2ox/Z3pp8nF+zPw9ZfiWXQmV8oLjpCnLYohJ0JCIOrbrCYbW8SYXZRgMXJmb3uj
6gTBs5kQUHVcLp7rT/5jORUz/r9NvCZ9j1L87Mk2gu5SJVeL102HIXeySOZl/2gUSX43VWl3DWdy
OAA3Y0qUdDBecw8jkX74WUx1+KRR6t061pJ/lkYdnzP7eGP4MRegKY/x4drgOCn1yrGxsypkWkki
jqOOZCnYO2pCQ2bH1tf3h//1FAYtIEUE/jUVOTLz43Fx3BhMxAQhkYYPo76m0zcLr9rUdq/Xo69P
nrJgUm70/mPfqCSPn3vyG3EDGnRDXNNGkI6yc3v7e962ZHaRxrn1g8r9WNITvciJA8RAR3n34Vh8
r4pwQZyG+dB+VGiQ5mJqvr//Xpxz/ODjQ4kXW1tL3FCgPpz6QFbeTEs5JBzOM9KufZDzIsQno13K
8grHcDd/WuqRBGorScx/Asl63PRZ7CFb71XePrjtWJN/0gvjrvYIYtrn6YA/Mihu8ESbz3OQB4Wl
f5ElifU5d/sZO11f93Srx8QTVMahuwvRo8+bxlhMK6IsSe0oaONcbAJyLCmhZdgXVyPJGO6WdhYE
KjTr+Bi5y2LmW6ULm8vB5Bm/pdu4j0PIvWqzTNPwAEiVo49J+vrnCINUXqvBRbtIQ8lBY6Rt7W54
y9nddBPT+6b0QTw5a9fGrWpgakYwQuZn24PGCRfX9DHgiyFAM05Wew122M0bbFzwmy+WYvqprY6V
HEA06fmLoXsDuUV5ZJYrKKsGJjYPsFSm371RwiuRWnUzaaLGIHdJX8R+NI+wyHbGMFBWGY2cn12K
hcfYHOpo0r7dXdipoxI2pcaBUi9ta0amPIYPk4nR3C7tmsbeyJGa3wwmAr+Clst0ZKiRXLymtuyv
flc7v6RsS2ur3dG5SuKxgcjsjuNF3dZiCxWu9SMwwp7SQ/qoKmOplp+dPbTPHsZSWd7bGxcHJwu3
Jc1V0KJijfrJluHGrGy/2kMXJozLynuY1hUUgjAyzTh4xFoRLBUX0Xa6yILUIYGXuE/7Iu2z8rHC
XvOLhKjxRc/Vg90N+WWfeb25C+Kq/w1pzfxZjF3zHIdi+UDoCgT/OVfur2DSGDaQK5l3dy0dhWpb
W1gkbhwxNvIqtrk6birLq2iQJ4n6aI6Dr6LSl+bnmnh7zv3aZ+74OUzkDdmyrXmrsqm4jj3oghuH
WCW0bCZGboeimuYHz4zFd6P3ZrgaZiCeVTYHP/O2d3BuC5L0ya7XrvesJa6oRjw53sYpJv/bXAdw
ekXYLB98r74ghBTDmEnBddwZWVZ96bqS+LAizusRdWiizIiZDmV3dL34CQ9By4ItnZg3E4G6sNm1
oe7GOSt/FHk13ZWOr34U/dzkl/5k5pcdDnTRUmuP+Wma8qnJ89SMuj7LkPXNM7KnwtbmNX5Zvb9z
vQEFa2s3bbr3TG0g0w0NAlE9mCANruoxjN45HNI6clSGAn/q2vi7oxdBNB4h2/MmWWLaNMy/Covq
Nr3Q5D94Uegv7pM7ikShFfZ70FR/Ip/O0fC0L/IhH3/VMocx0kkTn7vWIAKkMWtgEICu9nNZ5XWz
LTs5QpGkUflj8AuByrXO+gHlhwNlW1YQSi80naAqaifs0nca64/qOjM6Epm7EN+FgxjdlZzczEQ7
97LJosqc7es5prO+ksXGfwrTrz+aA/dNnOfcadhgDj9d4cTi+9vFSqFT51OV/W5CcyKs2xDxF69O
mpsap80JqlQcfjOaevzi4FDCFrEAeEegW9hPga3hz5lx3XM3RjhU96KsGmcjgCE/GrhwfBlWmGLA
qB75n1M35C8rq0y3qVrUZ6ObbISWqSvvF9NFBh4vrvXVH9P4Q8auTSyjzIZHAIHlIZwTBDY1NJE5
yrrFni+gKHBi40/ljFdd4GQtn7xHeZiadXhfy6b8qaQJ2X3Kl2nntjnWcUkmpoelz9wf3VjKe2PC
0yhqndH4MXVD6a+O94UBMr7GDUpOqk3QZ8U/Q+8az3NuWCmlmEweYHNlOQvalR7x6xMqPa8NDHj9
zeI5W4u+zONEBmC7MfWoUaFk0r8i60X1W6dzsOgb0EpsXWfsputYDJXeGhDJPyb21AUXoFzOR9NS
7HpeV+SPRtClP7iyAaLHsRN8h8tUPGfzoJ4ca9TLgXwsC0s9H2gzglGlnskcjF+2n4pdnY2i9z00
iKRgLit5XcT/NJi4PWM1ZxdPqD7KL2zeYXBjEO6C7LFtm5/Ki4v0QGpwBxdxmgl4VV75KSiJ+9zH
LFP9wUsyl2hGGG7WvTnWtdwLazJyODE2mhU8RgleyTVdkAg2SXVjq7i/6ZjLN1OiBbkpSYcdS286
mEwu9RrKKKqcpCkoWjjcZc1gfQcPrjuYNlNyHfeFrK6GVV+QxCQcbfMwM+9UieFgpFxbmgeLeGW2
Cjsu7uUAVWwLkwhOWNg1jopSsMkc8hBb5xZrH/92ILjZi7C80HRXxWyhqq4ssrs0HaSnquviR/qg
6KyUh7P2Pg2U2ez83k4/TcHSWxcx7J0+JxKk5GdeJRNrbRY9/Uy2NMKKhiBrLdrmxC1sG2bffEiC
RdxJL0zTTTLU3o8u9SvE8KbV3Zstr78zhzQ9uCoFUguYMSh/tNmpaEn7ZbowcPl+LPB+z/ZsAxkV
hF+jYq86G4HoWPrxz4QN9vPCxf2XI3xy0BrsU2k7epP1AUlVk28cZ2isHcdS50U13aVsU4clpDqp
XAGNZXGX4KKanOCL5a+/RngcHNFszv4HbZr0YrURl/xx3aUYAse+cdPj0YhI2xDNfTI7YbbJtKuw
B5h7TBYGcwy/jFYwZJd51+vbgCmA4jgtm/CurCF2V5aqwm31QhiSbu3c47U4uzQxW7h5Cfw3dNCt
sXhRUSwDAS3YYyBFCVUX7ztHZPgRpICehG0E5XCDOCP85fb+9BUU08GfII/9pzBY8jEq+xzRj911
1XfqwBIJ+xRKZvToGGNkupP9fdYlZ2VKnSdI4NQG6mlfu2aUi4CtNh5Cq916YW7deXII7wVGBY9t
nKZ3HtlZ92lq+vNVTdzdR2u2EfJWtqkf+7pHN6fH3MGzeITHuMlnOX+j4AtapLmFlW9jY+KQMMys
GKO20zPu++4oH5K5tL4WnVGwSy1z4WyLwfPvSpJsN6EzTHSzU2OLUU74Ty498X2w6Gkay5y6cB87
VN0mhybpTXVS762MImlv27N5cDHSJwjdEpBb8Oyx9j696e7Rk4bOt66yxuSR9ZGSUKESBOiNu0pa
ikQEX6e5SMsrYpXr8rp0nHFESDXM+TXOtD08ldIoe2J2y7y4LHA6vh0IGkBM7XeDuxEUER3qsCHp
b10SCTBZ6Kqi2nVuGdrbbuhqdWGJeQgufKvO2isd5IUFDpj3yV7EhptfhGPvQHoakJ+FYtCfyl7k
T0S4h6Sv009AjS2Fg/MEluyfjIb0PwLF3RHxnFmQZdmpMCl22s2LeTuMYfEMI8qxiElpjM9u5Scf
3UZXqMjwx7pqtG8uW7doq70qQljgiqnyofeLtId1GuSH0LSn/CoYh+m2BiajTYU5exnB2Bjq7URM
mYpG7ZfDTnrSXyloXQhjJls0kqOAEs0ONfN6doV/U2jDrHZ+KSv/pmzskD3QWQbqlRSx5WaaZPho
Vv4U7Bvq4l/jqBJ/v+gyKUkud636YA0uPOa6CdJ/Rj+PeTeqk1vSmo07N7aW9eEQGbbpFFg/OS71
ZxaTqzc2FPGHxp5csJG2+tCaaRpftlbcfzXasL6Hm13Eu8pAo9VMYwFvwUJXGsnWHPUmoZrf9UNC
F51+ACZFKA9HFJDGXN30yyCS3WLEZr9rlW4PvtfkcutMVAGRMbsWLhwS5di+96oCXzE4aS4rbCjY
knABGgjGnan+27jWmx4UznOjYijZ9p0pXT7Dle/uXJjr9iFdZmTgCEqL6qGY0qLdBUYZY7hgjl0X
xWaHQTI0BgerF3vm7//fZOkLcmxg8zQu1VREVYi3jBpFt6HjIq0zCOcbLWcgDSTSq6IAWsupg2VR
4qo2WhNnwOy2sJDVryF1uNvNCFnNwIwZh8AFcJ6MH7If+qvUGOVV2er4t+fp9O9RHTTW+PPQdFwp
oSdoFXnLRt1XiGaZM+lFKwr52y/qGC9XhzThM/fot27RKK8hkcGLAsc8hhVcO6acthU/nKtYRFym
3E4yl//UwnIj2t7WmXv7G7Q1F3c1OGEWbkGgSSdwKVbwVtE6wEiOR5uYm17NQSmWUEVBqX/FaTV9
9NyaLdCsuk+FCNr7bg6d3eBaI1mpC8aqaRziy1IK0r8LnO+dMyPyFtBCGMcK50JHwQn8eESgaBqN
J4mxmMlLh0CVciENdd5uljEQH1QL52Kom/nMDFy/6QmaAaoAj2sN8gN0PUHy/ITTkRXFU+1muBba
RIlYqBw1Kdmae+mvRguBPSybrtHnchVeP5vJv/JUfcO1sfQ/wWAtQmmLoObZ/ZLPV00xBQdS7OVX
adXfKYPjD7oCHJBC/LXEwiUQD34HHTKa2vQFj4daZyK0m8mlkBHTcMV9p7qyjbjbLYCeaVTP5Rea
4fmZkV6/3/FIQ32FgUNrFmIqBqTHDxWoy8pleeEA5zjO1OvNYKH4adwsveE/nA3ffY0SsrGE7CxY
/AU2KMvJA41s0F0LFVKKptk3Cou7xInLzaKpMTnTvBghsHY4KQPu3w4Xko47DVTO9DE0unq/QNK9
MvUAN8nJwnQzWQ5V8d9uA1CiQV2B4oGrcUs9fscpH4M2RcVHEYL2eSoAyI3mJs3tvdGZv95/1vpV
Tz4Ak2yd6CuP0DjtLqArLCtd+1Cgxqa5CRu/F4fcEaGHRBxDio0KneR5WLRIAI8w847wHiYb5/2X
eC20Ab5B/0ED04R3j9Lm+BfDrXMRfK/shnhW1VVjrVrlPs2cp8rsp0fRdeY3HY9Lua05dojUsi0K
K7QVwS8hjPBcDt0bOGuAPR+tgsDGug1y5fH7ZHYg2hfJwpj31q4rFwcJEAVGuxTBQ5U2gNpV2l4k
TRdEebfM23Kwu303xOOhz/Px6wj+txtaGW/fH6jXy2V9L1pOkKBQtJxyrHtLh/aMihq+TVVu9QKl
wc9mtFBJIA7l0p3jG77ejKC00mdY/aRXttXJd1FiNDomIr3yegqeZ9pTUaYU9lMqXK8EyUx1nRfA
i3jrWH/rxMtNBKYPygBmxNo6PPkI3pDndhvPUFunub/oyXgk55WM6r8eUmYeCw5RDFLJV8w6z8sX
c6Uaps7ifCygUH/orcXcE5gsL4PSm88pcF7vQJwoNMBYKDCUOXSP51YBLiGEy5E2dH1y72Lav63z
2t84CpLZ+7/tjUdhT2mj8Fw1bJjFHj8KQ5PeVGQnQgIalu2iZL7TsGWipYv1mYbUGxwBnsBkob59
CRNZ3+WPVlHiozUbU4NDWqfVtTfU7TNCnrKll1iT6DomeopiMcmbKhTGYVqsfyxU2VtIlcamVQDG
g09IgdNDquwGseyAaOK9Nzg45gHRTleEGZ/Lz3tzeDDcgfEL0ZT26vErj6GG+5mwmgCr8t90jMZr
s5mwvTCW5fL9L/F6R6EZzbcO4RSyhKkkT56FPq4gZyXd0Jw2qvseD+KAPItO/8rTviaV2RvLr7UH
++gq1w45HfilpOP3Do9bteuXvqs2QQULbGvTsrAe2jRMwsP77/hCiDg6C6BJoBEn0IMCFLnWyTva
ypBxaSzYatAOnJ+TTBMyMSHfCDclcLXeJmKcS4x96nS6UNrC3RkCkYQiXPjxViPQ1xiiej2tCrb4
fdd2eG/4bTdMlJMN5HE6P+KOQDCr349Fp6aoc+LMiiwESW2kMUCfrirX7m+HKpMF+dWJ3snESPWl
GGKDnoMo9HwntTVYZxbKyzF38tMRB609b0aAXJ+TvSaOK66rTUzVRVl3MYlO6G1pBMU3sAe7wRRs
IMsWwNAvtsXslJgeOu7UbGEFzrcIe/RMokMjMBmZPP9JDn5ufyvpLzzZWT7/9P0ctDAPnaXZeIpP
H1F9Dd/yqrGAGEZnJptAZ6mkm5ilT+9/1HWHPv1h7KNrwA//EHp4PO86coML6s10IwwuemHv+pu2
n6czXMjXFwk4A9yPbMx3A6rIVWf+5+pnpILMjBVE0CFub/JqCPWFrGe84srK6S+yJRDLp7mPa7Dt
rK4OPd40wyYb2mY7tnQ0N2nthmKbaIUSG6QDa8cx0Plyhsn0ejQQvUGQpU+JjbV7StbxwLZNTRtv
Q+dGXySDpL3FBW/3t2POQmcbxAmWmgZe1vFggIm4OYsVECn1E0BwCAObccmz9sysXQf1+NvCClmT
RdZwzfXCcvwcwZ9bkuAz3I/adOtmnhlhUI09Z6Xq5iJPNNGZvWmv6VuOvOrdrHD37//SV/UBMgHG
E0k25KfVv/b4DSajHu1u4Q0cqxF76ZAI7KM0u6E7m2DTZyu9IxQ1vLDoC354/9HrIJ7+eGxzscum
7bH24I8fTdArJjIZVhnJ1C2bCeXJ7Zo++8imYz7gV11t3n/eG1NnvYVidoK9Pdfzk8GOWeXQaQFb
VFsYeI46v2Y09me+6AuT7vhXraJtbkIvTr5U5Me/KuYmrMp5xNHVq9znIuhRl6fhiuz3VA3pLpdF
ggmmSFHb0Pitx92CdHRuYYJNYEsQMBp7vG8yOfwUjlmqyKGBeO0PTjMc6CyUz7BJ9I9YpAP7QCNB
1SXOIY/w16y70veVv7emzMfMc2lsGYE7+99wmQ/FbigKTAYX1hQutKYgibMzJF5mkes3w30zt3gs
EBVl0OOvhXjK4ADGv4PSxnAK1YyX7KtJ2+GOPmyMiheWMKatAlLAVjmVWnYAz5WzDYskcfYc9Brb
N06qZytGV73t29Z64E4yNR8b4J/5WlvFAstcj6rbQbvWXFOkLs2oblVVR8WYyC8LdCwT15PW1ds8
TRGYZniIWRf4cIVUFIvd3AsRY5o4ziTgbiWL5QETuN6OkG23P0PkL/EhtZDCfG1pNV+6fqsyIsTT
pf93t/j/fif/h/vTH2vslWHi0/i9/PG9//Wn4cnLX/nX8MS2/4NmESoPxkKG4UOd/h/DE+M/DuJC
7EBAyla+GqjRfxueBAZe25xy4IZYhKy07/8xPPGd/xDpBNBA3DVlPn/xbwxPjvdenDa4kfhgJehd
2Xh5w+OFKoQelkIa5g5Edro34bMTryS4zEeA4TQAzQ7n/v0gaSdFDeb+6kaMlek//zFgH/7dGP60
/ThRMP37GqikQCdXivkraW+NpkmGc8VrYKhHupDWBBw1QbjEsOuIG88oFik9/Lb8MnQebhFDH2bz
LvcKdz7Q/ojvIen5xGMnDN3GSdHveEUPPGzM3Yinqe/UyZmN+6QU5o6/hkFi2AQb3uc7rh7qf9YK
ObEgZu019i5IR85fu8bymZV41yBVvB4Ty92pIk4fMaHMd2LIvUuuSKSpdo55nYyejGgXdj5tq5hG
2JnhXLfX/7f9/vtqvBvsR5dikEE9frXBYOhMYdo7dzKra3+G7wbyz60ptcc9VJaHfMnsy1pacrsI
0zxkCyIkIm3pYLz/JscH63+/CMDnyst/qSKOX6SYum42u9TZOUsoisip4vr33IvyA56b0z7uAuCP
eEGpPy9oht9/9jr+rwaBEpj0KLTcoGTHz+6pIcwg9vk+NLQNum86cTCGy419sdZk8KpcjM6bDvPp
9x98AgO9/GpYZHiQAH1zRT5VMcmhp5sXYBxfJwnmVkKHsDhwIzusiakQqqaqx4QQ951+GpzHaZgx
IBx09eAXNKPOjMKJU8L6MtgGIDTiPuCQoOadTFNvCXp3QQa1s1qhjH3mC5QhuWlDkmiMxsdMmSor
v+pzayZywtPl99ZcTHvjtV1yDqd//UngGRrUH6uxP1sYW+GfSwY2UL3EhQx3BM/MaeSMsttTGMa3
yVAknKdeGX/NsECgGGrLu8yJ50+jyLqPo2vsS682aB+Oc/u1d7S40XlGJEAo0kO3qPj5/U/4et6+
7IvkAoPpghydbIsKv5kkM6ZwJ+Z0sCNtQCPrCKq5UX1ya5VxeecMjvM0U7Ec3n/y68kDomus5haA
mKtk72TaNt0Sj30n0WguBk7UVjsDWw2hyKmMWuNrVknr2RzK5Z8iTPVB0/a7xiQt29NWVPfvv8tL
QszREuINAlQ1zCE4x7jTHX+vIU9y7oSJ3pPzh49q0WmPpdqwrd0ou1we6yqs5ysayzHRC3SeLsOx
k8idMx2EWxWYy4Ms6UJf153AsdSME/h3iUuFTVOA3gcmxDSkMfBAh2wn866xKq24bzU+lqk+7TM6
Zxpaw/u/6vWK4P64ovSOv3oJmKfeMWj8PJeW8Lh3XKUO4zCh9aam3EzpRD+TTJS9XdgzuQRW/lOP
ozis/Itze/Rx3c+y5CXAZCn8qbjXfzkeWrbkJPOQ3u0tr8WDT6oOXtto5OZtqLCtrUrn4v2f/cbH
5HAlR8/CpBkO+am3mT3A6TVhsu1pC0xfDbI094Uq4SkYJQ6eXUYUSytbfdMtTXsTtq5xNbtLeuVa
yn/AwPeXtHT5eYQyTeCmlX9uGy/Z+aN7nZrzevFFhHygbua+lBLG62AeAZnEs4X/8/3fcYLQrSPH
71g7qpy9qAlOkU5b0NINinhcc5gNZ9s7htp5zSC/ODCIrhtzdA8xtAgsc5P20GLsuZVV4z9Nsn2Y
nb7dh2mCp3hseY+wA/qdm7kAOIUd3MeFPW5bdtAz58FJktfLG6Mos+Bz414C4fp0GYUKRpHqJ2TX
/eoNXeYpCMtw78Kiwmc5tQ4WC+aSdmSFK/T0M4QPd2M1qzNz0uGdSgdN3ATxgkt54Kl7C5LBVgm7
QsgUL/MzkhR46vAd73OtPvmJKC7HPr4VeC9hnupzxCISHO+0uRRnaqDXk3hdRuD3yB9QVp3uD5YK
uiCvzXEfD8Z8Iwsx7Eac7e6p5GasXJ38zBx+/bzQWOs4cInVOuCFvv0HOOsO+BzlMWEJltb1Fwxn
flF0ZKumefphJCjLzxyebzwP9GPVIyPvWL/f8SLt27FSLpLPfSZd51OQusVvsWj/2iU+LQqmzj2z
4b6uKUFBML9Yu9kA6zhYHj/QL3JItEaCcXPfuJvB9hMD69rqacrgAG3m0b8TKecOyPK4I+XTpBAe
aqKZ4LCYH+D1Jh9t5RgbJNTemXPp9KKANAxqPK4wL+E/LKzjN5tUGxI9Het9WNrFRYxU/3MSQ4oN
S2+40yoIScnxzN9KjaTlWrU8g0W99XgSUKnkWP2s/ZPtsukqJ7UwRd0TMqk/GaI1vxFtfyEcku52
SiobVFX9CqTbXqW58M/8+BNccF3BzAGbuwmoN83M04kXBFgV0P+dkJVSs0TBELofe6ftNmVH9tg2
X+THcKz9D3BzLjOAjsve8Md7G+PrYpMHNp6pQ4tmDPq8usDDJvn0/p74anReDHtQt6ytTzRJaznz
x7rwyiGbKgNzY49S4NA7uXW/5vXdlFbXfZlc+2cwVd0jfU97X5fSeHr/6a9LFgSi/LP2ZmjAskSP
H5/JrqGtSEZJnvWWeBSYJnyaaONMd7lkVeFe03j4saAvUztZyBZYKGn6g2muBkc6l+qvS//VC2O1
3eCkQ9l/eqtFmoB7TlE77BMTXlijEhD3jEbdAr3DCTTVzSBq5/L9YXjjI6wyWQr+NeQPRd3xKFSL
E9PWxLG3SFCggZOP5j/KdZeLufL8C2ecqp8k3ZkH3OX5s0ZA0H3/BU4IR8xS+t/Y4sFfAM+k/Xwy
DXQ6eVY6eh6u6/ZKclcLYc0FUrv6craM7qrHK7+6nLOhS6Ha2/NNikRg+mArcyR0JO/qdfLG1Tnn
vBOp57/vhcYTpBqYE0bQ6fzwZkuZ1uDv46KLs2gpu9HdhHji0Ak1RhwPQKAbvYFUvpBh0HgVQQGj
lO4GGp13qWtjJAUbEG+Gdtcs4b4uZm4PSGIN0tCX1H3C6jyHi4rrd3whJwt1UJ0KGnVnxnf9gkfl
MP2MAOyD3j7SIHqRx1+4byospkwFHlLIPD6saEkZBXkH5JCOKYoIJGYIHlJbIsyPw0Bvm6bGVMYn
KLzYId2e1cWUJfLeRMiNvyIs7XZrz3N3rjf7eiqiQyfhbc24fFE7H7+oT9R8mVUMONg6qopydi9x
zXzurDK8tcgHPQSdOf9w2+Zi9qxzTnWvDk0KHAo0+FguqJd32q11eoiERYa7NFaqApJyMn7wkFTc
4BIGTNLH3RlbuJfy6fizIFKHeAGz30KC759MLwAG6ZkpyRupXw8/WmHri5I771bkjnET28JpaHm5
E9ZlDcELhKnvMI9sLq2SjcgXqrprFvphbpLKa7uCqVfNWSd2dQkaUiVL8CX1W2ICZkl9NWfqTInx
Yjxz8vYc9Q4ICXXGajR2/K3S1MiFMWQGeLEV3Nl9GH40a1teN4mZfIZ+DCtNg5Nv4mxWN8RVxxuT
/IVtq1sf9MjOx32HKV19pmY9kUyua3ZVg/M/2FRYIJ2K/3sgk6ZdbKLG+6SEv8e5NxPHF7efMtxk
m2ftpMaa3WW2KV2T0Wt2FWqOG7XY/pVysTSJhCDgERg672/xg0zi/YToZ7qeYMLiMN5no3vTWlP6
v3lxuvdstJCOePl1ev55FpqpVXsjBuNmoP0UIUw11TtY0+GH2vfir7Xq1LyJTfixu9weUNTnpjl9
G2QNMY+j2h4IcBvNdJNJaOmR8BP/MODITK2NjAFVpjm4D6nvCOPci6/F5PFE4LSyYOlhJk/td2rE
MrXKJ+nDXPZZZ+D6ktim+o68/d5EUvBQm1rtK+gx35xeiofESuXHoCnzzWTo+i5XLOwzm90br7Ne
TaGT2M7amTqpuJQ9cuug5t97/jTv8ZUfkQjp7KrxXHlLP6OtIHr7V0EzhVcN3oR3JYqjW/7l0rfm
cwHqrwswLIxAyUmmxB6Czv7pGi+b3KqkpsLJmguUsKjHjKqFUuWk8QpDWNd2UvR7hYDjJvH64ZMu
MIoZHElnacB2S+b98qFx7JI4+bE8U7a/sQNxA4IGg68zp9wL+P/nnLPqOvF7o1v25LsL57YBvo6g
4GXtB6H7lCxpO0v9Z8yIFfZbYjL2gZht/S2DkJ5FZVWJZp9qvzFvgevBkmPXazEliwNj3ggcgaqr
xcKnZwuPXrXYzcVpsy+XjDIz49Zyprf8RhVh04qFWL3asLMBnAx10E6FnRejua9rWkxZasHoTwgG
0Xki4qgnBunWtqgjpjH5KBiTD3afewc7jMk3LDnY35+Ha1zD6bJgSzcp4lwoLtBcTtYzXy8duBns
U69aLnOjru9qxdfYYsW6RI6yzZ2abVKFaGX/F2VnsiS3kWXRL4IZ5mEbAGLKOZOkSG5gpEhhntzh
cMC/vk+oe1FMlYnWizIroyQGAgG4P3/v3nPzYtsXOkrSfo6RAx6rebXPy6Ln/sAEGkqKVyL7xVQr
7EMriJsxda9xfnrK+hAFK3mKfYUnz52PY9ks3+txa750fRR++vfv9F/WfI6wLt8GuApj5/fHCYLZ
8TGLMDniVXeeKqf1HkIBLCYZuvbbGkkoXO085a5d7ww2iuQn9svv/BBTZuRevS526/6utvH+cZvp
iaFOY4W7dcbe9yiA5i4uDuviSHYWOaCIle9rnlccwr7JXDJjTmHXqc8Ju9Ij68KebRRxB4SvYW74
Kk/GHv5/ounbFnTTHtxoB3ZAh+z9CgSYZcYaARgdI1CI066vMwZF4wM1/ZpX1mh99GX0f7ENv+QF
/+co6r88b7R8edaYizE5oKT49Xlrg2ZVfczZocKbdqLx6Z6XAdN2I/vt5FR9f5dwEZ/B4TR3k7TD
v7TXfqsChBGHcAjGUxsv4sHqknY4uN5wF7gyfLwZCBnWOpBUhySRp7HHqmQ1Vncxw1R8GFe3+cBG
cy8tI35Lf/+7afCfGwt5aBSu7CtM1ni133fdW9ywty3RzmU9iyT1NhOabGFs8AH+CnIoa50EAZhM
JMqMRXhqM0+5yWXrsVYzeOfIeejahfQP03t6+jS4Y1lm7tDsJt/karuPu+1ZGhLzuomvBIRs+co4
4mSGXch0bVy/zNoh/BBAzPhcoPJj9DK0n8YNlUWpqjWdSVcaMmt2lilXSUf13njzQEYkrwkSTepj
Re3m6+dWOcRP7VWkMehX/vYVSR6EONOSonDc2qK7elKWGqDnSpo09hLEZsRMm8x3NivJBhGMFASh
3wFJ9m39GGHxEqDCvOKFWwfwtmlE+1Oo2muOaLQUJ9e1LNe7lSqnOLur1KD63EVKvqCl2gsVQvtC
I0fAHXV1ctj5chkmafS9jAd0nM5OZ3LYQvOjX62NjZFSYk0fNwsaltJJjfsgCmYHVySJjbjWd+tO
Fcv8GU/nFOKbdcEUGUuPmDiJbRtSpUY2e2CNCUeNUImzDIBayQ4T6dHDLgXKroz83F6F95TI3ULi
jbQX2r/pkNxVZTyTAjf3dnHSyzI5J6+V3Ss3j+VQtLcbVbQlEcRB1C6ZQ/LDj34e+uZ3p5N/NOB5
IFnOiXimXOfI+p5XOc2hGCqW9BzKjANosR2OEH15X5y5fvDIi4fzsN3EaWziVx8j14Xzo/Ob4/o/
em18AAKq26QlZMLB+/7ri277wsiYE2O+N9Ny6dqivA5NYOddXD+WSg/EN4VvsbRquqmluMOuEJz3
KLFODEWSvFz2kD5QLX/++97w/vT0v1dFjRP/jf99zwecZlb/2ZRFLvZe/+zaDROeisTzqsruc1B2
4/HfP+8ftQsrHCc1NljcEoglw3fnj6ldqyEUK4nXyZbcN7porwKI/Zd4JUC7DmbejdIfHo3qy4s0
fT0c7Gq9HbOcmvDf1gkYWzQ3Z9Yu+lcwqM1b0E9SY/oLH+xesUbMOGoOyYqD3Lel8zttN0vy7RJ/
WeAoDFG3/y02sim/3v2SCQF9k6s6iMiOMmE++pGIgQDMhB3FYlH+Idyr6lp0LGgnu/PM28zzVx4i
ZezkqANHP2xlLPWp1eiFMmflUJuGXT1+qWWDlx2kwmWphtZLnUHa38q2pe5ehxpTHNApfPq1PS2f
xODfWcUt6aiIdFBdZynFAFR2rLaXqo+x0I6uIqTFTNHwuQqNZuFb8DOfaN6RQFdOdt2cpS4XmY/N
VoAlVutoLmXcDctzUhS7gNsbB0iLqyrJXFs4QU6S4rheAML336cJYd6x6ZAU5QUnie8RhsruvMkG
nGKYCApHAvCUPIS1Y/xrYwqXROZY7PempTVGghu/F0078YMFols+0IQR35H0hvySCuf2ka3P6a+D
GW4k45WxXoY2MHjsYg9zR2zXiDKa1ehvPiZA9+hvDXmaI30/cqbD24AJpctQXhiLlVtKTCuaAMS4
CwHbc9IpcqZsjLbc/4DU3Q7ozNmZ6m64Rl3i7w+N6JVHYJsha9rWxYPrsrTvcFlu99p9LcaEgmiX
HlHcpBn6f7IAxc/o8RV4kKbGbbkNVsK8sXGPvd17Z/pi85vvLQPQlRFbbeo1AXkMAY3aJ22hxEq9
AJv3QSU2eeNVa7tfYnxFz7IpoyatnLG1c7YiOM4F6ZofiKAQOjdd0D1b47JiZW9X8uAGDbGy9viO
yGkHee62JmgIdI4skRfKClEFW/bgHvmnRKcHFY3hAzAi071F5Dc+UudHFS7Ycj3B/iqHt9py5z7H
+innD27kKPkcRdAXTrPPxpTvY2X9aBvOrpcyYM/MdyP9MA+LYf4IhSJZj/AxBysdUdPLI93ybsOa
59MlW+pa3I3TtI95t/shEn4X1gx7jkxqIonCRM/P3loDA/bqffiYkJPSkePLTciiorUFKcONOvUc
9AneE368nPAH6/V+XVuHf4hhV9DVI4/lSNpf3EDJmrrXgW12zbyh3jNSMNrhWTpY68k3UjjCbCgB
2GhtHl1Xq6h8GHzfRbhstvp1QFVNfOUtyuDelZ6Z3iwzhZocSmnrSy0Qhx9co3frtA1BvB7A2UeM
xzYswPdmj4ol5wXv+dbetHUEmLVddXLCFSAEDf3+ZxtM2NptbVf+tZ/WkGEK//58Tgif2VLof8pL
3Xp21AHeTeDnmAlblWoasuaJRw+ZP6Z5oKZ+1YljSShkdMTpjpBKOvF07q1iZlHn1MIhTydfsV1B
i+idYsvIYxP3/JCSOXurtotqsVccirhO3m6EluiZBWXdMQ45W5mt5jaK0UxBPxAmJdi90KRnZQkm
JF0d9s2HyQnaHnoVpSwib1Hgm9grD2RM6WufeFLoN2nnduA5an9P3nqpfOcKuyV4W4hX+xEINbK8
jWufpMDCPImgsuurc1/4TNksuo8SoIoRX3wX0FE6rTh08xV3MOmbTjf2B7ZTpJSLDTnkYruNUrnW
ov7UahX/1GhhP/mtGOY0sIIFW3CALOBu7ob+RhXWMbz3fRgomdUKdt2vCZo6eFHffC9GG+M6qkf5
KWTcK06IN7Shn2cZk62l5YPKGPGi505XLu1zxROzpOBKp+UlwoZFHwMsIBp9l2C6vIm27W5O2u7P
BpJNny8JRnekDoHxX+xlWq7aL6j4Op/QX6ZtQoYPld9UX60e1s7BVTXrxBiAMDgwWAfONwdhdxay
jOShhMHOCxQCF8jKdSE3J4Bf+2LPavlopCiWVK44MQm+buSUL/QL3I+JJ/2/uLvBcNdzwHJzSZH0
ydox8qdo0cw9VnD50/OEpN1s1rjLvWhZoGRY5mZPqSsRvpaoz4sMdat2T9vGq3/aqIhX0je38qMS
Ux8cYqZ23iUsC+wITdOpS6vm8U3SB3AOXriQlIuFElF7jya8PXaWo1c4C6ZvszlaKNJiW8LLIenI
5AG9tCUVawVZgh7SEh16EW8V3o4xyNrWmstzvdz4KEWpYpLaydvDhy5L/+oJknOuZPTxBCS94N4P
ZlpOu9v7ZCZPtvuhjUZZvxUWGcwXRV6nuI6VMst5oDalYlvUhynppjvGz+XL3vKO5nvYOM9t1Yef
1yUa8fESDaMe9lFub5EnqyqXveuZJ5SzOkwdE0Hnb6XPEotjikwjvgtUFpC1OsqWVlTUfs0IbcfM
9o04RN7UFWhIr9mja/ePSqkCFIBJau+O50AW+Rh0y6teI4LLUF/jtEWF1wkW/e2Gztu8KX5hdrCN
R/iRyc+qibkvsTvTooSDPcmDpX24Y4CK+FuCZZwupIFsd2Zdtcri2+p1EKZkF1yoCMi932GPkHxQ
03xLFL3vXSOpy1o97+WxaWHbHxf+yDt3q09uaSIa5wojYR5zYk+7T/vkdc2dpu+9X0QcdXvaur3u
M81k+lovHbVO3PlDcClCg/rDUp1IEzVgEYUlYj+2iAvjNOo9l+KHEutuj8BhUgdGqiIIBNRjKvrQ
uRtDyzD6LInxvZ+mmNms6YQ64nfcaZBtNJivRbuxEQ5MQqgKahpenjThK7IjgAJh0NnJh76rtP3Y
Mzar7lSpwu9o15KJkbe7VIdKiIGEqbkUUOvceflWLX4LmUl5fBqnfPMlsvpoytc1EWsa33CamW+0
XFIgRDBs1m3eX5s9NEveGWv7obbI/hY53UvJ28J1zcohdNsyNJiUR4pQOI2tOtij7b0QOeSq9Nbl
RtLHBMp5sBo7gBZSttYD6nH65RGUB/iQW2L355YwnvW43cBIuK7RavfzuheHYo/j6wJWB7/q0HFv
bMCEH2u6rwf6m606a19W5YMsQa7zpPSk+jgTpKFDs6BqudCT2S7jWLrLq9kGwPqRmf2f0VBtzpGa
z7JfjCUi/DplERawYqrlBVTSsudrK3lSKSmojgZTUQ5LWWANbwdTjgSZL8mVfdVfyH8peljGKGHX
82AP0Xpk1QhlLro13FMgxbWbRhju43OhdwzJhfL8l3n2tABL1VrnJdCzSmcWctKQQdEdgm4iXK4I
pti/wPsFx1BbwmIgGC/WWYnYLN9ofNoPGOYti2Tm0e4O0HLk+Fz2oSpO9hRWjDUd+B7ETDs4CLyp
HjhWw8sg6tnazCnu6oUGhJRVcComP+xzi7Foc+ELhsXrCDXoggCtMA+z3nX15MdrIJD1OZZ9anfX
+Yumk6eBM8GeT/1b8Mja+b2bR8vGgLKXyfDJr+0lOg+1E/a8o7X3reXUoXBjoyHIlq0z4lFbO5Xl
OEGQPBOYKIDWzE40ZrzsY5SPSZn2JJ17Ow4bcERV960E8/GxS+JBZ26oQvsAumZ2n5NBsqYzR5PA
n6wt+gK2pIyfp2loxHEqWtaheGoqErFnFZafbUZl5TnQQ0UWV+/Od6zg9GEIfdoeddwn7dXTPoSw
gRGhSaNt1s2xhXVMXERplL5vfF7Ue8/Q5njSQBW6S90DYs9dJg3P1Yz/j3BMaOQH4H4jc204dvq+
SpRf3c11pRvk0OibTqMEIwzNp7ayedxZU2vP61955FG01Ehib6a5LuIQVs/+eHTGvbtzXA6a2Qp0
P8oJF9L3rgM8KWMPdpyHEnhNQffFA0JdEbyXF7s9/miKrhwpGvvpUgzOXGZdQwv9bNttQOLZ7I7n
ykcwlnNgKZxzNVT4KhivlAZo+wa1DbMqV7IRfkgCSd+Y73bdkpCp66q8ojdNyLubGm6hNbNla+Jj
l9RG4TRjo8YekteMgHPt7DX1zlLOP0t/ZfC1dZb2Hhsr9M7wV/rv3qY5lW56ihFKLSPIbgLp55+A
H9viMtadGk9BNUQc9Ocb50mPYz3luDrK/phY60DP0N/VeIyxYx58OUufXK9CWq/9sBh1bc1NFxtg
T/twext0OveBWlIYWdMn5pXzm8MTXWeBmRowd82mPdbmeLPTruQohg++bm6Qdr8OoEt6y2kZt7rO
lwploHac8i/dAju7m9XcSsaNnndduqgPc9ufpvpqNYnWxznqAj/zYxQgISuXmxEFNaBYWyz1XOoh
jo8LASXfHFw/9Wmqfbu5Y+1dXjRHiTCHYx/8mAftWGVmG89+S1YfjN1SDmf63ENKfeKMDCA9O/qW
BMZ+rDcq70Pfie1Yjo2OPyQLWr8sNhPzCmlzVMjp6Mvxr3DbyRuX0imw7llT2eUq9s2HtVTTemGi
VNz3UyhCooYd4WcVMlh5dJyZ86wAJBnnYaMi/EmJiZpjXfI8ZAXW128qmmaoko4QSba5/Dde6/Kl
+yiG+VgQTvCjVlb9SRElROR7OW1v9O2qVzGP9p88FW2bV1RIOJ2CYjIXSvmleiyneagzEazdD+h0
8uzvUeeB67KoD6K9GvfMj7TcXmChRXbmuuOCSLqv+jENnNkhyh1R4wjWMFyi+8oMbnwPEIzLGXe5
JimIJHoGImImkoYQaW7qFMrUJw/E+wR5b29WKo/dCbKNtt2rj6aLQC9w/qwTNaQm65BIt+ifqYLa
+8GPyXisIis8J9Rx7oO3q0hRPfdJ/WxpdwHqs1ok1gKW0q+zXdMw8PxS7qeRrSX6yJQHWCF8QgLp
GCkl5JKU2+w9TWByTlujgFADGkzqM29M8sVDB5rjJ0vYBChazCVx24AOugvbIZ2LSpQfyYSmHHBh
5FFi9tG1SnaxZzaR734qdmkXOeW1gykbzGaUCRQkLE8M8s5xtGF9GwRdIK+zV/9RjmYkQLBGmZSO
jUcqlC+T6s7eK/ubXqLYShWVzhXlka2v+zZ2PplQor6/BaqVB0fXzp7PsduFr5B/nLxzQo1aZXJZ
9TFeyeUusEGNnszkhU/UWMLK/coB90eWhcjxtjndsRq6W9cXFWUY4X1ZdZSaEqYM+KOoBuAm2pgA
p47WswSEt8/tZdrbpLsLpsSmTZ4MioZzXRQvQhZWfCwqAE9CR2LJmqJYv1aG/sJxZuAPBItJwPxU
jUk3fkhmZSWPXkdMOFqWJqLXjv6aXTLWX0QysFlRY1E1DMx8s6FScEPLsltJCQeGPjzHFgXzRTRD
AUEfY7FMrX1gS5kdWc3nzdyWTKubx4Hqg/PyJW5VAI8k7KX9aeMou+eLpvLJV2eazHFqCOcFNdUW
35omZhnceo5TjBwQ3mdWXDRv7DFhSHR34qozT5WtcK/QNbuzgtqzn7jJ0ffKGsIiDYui2TEdTlvz
5GwYPrIeVO6fvUNTPu3s3awvxVTUxBAFwzacm64OTlFLbOnFbPp2RpRLd238oXUODnMTCc7G2T7X
OtEi3cZNsg12N6RPUvGwpkC0klQPNA8yFSN/yerIF3+YsKr325AxEIdNziwNI9wEcVIIa6ujQCPH
1hRsanlclEH0jq5myTRO1Pphi1YNvyyu4vkSCU7DT0Nnt5+2sW2+eWsbwJglAqI8u00Yr2kH/GK+
rLJ2CX+XuvrMaGpJFy9c+fgk3j+YoSuZK3Do3q4cdBQDvFEV+bCNnpfRqKquNbw9K6tV5TnpMIM6
haYGGexQgkR9wKlT3DWRiKZ7LIac24t5nfxrwL7xZWFgWsN21/73hIZfmfdNMUwPvkdT5AiestzT
yuaEf7BNa2jW0Z3cAAdvvnmZ2gRVejRgU0klDfnPuo8acceDqVmPrXCNvnhS9J+dvWIgOfCK+k+1
1ZggLZZd6YtTjuNDW1l9/EksboPQI6wEoAVQthSF89KnySppBYZhCcJwQyPaneQ6YX3ZwIH+XKMw
whrlx81fnOvH4TRNrSkeg21nBDuM2vu+DpstkLU78WOV8NceuDQ3Pjm14HrqsmqLg9sF1gsKQEzi
dI7qnAF1QdG2ddp+cIwd7xk/CnW4F1ney0Cvx6E6LpOfaOGUm5e6b+xzMzXMBtc16p6rKdglbQru
JAdDTapMa1TC8WlY70RvXNpdUVWxn+1JsRwTZ581GBmEF6ka25oD94w67MDkW46HDk/qT4Q2BgyI
cr7TG0TG0hUxFjQo0xkJKeF+IGpp+LybtnU5Ne118Wyqyf3SkAlQZSF6xinblLSgW0AY2Djg4+2g
1rKkhFom/TqbQvkXrW4dvSRevYljEGtLvHpsToDikIcMR2GieGONLLwuoyeR+FdbGbe7lbqEryVW
3FcP3qA3kWmwxFYG05EnjN9aX8DYJVUWjfGEvnwxVG8bh/U3udPPuMYLkUXXqZrth8Ub6zftkYt5
IJCx4bhDPF+6GAs2pyviNovqmApzD+B83bvTuhWZX7acIjnVVM/lFPXuYZLwPA+0MaIHggrr+cp4
OpTHyrMH/UiQTCQe7WgPgkOndpKqN2dul2/AQysGk7EmB6hCKd5Bwfzah6C1EVzq8kSFOCx0RKbp
AW3qnlwAIxOM3EfWHhyTlQTwTHadmHn1l9W/9SyiGHLoaoLTjNw6erKHFhfOYmDH8V9te/gHPcwJ
dqI39rRaagClZ75xM4EqxkyfF/iswN92VmC9NYVnm+viOqo+11AUkkvUrA2cvNiG7B/XMrbua3DZ
7THQWu8QLrvS3K0DJao3BSuVNk7VmUqiV+7J2oE90KxIIHU+TXNlX6grIWDAIhdPmqrJOevejRCw
Owk1eELrU36dJcqZR915urtuwTh99tsm+o4a2CW9dlgq+xR2s/Oh8ET5shb4MVJb2JIjg2ib/Q6T
5zKcZOkFoNXZ0+HJToi39nmsbHDbgwIeTrX3h7FD9iZdeo2bgT+PmS6Hhm/Isua3mU/f7Eti5viP
aNhuEvmCDlRGcDQPv+XIPW+phr+PBOZ+t0dVfi3WRu7nGIc4Gpywr3/Q4lMXXysnOgq72Hk0k9m0
hypp1Bt2odIhFulviAG/DC3fCsRyzDRI3Dqhtkz9ORAXt3GiP+bWNj/aWiziIqdghG7a9nZz5H2e
whMJ8XGTOevibeeZfN/obkxu3U8aw7p6cDZ3HfOKbxWfhlXYP2my+sVn2Oxj+JXZ7V7cc3r0SbEn
ltU5tkM7xMBJV8vjoBdt68/Q3ZM1c+sS4qajfYSrDU+i92xm04u09Wr64BRz0j82YdQ9SIDjxQvj
4fbbmFTIjYK9GjJQl9Gpq3UMm9d4WM1v1pATN4OPmZ2CI74bCFoJYkowKDTFLiG98uN0j1UU6vFo
mEl/XTecFc84hWqYHhHklTtKSZWF7Dm5IF/KOs702XRw8OaiCM9BtfY/JlcGVWb507D82MdFIfDR
wCIPRpTwzpFLca7fhx6uE22ANnmoaFy9wOoIJ2Zk6D3ShDHIH/481/t9oTHVnTdqrYwtih1B02nz
v/c8sJ8kqPkpt72mO5OKmbjXWi2M9726dD1auz7clrYBXv/XFpgGjDnyzOkYgLQ3dw0wtcqk9Mf9
ArGS0GfCk7o508jef3CabvZsd1zrL3ZjzlOTpWRHEicJMm+D4el5NJj8Gl7iZDrXtR+F94PwkCxt
Mw174kpbQNl919tTtoSL/CCHgRe2H2r6qHU1xXEOCY78oqYu3CZV1TZBnQWpj+AR8rQ6WTU34OAU
q8YVi1o6yskg9K5WXyb8BXY4EDLLcD4L9sbzTk1vozu1UU1GEAMZf6cFftbmsxYG5m/Ql17xkfnb
+IRaZAkOlRJLe6fWiQwComu3+tQBo3nCNhaSDV6GrpXqpRQq5w/kocE1/GeMlSk5VGbzyRAmAEjP
LFyHqSdDIGONhpzELWdRo7cMkUGj6HgtK2bO0GYK72J1GkI7xlEvTJUkbrpeetEcISEs+uQzEgHc
XkD9ZjPAa8cLBuSYFjeBcZdi3VaVdv5Oo5NcdHQuWkFxOfX+Dkqa3qHVMCZCEp+NzIFVZqABqSPQ
FfhFAEhAoPiiH19wOzr90bPMGn3bnFB+mFn6PguH2M8cB+HsMjBavIfKDUZC6uLNfNqrOXau6IGr
lpHC6jUoYT3byr0pquB0KcJxMsgcMYze2ox/0mbgXk2k2/E6Le3aZ51bEx7Q9118khWTuRTibpec
FnTMHKfGuowOpSy2T9Bkxz8LGWjmqQwto5SU8OKs0ReLdOCQVzK7jkSTke7q363zZJjEWvTLyF+x
CJeeIlmFJ9525d9RreKzkzC+f3ISmjeynfcx4MTR6fiKAQsJSTE2zNui9ZYa2DclUpjNUU3OVCm+
tUVd56mDdbynqDdZKOuwQmRwOwA92Gi37XzSDhDSLpn2YwXCFeo2/8pL3zuQkqOxa6uLHrvq3iai
syIpIhE/t9bviVlbO6u7Url1tC2w4x9bVmJ1HPoKRG+/0r+hs8YYNasIwRieKgj2+jDyPcNThITV
P4IH7U7MEGpxz/iQPuFALudfTQknlnN3twVvJC8X9bEIF+QLnt+bMxHITNMPFgTfMRXWXthZyJmV
OIQ9phHjhJ3HmQpqQT6rjTveb0Fxldtkl7mcQ/trPaxTgJxcb+tvXEr/RcqBa9m/uT9ImMTr+c6f
UJKZ1iWOSvKxoKck6alkyxqoq23VxGMXY/mjtIuNSbUDfpfGh3PcxpDTtjLedQ/JmangmV2VMeG5
HUWXDutSfZx4Zyngy/KLQ1xH7suRoIO+6OTHfxei3C7uFxEHGIoboA8GD/glUtB/leN0/d7BDtu2
44j980DgQ32poihhrLN6l04CzHOGaKNvyvDuN+LHd7ga/N0R8TcY9n2H6TD//91nM6QyYDJHc1wD
Vz6pAIlasQAtOgxdQgZSyI51gxUy/W5Osoh1kYkw3MMTWGbPO2JuAOFQu30oz2Ia7ACle0xrn1M2
EjktW/KFPIrs+o6NrnyRGhxtE8GreXTqJm4O1Ku6pYifEDBvTqFgkM1hX1Lo0aLLoXSt4litBZHw
LsMfBiwMaYJcFCBjoJDt1R91AGntOM+mvmwWCUcvO1Cyj6QI0RUfzPID6LFOaegOfyCCVc8MOkRu
x81WImtZA7QnconC4YC0dJk4pXGr+ZHC+oUSxczfqqYI48xemMIdcDE038xmwIwfKLat4TNNZ5zh
0odknVbB2P7ozYA+He6q/azWAtkL49tmfa1IFjcnx0d2xQpdjF+DLcZxLEdtfUW5grrcLitf0cr2
9UiTtbNoaHtt4Rx7cM5fmhCmxe8U9//QDd1+dkBf7g0QkdA6/vWR8+n10n2PsHd21nJkjQWPix3p
4nL7c2/pnIwEhfW7SNovazjXP/2ij45DaR7APjNu7v31Sddc87+/CP9QB9+exsBnBo7D6G97+K+X
VdEzcWkdbkdEKNMjm5n9Kama5eQDZ3kbGd2fZp4GMgVISDmsqvA+BSEgIw/RbkqE3toeXN17v5HL
3WTWv76ePq8G94i0btsGLfLrRS3uNCsbk/7R6qbyKpJR3U4Kc3OBjmiAu9awhVDc/M6FcHvzfv3Y
ACsfHGkXN+wtIf7Xjw2jhcKJ5IOjnGhq10JSeba+eERLj5wEvzMTNE7Pbxb5MdfZX//grxmeIBSa
cxlG9lGA7XoOWlvmRrTUSv/+U/23qwPvwVpLNiM/2LsHyEEM3TIFdUhJq590O0h5qNt+fpjcTq2/
EcL/w2VJteeHyNzwGPBkoPj49VZUDJkrT5Us2tbif1dyJqI76XaZL6td/3B3ajXgfW5e+9P+MIw2
HfFuiphOFyb//37tCGwRdk9Uk3YEpuLXK1maZdI+PMNjUevlFZ42yTeyTpI0nk3z498/65/bAlEQ
DBdtZJqYj98vzTQnFeqKyhy9aOJgHiEPPUBrYyY4BhyxJNPezyrmxK8oBn7z2f/QYqLQT253HGEk
zv3o3c8rt7hg6sQzr2q/etU9A4DYXXsiuWQnc2isZAD9+7d13ffPO156OtoulitcD0BPf721hH6Y
2J2cIleqIS4oBnBEvMxqj/ni9dT0Xq3WiypDe0X8B16dDHVnPNHA4ojPkci+EIVDRTLYavxb0r0E
z7bVtjJ1LEObsqUc4KlhEuDBKiujrOg6jny1vwh5RUYGtfDfv5Dz/h4S73ejzREniOabh+ZmVfwP
O9bSEtjlzRUHeKTO3znvGOJ6cC1+YPkf7uYy0F/meEZl2e+saX1EsEXQJnQzxM0gy/YbHJRHVIKc
S/tBKcv7ukVl8xs4/n+7yFvhgV+R/6H1fneR6MP7njH3SY1j5Bz3jkwLEiQsYs7sZXPkFfObWr79
5tbc1q7/XNu4NTyi8FrRcQP+e09pQr5kCx/iz2ka1Xyh8zNRmfnBKzVakRsG5g9eeCMx7wxPDnq4
HRgJ6i7PDKN/Z/f725z8n9dCPCIgK9aXm20U+8+7Cqi03Hq0GT+dAAQirxtRB96NUroPQVua6H4K
3b6+M5z52kfeiMI54cBrogtcP9iYbcQU45Dgir+F6djJeo/g9Zawq0bh3K2TQ+tm7yR/YgvJMk74
QPDIfKUzx9CL5XzRLsvZYSSOqDq7cirukxoBxyE0krbxtLm1eOgROUTX1meduzZO6xb3AbFKMAQ1
/Z2D8TV8hJrOnMucwSPcgQMocYGV5ox1j/hefg5AyexfStPYzdMoBhq6G/F+d9NaJ+Gd5wvfe3QX
hEx10Njhfcmj1qW+qvDjjZbiYIwcN/xIYDtNQ530gX5G2kYiH+1LnBECI+zpN4/H+6UgZLsF3A1s
kIeEFf/dKrt3y0C/cSNBZ/0fzs6sOW5j29J/peO84wTmIeKe+1Ao1MB5EKnhBSFRVGJGYswEfn1/
sG90S5TDbPebbZmECgVk7tx7rW8xw4IxEBHYR98Tm5kwA4hWTof3L+48M5wxPmWOgSAQWmscpflU
XZo6VGh+OrOf3ykF3u56rMO2E4Bh2lAQyOffGMSweZrA18RyXKsx25NJJTGmlrytYnOqvrOAsJH+
9pqACme27XO0of4I3ux77VIY9eCTFItyLeg2AZjV3qZtV/6oHUMuiYMpAilXgTrsfooG9RyRthRe
TDQIxe0yY0g5lpPwzC8inDhvaw+x0T39t+yGhCd3jUUkZveyRJNkfW6NptIfuizvqqSjTNaJlENv
Jh6cV2fvKZNyfyB3br5OW/rtGFn+uOEtELAbIk/EHE/c/SIJtBLVMS2VYQt+zCut5ykXejkNg1ut
T4TLoKpTHQEKOxegiXWKyqg5ugaWtv02Hv0UERf4OrYpXRRhBYDsBF05CrtmXIBYdlX9xa6FdTQt
P/UvKmtBhYtJKzXjrsS3hNEeogm1vzPcIuHuPcbn1FZHJmJ1th+yZSLUi1PBkJCGPadPA0P7o0/f
vYq9pW5ftGPOzQENUh+iS5bdh6i3MaR0nTH9kG0dAJCPVPXCrkHHh7DSqf7EmMbu4jHLrQ+Lzos0
phxy+o+y9MQZvryuz+7kzQ9OKyFhMhtp07MTpPq7w8rKEt9ikSeSZpo+hE4TqbNieujsmVIPn7bN
KtqRzAZ12iuU1e9aNyOU0AfL+cOqyBOBTDgur2R5uY9OVfbB97IMkaMbWeeT+zKlaVng7FaCuIsB
YO7O4mG5WmhIloT1Ku0Toom3NEFuU3UIsNLp4AY1MOu61/QVGf5wikH6MxmxHeYm9LSyLgnvcdqu
5W/hmQ7bKHcc/0pYiKPPgZXsQ9IqP4eaPvAuqGebfpYv0y9skCtRk1GVGcWRkCEvsQukNyehi8V+
xjyL49hex/nCtfr8HMzGGibo+kJ81IzrWM+mQoanCtpRvfeycHjVxczcsbYE58gOmgP899Fl7oBw
bVSXHRtQdtAC6tbO4PzbnuhLBM1lNklxqWAndhf02AMMWTnxWbvWyfJvY9EUEquxggFnWXldx2Vv
tUwv5jVYY9ZsvgYoxyRZLfPS2HvGl+KOGAN8IDmCvXJvkIw0JEbtLTJ2/KF+NJE6ezur0fllOJcu
9oHO917XgsBBBh5mKGPVpsttzY8X+5ZlNbylR44QRqzGnSbK4Sunfz/aOlMLT0A9fHPL1bMPlFGc
dQIc57F0XV3Fi1tL0vrgMYI8mq0IhmtN+aSy1BZJ0Tv5hW+VVpls4QvGyaibD5FfLOcGGcF3NCXd
2Qf/zFjYLkv3ILeciHPj8A0CMKnQXOKTCeXe4By7xoXbLuQoyNK5ym0vYpeeG4TAozdIlDr4Yym+
YStcEC6UPdOOnfprMUr9YFqEs+3mWlpXSDqNfr+MpJFe0biEFxmsQUBKn71m0WUxD4W3R9nCQxr2
q/25sUw6akOOgXBHQ43b3SBbxFNmCVPve8pYnfilJlSlh1RHMG2XlndGVWXLadG0thCyFTbBWYJO
BxYefAq7yktH7oa35giNIsEqFG1yniB1h6tGboEMUC9zh0600dyj2u8+uTTJAkLJPe8hnzX5mk4o
2st1c8/vTEoEZx+UaEd2nS7VR4UcoL0IQ4C7DVaATzU1aRMvi9Gs+0bCdT7PRVh9oqcFcJ3uiyvi
laFMHWPbKmA6RXCCFzKnQiVt2DJWk3+uSgwvp6ju8s+YGLHQpJEgocquVvksCnSBQNsCsmwbpokN
T0XFs82vD59UnueCgVBafGx7MEPwzjxdJSvKn8Na6LpLgrrscNgBuU4PTVbkK2pLu1juR7fuoySt
fPeukYIRR+Nm7cOQ+p69781mk4esaKXjbZYz7mqgNET/0Z57kaCGzWSu10CeLXdcPyk/owxxQPzG
OTQv/2OFIB+5CZKlYk8LH1eiPRpbYJJigA+LeCGpqnTsw5LSCiU2knhgg//QxoEMEORmpte9+JlH
jaTbHNAHovngXpWa5afJxvRLXTOrjycQRSw/YYTQcVQeHpOlWJ9WyF71ThNU8Ejd1hSxP0MDOEMK
2/TsEX6lePX6dq8zpoi0r2zD3mnTNZpdZptBdcmsST8Xmmkp67jW2YMnhvJ7r1brvjLbLjv5DQRO
FiyiLHdCp5b30WKuIskHhRJ0AX/BwFfpC7YjpmsfrRLKejyj52sTRp3+nqSwbC8qS8uPPSky874P
G1TpLFNMm12YhPA9yHBa77rGJB8uQrgUrytZsqdlpFTaIeS2zIMhnZrDKVMA+1jN2PyUo0P/QHxw
5h+K1go7skTt9hXH24AgppLcZ/KDpxS5TeWHSBKDBAvTBQmisJzXdMIZttq53nrYbfcSMoQ1afna
jor9RXvBafad1P0gh9DR6K2n2brT9hr6T6nPoxfj/WVTg7JFbyuaU9KbPQQY+6JIxYNdYObBAT7r
IwmqVPzZiFVrFyFq445AIk8COa3irmLudxMNCID23Nrpi7OUBjmXpPPNwSFnleBnlBXBwBNGlfSB
xhtqatsc2E27Pj3PuVHll1ntWk+WWqL6TNse/xft+vGlRKfV4L3oUvM+NGs3CaYIHB5ipKxHAmYV
zc6S3ccRBLubZA1itoMVZLg9FnJAF/St5ebwiGqGZyRSPJSsyi9ov4ucm+iQVqsGPBzId5v8sOR6
eg4yM33xrDXSJwJSdJKVtfxaclBcD11et6+BCBH59byZdSwF+issC2097Tu8xQ2LU0kvTAH6NlF7
sHfhw/DGNZ4xdk47pTp9GXDkYRpsrbM6GQYh3QQB9QGnYYBeN3YFrucJXG/K7NbQXXAYp9Z/HMkU
FgffLVjHKt8Z+Hkzqp6CdVED20+0Xs1tCZ8TGFBzrgDbp7x4E9/a2AhUra3nX8kUlmRskjCE4nMF
e85AI8TqF2ob6TORkQVoXjku6z1mPgl0cOgBic+5dut9X9YLc3YSJgum2637XfeCeJ4ll7Z7LDQp
SjznA0391QzQdo4hz0Ek5KNVFzZxUAgfn2a5kC8mAs8l+HnrEGW8ZxDmF3IqEY2NGt0ZrbNmt0ad
7g48KbxBwuHIV5frMl8xzum+ArjCeUAg8uzdGgyVVRzmi3WzIqhj6VktqfdNYxFv1YzN1O/8ak2/
eLPwXjuWE4+I2MJrL5tltu8wwzHgwfw8lv6l0TgNKHPZaeITc1Cf+7Jmsb6CiyFJrGX6KRP2g9xN
bGW56Q0v/Rqim5t1Eo0sWtcGM/hrSy6NdzlJivl7txUQ5a0MmOdF2PAl7bejNDKSLJzr2DFRlh1I
4vauqJLXBTi76aLDKdrwkyF0ZrI4IYHYNYBhwlMmygwH8JKvBuUGMKBkMVD3NruAcU10k6WcI/aW
ba1hrFXZrbclwbctCbrpFCZU1eN6okBPh2mftRO+f9AP1r6wUTck6CWlsZ91RaEoTMwqnyQSEu9Q
zW0H8t02DGc/2O54DVLaqC9qGppfV3OyaQNPXf6S+nzXMe6aabxqLWSyl13tVP4tyCN//jF46Twn
JTL++dwUq3tvFLnrHamoBlZ9FG6a7Fa0HzXxmW702SJy+aSz3Ax3/BYXj9MA9OYuH7KQEQRx5mYS
0LSok8IwcLe5XjGKq9wVUfFQ+SozDz6r13xWYSWyDwFmzM0OKR2R5GVBKky+oie5rqHFVgfcIUJ9
smYhOY4PS5g1aKBB/wRVls5HhniteKjAY2MP6GaynRn6+MNy8P06LZAY6ipkNJtZ2C6RYlpU/R0q
FYT8hrqDz0qeIWbc9l6MAzL2AN6dih3F7OpKKPqlH93Mbe9RP+J1XzOkAZSXhI2bpPBFwzutu997
SFT66FisMPCdCIrGrz2kRuQe8gAxHZGqtTdAIL5IDHxqx8zY3Mtcvwfn3RpnP3dsIIcwJ4AjQrYX
T9zbiIWIw3ellmU6Fks5Pw9OnsfsBMWDysbpwLQineKoUZ/gzEzX1Lvv+cb/6vI0AIjNoHVEp/LN
x51Cnw5zz1TCzBXypak1QFwMrts/KTcbniNrED+qsUU5RYrDleEYP/6+PfL2+tvEhv4IYm5uBP3Z
rXvyU1+R9unS95iljrRr2nCHg4suDPXYGfnTmEDxIPEvbOdNjYemntqye2d69LYtsXVBmM9Q7Fh0
pW33zQ2QVBMmkPcFXBhqciTX4sLIpfkx4qNfhf40f/bYi9/pvP+GTtiuSisIXJjPuJIy/9ePTVL5
YPdpBmreKJ+Z2OQXs2rGmLSLId+bBSYHUYThZWEB16iQfT+Alqjf6f/8duuh4Hl/wBNAGNvO21jJ
MFSYhflmjhllaHvh+UDdLk01zSoGgNitlx3kqOYh69z+ex0J8xakyjgc/v77/6Nx/PPzT1EF1AR0
AXNYsp7MN3cCLkvTWhYy8WLxFqL0xpTy2+ylWr/3XqfmB2QrdhD3tFO8zSM3/rCpxPNDBaxpvB6L
waquK1fZxl3ZRO3wQ42ywgSc+4G4FG5QridKALLn52iEADPLtUrSVAaaxTtDj+RmPguu0S9TUnbI
YmJjtCrzctUhglrdZa06SNf001MBzKp+wn7htp/QiYf2TVhMGC+8LJ3EiR6wBHzhg6c6VcGk3Lj0
6YIcppZoESzkOA532nAbk9Qxz2s/MnhfrGSa7Po71lFz3Kke+WAsAYd9oP1ucdyBmlJdlrVOvXe6
5L8NJgOLwTIAGfKRth7x20BHExHtQlwtzjKwznuNMuaQtiE5yZ2dPxcIQa68qtUXU1u3u5bq+haa
vHcs5TY7n5Y8bk3Znv7+MbB+ew4YhDGACyFfEthEc+DNQjCushEGHLpDNIRwnhROM+NibArLeB4X
EoYxvM44I9FREvbrRGuTTAGV0U1Pv4x3pIEV+qxJqOjPyNoW84h6xyJseKbp8R1v9fAcYpsXpyWl
YZSoxug+B8Q8oPbU2vskJy/0qV2D7qMx9FVxoQsUwBWg3O4ganNNT66NtWA3dTYkWG03iDPgZKB4
qdOF2lDQ9kuqPJWEH03lHFxi11DNBd0Pz71XTqHloXKhyz6Goy+6M2XnaDK+aTP3gNGdoMnRKMKr
Ev6huwdl7320u7WvEPp2uqdZThTZZ2kFxGMsoztx0gXg0R/agvbJLsIKxxGZQDvqzHH00FxY9ljc
LRSqwQXHHwbegKfXIll00U+3vt03dBCbrn9wC2myoSLPWc4+ICD/ebLgZgmjcBBPoc/wnwRf1LOa
W+frYHiTvBw07Zcky+C1IYG10+zQrIxXUEgP6HIzu12JhUZelt+osVcckIc1/OCSKebFpRTrw8CL
1cQtEBF/X1AbZIc6NeiqBV6tcs5zU4SHuMCngJiBYRhzwmgmJ7qICD2Lejrm8CH7hG9hTfd4DJfy
MHjh9FVWwiWnA+TKhbYEotgpK4bDpJfCj6ni+AjZlPkomBS8TgQC7rCL0toykgGsfH5LqJptX7Rm
zWPuISia40DIVr3AO0W9v+MBgM0MbXUEzcMgzHCuRE8KEjyiweBawq+O6FfD5U6Wgyl3uREMnziS
UQgjfUEJN5R2pm/FEHX+gzW11QViJgvleOhXGbadfDoiemqtQ2qVIjs2JPx6lzgB+dA5kLj8BqBB
+gmrOwz0qAzdHiQDNKq6t9JXNxvxQ1WLQjCmoDZeDJUOhovF6JEyGX6jnuuSALgdnWBzemcXe1sq
ATik7vW28JstPMV5M+SEeC7NLF8FdC3geEJH/f3ak/JCObOeGx60fzjH3a5HnbBBvfg+rGDb0H6q
FShGp2m2uZ5TG84j/OKXBZ9LFqM4+ZZ5vfr292vSb0NcrgcqO4wQFqFbgMH66/UCI5IVkBjccIGH
cSbo9W0mokOPD/JzUUOWAWo1V5dTNLe7KFeuRQ6prY/M2sPPti++loHZcED2XZLkAxCzsKOLMG5S
laf7CKVcTD3UXpVybq4ybNH4TXP3499/hrdj9+0j8Als4qkC/vltvjDnszSbSqh7QoN9wW1gHQJ8
UXs/WOm5Chsgmkkb8GrClnD8+0u/CTFk7k1ACKJ68Gts7LDY3kxj23ZCFzml/qHJsdwgXywB5A6q
wUGWmt4U3TT2jJ8IuTFS18EXaD0MVayf9Nh5094eoYDHFI2QnQbO2Bj1nMk+ccjE2wB+a33xK59n
zV9pTOD05BAT4++JskPoTYiZRWcZ1zIPIrA59J/mf3hM4MMRB8tOBdwXPvXbssVo5lQ07SxxJy/F
3qff80MU8FwtC6MpSnSjeKdOdbZx3M+F0pb+skHsUaFRMVIz//o0CliD4IdEd1SLSdc7FcTNkAMJ
pQ7nJRuB26v8MqAdUR9t0fv2rqCwcvY4gJwpMce8XGK3NTGYQOeImOv4ff3cDJU7okDIMQ1wHsOH
HGQOJqOVYfWzUU/6SdhdLs5IiWjW5+2WF5oO5gk3X82Z1S3Gc4mG40VyOkzUNj1m9R2e/3iQ/lEi
2a18bR7H/vV1vP4q/2v70ZdWEiIlsvG//+uXf7vOX/oWU+j49v/65YeG//7jj8Vru+WA/fIvjA0Y
M91Pr/3y8DpM1Z8X+J//8//1D//X6x+/5cMiX//zr5d2asbtt4m8bX6OF0MO89M79Vsi2fnltfra
sEj++cvO3//zrz9+4s9AMpoO/4ZSSjeXJB6HMnp7BtXrMP7nX4bt/hsqG8liLJLoroiO+j+RZH7w
b4YxLs5Ak59iTeCPBqiQ2X/+5Tv/3vLD8PqjBrJZ+ux/Ekn268GKct5nzgtDdVs6zU0i8evzincT
l+TUzknQZrc9Y/9kKTp97EI97CPYetj25D87vG/XJPwMTeP2TpKq9lZbNflU4+xKUA2CIf86K9ih
lrLusS7Pd7NCg/LT13H358v3M2RyO5v831fyz8shz6WEJg+EUJA3qrbR5LBSOt0A9yJyj4PLhk9Y
c8UBDu7r/8elOCZZZBw6yDvfvP2YeaQJNnFIhGWYGiIFEm93WtJoZ7Zu+c7G/uvJ8H8+V7TpFkME
atbb2zjUfWtt1sqkBcV1kzn9dMzZB790TEwfR0P5+76ypeK8wzyM8sB95/q/FhZ/Xh/GPL0B4HkR
n/fXR2c2zZQjB+pWeLX1pdxyUcOyJ8dznYo9edXOO9/jX16PMApzE12jh3jTA4hSJlM2oLRkTdPu
IVy77trXzsxhmDN4xNzk77/Lv74cOfemHTD+fis37IijVZ5w+0QGnL8iDLV4BVpMkzxqJxWF1emf
X8/3mF9HaFF487e/z091E/66vNlCy5Ml1IQKCN+6MxWk6doW3a2ynfcCDN6+FhQ45pZ3aG4rkEOO
wq/Xq6jIV7fUfbK1MO9QFhUHWENk70pGf3//0d6oKSHLvrnWmxo0spVfNE7XJ1PTDGeGlk0M57yP
zZJuvQFJ60YI+05brb4PU2O6kUq7VzRSo/fIu3/1oXlgEY+SkYcW7M1aoOgxVHXFX4TCH28i+T8U
hVl+OU/de4XpVjj9vOzwmW3XMomTRLfDMvvmM2PVkIJIpy7xsMjvcnwUOw878+NIgFMUIzR+oYPp
1QmG+vTw9/f77crggvlky0Hl5tAwoqz79auVFpq+pRN1Uj/niXHj2vH0yThOy359/IcXYqVjc+Oz
0KVgBXF/vZBwx8nA+J4lpSrDHWo+D6tf0GVxwPEroR0VYD7PnMSo0ITJsZreqV5/u8eUrjQlt8g0
H93Sb9Di3Hdyo+0Fuv05v3Qy3zyt3qSvQkYLcSes74rh41msTfDO2vfbHabZ5TI6pAlthmzG23P2
08s6IQq0ugFPMEKZHuzJiFg2CouLpVvMfR7CUUMdAixwbjiji7R7Z634/fI2hQGnerY0NtG3Zyww
ahFRuQOUrZXpnS2cdeeknRs7cvStBCSCFYfk4SCYGUEFMXnFn/n33/zvdx6FNErhTRzN2/RWJzZU
TW5mI/ZBPcguJmrxew47Nu4YNx6tfm73HRyDg7LM/p1n+68vvFX0RGGZ9CJ/vfMyR5Tt0xKFF4Ib
LIraiMZg1RxXMkFvRDG5T3qZH8LMzN/Z299WSq7lBlyQ9jsVmcn+/uuFTdxtFq6jNgmKcNgbepEH
EyUTZHx81brh+Zft+p494S8+LVhs3mGQ3Gx64dv1ymd8OfewIhs8MVcqi7zD4NvzWdZREANEsB5U
OISPTeTl7zzhv1+Z+jOkOuSESCLM22O1o1SgYTxizUBbBKrYaD8LYAhycZ1TOLnOebWG60qY3jsB
I2+3XVxBnNn4XunUBluoxK+3WdmdUbVsCSixkFMAnLESGjvOZbg495aIjPPfP8dvJNOsHttmS5ti
2xBcGq5vrod31d64gMbeKaz165xz7A5srDmwkpR5CnXaX6XkUmDSA7x7JWDQXQdMD7+NU0iLC8HQ
jr6Ze5ZKDh8Mt0drYEfqne/it0ePd9zdcip53zijvz1Ulgv6SYSLau/LDAPvjKjPJdiannlVnAy9
Ub2HbDy+c2cQ23Cvf9nCCDcKI9or1Fx/RLP9+l1AVejoW6HfSQONUsj0GPZ/sZzWqX645Vh3N0HU
NvqqhmFoXgpyPJ2kSIvVP85e5lRHuSq7OGqldfU45O3aezhT8STtzSm18y9TOkG324LArEf6H7Av
SdvYaLBM9Z2LUjeQeVK3a7wvs7208IlEuZb7ZSDSdsR8aQozwbSVrhdh5tTVaXIsE66UDfnlYBRV
Vd84Cn7VgNna/5iiWxbXkkYzMDTQ3zlO1hzhWmGM4zdTk5l0YTDOfWbgbpsxueQbs4tHHUk6Td4H
wVwPEhcQK/qMm2At0U7l2rt0aNO7zskq8GItxeGhgQ5hfphC5b6WstUnQCfLJ8QWTR+HS9+QMjdH
4okDkplD9BtD4D0SdHmfRkYDBcJR0xkhZcQMs6oZeQyrNK46FgEkA2M9fI3c2ZGHrYt2rIEMLedO
FDCLGvTrdCdJNPk01a5533cB/Lp+9dIvC8qM+UL0BmJHiPHBjQ41+CbFWWgTkgCGO5ZRygCfxyig
EwrAq923YJChHs78v4nO7RKgwwKwHdTJ8LXp6WgmLlE+z+HUD3bcg0jfBjI9ErNiKPRXesfzzdQG
vjooYinn2xnuXxnn2G2nQ57T0I0XS05Y8X00JnCJEQusHeZRfl+H6LMIbmDktT8czwRFAEoi8s6w
mcYp5nPnJJlC1xAnWK3Qb9J+ba4Cy8zQE2Wm7C4ygb+XODLI4b3njeJgrQam9cbOazf2wIiTYZkK
/wbUMf/B78duw2lYVpFE4dzP+0zZATLvLAvtg/J1UF7kLqLRODOW4cCm76RJQVG3dTdrrfZQUtoy
MQeidrQLXz8xukKMZ4SYDepkq8OMWFHWTmc6x35+sBGFvEaRoW78wYRTWkQlLOMQCT3pqzT7Pjiy
x8uYS0khXis7o/E2GilYNn9uP+LFsvPE7UeroYnvuM3BJfvsg8M0nK+hH1MRLwOEEgfIVftgT0Qe
7K3RFsW9qZwBm2Gp60soPHl9xN0yhrfYeMP57HCGvFGgQsRlR7n1qMkRRdnaRoDzQAOm4aMcm/5K
rnCjkigLWq7QqyXcj4Q3oJSrF4HLJMud/tgvljqazVS0x8lz0zu36gkqpYIoGP7IYuZ16oaOQhgl
10w6AwM33qpiZIOpzOLJGqL0mf2sYIacmVhkyTmJ7jD2NkheRh/XZF1VzpaWbE8mOKul/QYuhT2K
CtVwkY1ES35ozKKb7zJodua9nVWIDWlyVPeuLXzj6DAVO9Ana2oGQX07cjvMKbpbpN9Fdxx8cObL
IXfktQoC/dhK2yovotqcrvLeyvrEXsrmRZc5ALtRY7jceyHSajqn1sq8Cc1nHOXgDPdeaSMqnCuT
EWHpQXuK09TR7b6J6mlJ6rZCqsCJYzZwV/niezHa5poIzEhkWbhttM+hZp3mhY4NrI/QvB17Is6K
Ib/Lsr5z4jxFrsdqwuEJaVkAJq/C5RNPdWH1H4WBnXs3yqGZD3MpAa6EXTBmt5O0QM1ZfSazi7JW
yPPaVvGaZ20QQTRtZlzztJqRpKIltsx9VUfezcSAfXmCpkkISMNi0x6LEQfhg+t13rx3KxOR10Lw
4msNJGBCp8cROcn9LoVTgZtiyxtEFjQ6ckXpZZDI7pOtdFjLAWmjVsFkH7peIYwhTxmY8dBsGfR0
N6UJvaMobptFNtUen7VwbifTRcNm9oF5AkGl7qMIOUwaLv4nVKycsKBlDcgDeWxOJUL1aefPKZax
TJcSKAGFYY7B1HG7xA9QEzFRbFYfW6lh6Tidc4naulOqRlmYN0+lSL0lydOmuPPhbEUElyPj34X1
yFxLdmH9qImjYwFdfOsxYGL5MkSzlAAIFvpmfk/DsVyoJ89gNdvlXPKeC7ys0VIe12mch7PLhOig
2ixgTx/yie0ozMUrhp+uj1v47kxrRit4inSejXtbkVnDwrikAKJqQDVx7a0TGPdqgTg8NheAOplf
mW06PkrdEs43ZIa6XAcXm8iCynNgGdCCHMTUriC3wkT/1A/r+qOpHQ16AYqjdQIFFcYDUzgY1U0G
yoLgC23saCDV+YFHimVJ2GtxzYBPDXheU+N1U4HdA8ZZ5HmZU5Rk+Fg2eK/EJABxh4FvZpj2hbs6
Lq43EKjV3nHSEA0c0gmmAYPj6ZjqjJ1oatpljpVG4LgH7APXMfOdBmFoPRvTTuQUHbwfi/0Nnu5w
hX40+uYRENuR5NRgJE6hfhwW2WvotG3tyl0Z5es3Yc2GjFtJiOle+Iq0gdII/NvORqML0daHthOY
JR5v4S8SdFeq1jSuMyhLbftduJQViRO0wQ3yo+EDboHyK7EQ2QVYFLyJKyYPEVOdNN/gCMqasswV
1+yCw4x6fwm+tW4HsCzqLIl8bYICgxoSuvVuKYE67WDhleZVzhAF7BnRLdeula8fBITQz8AazQlO
xxD2j0ug0ugIa8TvmHZa4rsxCcxPBqSH7Knu1/IWiF6FC8m1Yf8aHmr63WxU5cvSusCGfTH5CSxa
pz7OrYg+LDzW5KwUJkilET4kosSy7PHXz+UL7DYm+hJTJHRarJDqop31Vuc6lD4YlLpypyjhoA9P
U3WuXT1UB7VCODVHS39WcrFPMoSlsSsISHfiii+83qMcbAC6WqF4EkhfD7bL4sIMIrVe09FUSwyt
Sqo9zbXoDhKml53WYLZoQlUmQJHByEzsBg1juT0VU3jRNsZoxmtvinvk5nxbQ2j1PEPW2lvX2HmH
4VBNMuRjAXIRCQO3AkEd0lGoUL4BsEi7jiMvQRDBf8zX2f7aQqnr4hp8NzHVJKW4pw75F3JXXmiY
sOu8ZAd7EnK56EQVPSPGYSYdfqOadJ1rx/JyMiYy2lTOiKIwX01cM4ioYZfkz43L1HUnoCiVdA63
nKl5dPUT+YNt4s55+KEhGKHfR126KLDYYfhdUYjSEPIzm5QDAr8WxnAtBX5Vf1yZdMvvJo3gY4S8
3UGAoXV93aSk3KKaAQYVr5WtS6pb0Y1Xw5oVV9MIfe129vruokjDWR4Iw5CsYui01XkNVRHsonqp
T6vBmBRSBz2jXTU7aK8Xb/abix74WwZfW9JZMFQ3IP/TOaD9LCXi9aafzZkxHhiTlTEVU9+TRAQM
xn4AIXJawCw4eE9ctz5XMlxrAJqKUAMacOpzJcCE7HTW9OElJe+IrKiP1nmHpz1ckXyH49doqbFu
uOnc1MQcVNUlATcmmWegp6lswlScmJY4ARFdEtad0pnDWBI+V1KBgJhArFrDN8OZrBeIGjN1EURm
8se83tmrqVmjeMZJL2K6StYHs8jzBfsjcOkYjx2vKMp2QMm8z5VmoDzVhwCN043RRba10z2Zbfsg
6mAUkdbFXy+zM9zYs7kSIa5LqtzYHktcghqPLahEskLui25kTbQ7q8FxycZ4kholMu6jiGs2ix1+
H+EPEfPlLvrFQGCB9rnH/7ULXDXm+0wuGKnqQrVUnNjl8tMoWqT2HaGspC1UgQJhWNsmgXFB4Xwh
56H4Opc0g47DgohlVyESvs6rNOoTLfGY7NrZqT4WdFiajb7OG5qT20ASlVD2uZfOSNnpUupSTlrA
yGhMEOsy9rDQdm7YddHBGELVxHYBAJ4qTncNhXDTF+cQ2MnRHKICfpNbeuPtEq4hYlI55vLkuoNB
FYJJdJ95+WZMgzsMWmwxTG/fjW35cWbvIpuhtwLwXtpviT5AM4JBosiBcpXUmRd6Q4cmNqWewhdH
4sSMLv0uq6fgg9DmcAE1ujcOpUo56PmmVocWWIaZTLzaPZOQfDIpzrD076EyNokT9dUJeLhN3KIx
Tc8lPRFyPgM52XEhcdkdW8v1+EK5rTyYAbEfOzCm0k+ksOfvhaL7eIFNYzBhUXWD8z0Mx+XkogmZ
SAHIm28hwTjugUjL+qXgKeVNcaeJvWJDsMOPZ/S3c0EXN2CbLSIYIORXLmDZcT0G0Tjaic99Mo7k
51h1rBtdHBqid4y9VGN7NhZk4Kc5qI0X7ilJhl4ApHrXS86+sFTmCI+6Xh44xU5s4Fhxd6R48pZZ
hg2f01ij+UwwQITLoANB13khQRpTR7jYCXPDqpKq0O1DifKSs6vyoo3zzvexq/OBnIagdlecvaUL
7Jpz99NcUCfw40tU8FeapzuLwuPZ8Cuvj2dGReautWzoZgTsBbAu2TGTfO0cvElipfTNdFpfTTQP
nBjbePCEyJnAEhZZlj/6u9OOc0xuA36sOJ1pXtv/zd55LceNpVv6Vc4LQANvboFEZjKZ9J43CIoG
3u4N+/TzIVXVLVVH1zmKuemZmIjujq5QpSSSGxu/Wetb3Z5odCn8ZZSUdElTGSWPYEXFormDDjVp
IkRRSF45HS1dv0GtXKQBNKmExKSWksFNU/WhcCG/DG0MWJrkQ5ApZiRM/m+riINILc87Q4Zf7muX
vO8gtqYULGCTdFskhdDfwebjI9OMCTsgKFRGzmzixgw51Oi0AdCpZY8ARbQ8V2bhgjyutO/4tRIY
zonukHaFpCQ10c3dqDCUoiBJiCLygft74HwxTegbDGG89YDpNfEV+yj73uwxRgRKFxsXJoIhk4tN
lx7Qf7fEO6MwuDhXymKuSUTpI9jfhZKMYT3LbmB+JRuImk4/nzUNWOLtOvRpw1TYFUceiHF8rreJ
0++49JchqOCUmrsSmxf2ntiDHA1ZLLpzrQwAZ9rUVhr0WWmKrdUsTXfV2wTWfxZpFiPCIhAAB0zP
V8Weh1y+MuzLueWg5SL3ztrMiWe/a7Ns3luL7FK0XqbahgUqpmWHfdUtmbs17r3d1f1yD35FQ83o
9vOjq+bj6kSM0KTXFaBUZaKgwxyQTq+L3ij7CXpq6dsxEVmBmjb9p5mL5RgrkF5j37TS8ZjCh9UC
mC9VRc5eLbQNXjVrOta6VhI/UTm9DFVNsPiGjNQLwjjrSDlrMKf1oQGg7yZSJ5xRNW8P8LAKb3CC
jHojvZSKk3hblxeZAvhbd+J91cesRNtc8dptQW08bOzaQ4WH03kGoCfyktLMjI3tgDOhxck5lV9m
oTgXjacv+taI1x8J0IKYN/7Q2hswFDhKtJgJdWDEDCkBZxvixWEc5oZujksDId84aBvDk6N+mKOl
fXUXpDUH4oMV+2FaAPvSeuvaYcLb5AZEIU83zgx9625KzA67Z+/BbEb9LvE7ujUTZ8+e9Pe6hJyA
F6nIsCBqWIIAcRaIcPlMNx3xJ2Uanjhe5nihFE/f8rYq6X7lqqMSsokfVCow2P5AFBMidYik94na
lSzhltFNdiTRJqBcSlxC6IFIdwqWUsWsucxY0MOcICdBa9Hp8X7EahyHGqUnghY+ipcLewqzBLyy
3CAjkZWmZU0bramAhpmuXuqB2qeAI9n0pW+TLvrLhKKWB7U27IqqeTBin+lGmtFId9h4tHmJH7Uy
pVePNHI0uiLObbLDE+e4mAphPBnG4q+Um/d7KW33oVPEhO+HoHW+AnNg47K4TXfHH2nNBww/9aOB
m2sChJdEHwnxCgvUaBI99wmdJG8UrCSQv5rWuaJCXOa9PaTldC0IH8FRTbHZbDITvBV40gpvFrOA
zuFeluIyEzGmJ0ye3XdHS0FnlFRmn8pcON9V2dZXJq4lphaT61LNVyTNUFIzdTmvGdwkoZFY1jGL
2THvpa1DsgIEqT52vHKezKEcE3+WY/4gnFT9aB1t0i+btmJENiQA9jaqyQfPlgLUat20MQa/os32
JoYM1tbMyiQGRhOjmbVreN3owRAbNprkrE13vTDoYeuOwh6htbZc22Nmns2YKj7AluAhrloFaC4t
R3tLDY30WyD3hU3hUEBsmDPknHfaMRxI5CZOpCKs2cT0yO1HTG7DRMgb3saACRkUAWEwsRHOwg96
zZx5FbSGNMyey/86c2fW5ylAYJgA6kDSC15ccr4ZmIgNL/IFRqEgX2I/q1iUGtKHso2KZ4txotHN
WyuFpc2AtRoE4mLdoXXNl0EGTurI59LIlSFQDN7G20Eb1O89DBQwkzaOcYoPo73LYGm45xHOQyhj
pmzIhsuKkRNLyE55bpMpsY3bHs+hIyHYwupyJJZMY31mkYwOB15MZY7Zx2G3VzdEi0WVkV+RtTdR
x9QSLmAWg5Df6S4GsG2Seb1CV2bTRQEbT1656nLAooUVX+a5F386SpxoFL0CNxhz6IwfWev0465h
36TC1OdxCHqTRKuAhC2lZn9f8sAMVBjkTGUsp3J+jEHdk7Ow11qDfspACgvTYZCeRvRvrxW02G07
ML7DUDe3Q/0CcNgESAIc87bCsj8jzgH76IvY1arVdzqdadi0mTlAByPORTDH408Q3ENwVpvHmFwk
7cwbuPTvGNjgGS4Xkkf8ijGmuR2W3gIeHsuESbVX5/U215I53TEJoXPnpgBrYJjQZ/B2y1gGNmwt
GhccxwYbAdBGOw6dvMJZS5SxVUCELVKt3XrOsrj0JM0gNvOSCCa37gIjlDyEUvoMeMvLpOkTRlGJ
tTwyy2F55qrkGcGQZa6hOtn4LMyWSYNuJ0+915PfbGX2kASSPqT1Y0PB8wm7ZeanzdQ48t1hHphI
xo3xgdq7YqjkmOgyl8yoffh+qAzzrn3gu6Ph/leK5LxhVeX5zrDIc1KZbJBNemXtuBDoZIZxmfqg
AWZZb8jmUbCxtnOThMAieRyVxu4i9i3g8/dUFiqlxdKCtZ20hsl7RflMR+Nm7hQk8YKiQEOR7uC6
LIf+KPN0vlLg4HvbudAsseWiH+ojJIfS3bkLgXt72A4lVU0sEaBPFjzera417Qvz3JwOaFn93fFQ
tWR+clyCkTXVsFNavbiXGaytvWWRDJ8g/9F8h/bvJWeaawaRooob2+jwPmaFGl/wvYeXnSEhuYqs
2sB/z0shChpshtQvMeTJQBWRSdZyFOu+baV0X7rZpnnIlAumtARY2OIvRCnrtzrpa1vc1Qbp9HGc
33okQNCFgCB5S1JA0H5aRQ5s79EYoOq75LniFF14y7IN2jTS7XA81rTbM3OHKIzZQ1Yb17EqrMHE
4AAihN/Q7yXn47XD8Uw7BISoQia6cAprb9Hf9aFBsT3rlftu561+by4eoX3rrLf3I30ilimL9Xwb
EzX36WCIGIK56tsnuzPcnQ3niRSpSFHYbzhwe3lBkpG+TRPDUEN22caEkml8RtswfJ/GkTlJhBMV
QPnYopNvl5ntCEpoE3orv7+fcCxjeCtFQeRnVQNUlQobrl2tlOkht52cSKF4wdRZitm69eiMgAqI
3hak2IyexjhIxDcMuJdbyxNZEjb4+tPdbKKeuaD6o2MpGMhF56ZRD9Ftyn5CbGCQqONXC1y4wBCN
YN55YN3iWZtiZhW5q1ue13MFw0Ryo5dwSy77aRrmKxcyt3db67A2jmZup/IVxpWBJ0Ajh5PwqExc
r3F9pC2bWmP/d7Kqf9lfs6FFE4HFGruz6fxVUGmWzWzTNIJth9d2NknCJzCEexAPBmOrLxzK05r2
t3S3/1ZN+4vm9m/Vuf+BulsmOj9trP9Fd/v4JtP3t+q/AnTAP4tvTx/7Ib7V9G+m5SKfQI3NzwL5
55/a2/VXYFADm7NoFjnk/1Demto3hLUwXVljsPczdIQR4ofy9vRLmCj491cjhcsvnWTNqI6vf6zN
ESzzLf/nP/8sSzV/3a4jTUcwpXNLk1ONmwqxw6/bddmAKxonA4KASinf36TmTSTf0Db6jtyIitJj
xw5KtYmP2V9ty+bWS6/wvIYRjBSL80x0Kk2CDR6eO6u7r9pHo3m05odkfFCXy6S97mW7yXYEkfrZ
tCOeY3Zv7PrddS7j6Qj6xNJ+qMF+6yje1yX/+auq+5dz+G9P63/gGURh9Xdn8PDZic9fTt/pA39I
v/VvcAyxVCAaAmu46rn/PH6K/o1jup7MkzfHWLWzVd2t8m7T+8a6ZU2QR+2BFGaVlv15/rxvHBWU
uo7j8Dkgcr9z/tavhNfmDH9o1ahzR5meyx/hrfIXaIHGX85fFvW8tjtz8DtAWzrR57Uge16pseGb
kBi5kKv8hfVCv4dlB+Rjlswk/FZjO6uO4/Qh8rF9mboMWkWi5Peg6OHvN31WPXW81IIMmeOLCRrr
GpOm/iy00f5CFfxm8jp8//93oJxPTgLEwFxA/+vPe+VfbsHL9dT818Xb++dHXaVvP1+E2o/P/jiM
uvFNNdDWcOLgOGMgQFL4w4agq1ySBtBXVLGIOdH7/PMs6t8M7jnoZZaOCRpJwT/PovoNyuSqiNNZ
mgKT/p2j6Hi/nkWEsrpHE8TVilR4Ven/RYUFoaFFdAWrR3Hqwd1DPteO4Ig+U0ZW8fycxTTomZiD
xXJfNdE84208s+3RfmNqPzMf7T5IfwC+7vbXJtqy0hc2/C0DeNps0UX0RFvFCnnUuQbYTrvRZrEx
rPaah+S5sRrzqh5l8mVV7Li6DucnRzq10PdN4rIuvgyD4XtTEDtKQmZ6J6VTXy3JQc3PBMu8u5xF
JGPRzPIz1hzKShwDdX9bozJO4Jnkbrmr7ewqniR+MpYr2oRQaKZgvKAn8S4AXhC3hTIJxBAYNFk9
FHX32JbLhczzC21M4t0y21SbCjERFX2+M9PkVUY4O4JamtTvK8tK9AuGakgv8rPSG4JSRmd9VzzI
2PBwPBAtn5rvjEuJJug6ENRlnF2JukWKgiGxFFBcInK0NdkcZdsfgdl/gJb7aF1l31hMRcBMPMGt
CUsX4Bzka4MBqAs/pDLvDI1NPvhGfy6ZuxfT+LQKFOaYuV3efBqJMhxRZ97ntfOykBZmlVO8JTPk
oyJaM9OMZDPNyk2VRud1RVgC9JXZrxg0BVFZeJdxapgbyRZ+2zds75vPqFM3ovkCnrlNpSM+0RKp
G8xzk7+I9mLhwxq5yffYamwaPAFYo7d0NhftxsIO/OGUZJbTqzq3CZ1F0t0WFIk+ODlYYmk73TEu
cYLCE/eObrxJSNvYgaG2g7GHZ4YgR5PLll0EnBP4XD4D88YnMvdSdLrEZrWYm2GWwy4tB0LUNLvh
r0oAFNvDfdJRNidZHhq1dAD3kkpKUU7nyGQMgZwCpQ0BoI9brw11VXF9pSKyTm17Vmhj8jqnnGgD
WJTfjM61pcThFA/uueIqbih5vTNgMUONoaGP/0jyFJTmpqwzgFZN+T1N6rNRW8Q+b7p9lLqXzrxc
9S56GYhuu5ngcz/uQednaNsQPAFeX4O3yqT2+4ZuQ6+/1w6J8iau/HXi4QYDfTlf1hDZL7rLPCZR
IPY5XpwR0xxjQommGzQlN5kQT6TQkFulmb4h+vM5MnYc802nEtVgOtk9mvmZ56Nov9MuwAWsEWTE
CHleFIB9/CMqu1a50zKD5DNP6Se26TmDkAYtF0mw5bVVX8E1eakL4UdeA45mmy1Pfa5vSAUJcQ6f
aRnhIYLB7KWVLDe46GZkY1p0lXV7aAHM//qFCJM0VL2u9AGJfCqdWRAXoMyhQwII4vrXmGErc/6N
ZiksItMXi2j2gMZuhhHEasNW0QJ6wBNzCZCRzTcjPGdu6Fed8dooLQfuYANcXtBUGYN2V1R2SM49
u89kX02EMaBn+UIgceHpNdOYbHmz5shhjICcJwJskscmQxN+azvuNiZD+ynzDhHQIMbqezVTqzCD
VnbbL6QGThnkygqf0ZE3M6tAi0fMmwiZjY2zGne3T7jxe1vgcDWVfNt01s5mQEmQLz+fuiRiuNKb
91lPjI3bC5aG6ufQpYc+Sa4T/hr7fCatT5/ePJlUYVoWTPYH9Yo6ZWNqyjnRd4FMycJhWGLVHY9M
XDEIVLQdtLBXrQUmQ/M3Jb7hyn3b4DHF29b7GYFLsGbGJzdbjtnIvKVfVGYgi3OYovbZmBgPLwqo
umy+HfKZHyshtza8AcqVOD2van3n2oSK0p1aAaOEo1tIX7CtBdPkLK9qDp3AcF7nsjyfVPzuXVnB
C8XGHtJVvDA4BV80HWP49/AMp3ePvNSchFQM9T41z4XCOmFjAfYOuhpupBTXaT+SL4CzP2j64Z7s
OxgIS9DYr3GDgClpWuvCIe9iUZ7RUzIin5Z9q0x+ooo3t3WZxAz3k5b77jw9KbU3hGo7vcz9cMH6
cOPiPiZTpN0shOtexM7YX+IzUA6KKzdLygZ4GioWtu2YhlZVVe/1oCl+NLLe7srxDbFBErjecuMI
6GoOGd1817+0wZDnUQs6snb0FQ+GMCt+HOM5uzDQxbymbU6AUmY/VTbZBPUUXdvDvYLv6dADUiLa
bE4PUcOaklGpvHbH5M4sobmpqRdvZi+uziaiz7KCAT6ibS+sTF6Ftt1emV3P7/a9sCTEtbh8IZyZ
vsZ5qaoGEFHa21t3CaVUycvUCZ9S1PQy1ZprTRHnaW1/xU07B6o9wGoiuyzNOM9e60EwyAYTIN/w
DjCRCUxDZqyiJg8MSMlEsu130mi6rWfN5p2qTu0NEbckYmszpYEm3fgsl61JY94oD8hO4bFWwAUY
sltg4pw07NaT5plJ86hpoKFElPfXFow+4t7ROttR3t1OSaZcMhC1zupBqDcxS4gvOILFUdpzdd0W
UZWcJ0osdp4nneeEETbrKHxWR02IZVsm5Ec0uuWceWTABO2yGN89EUXHgtcIJQWjMDFPnFbSxjXA
DHzDqv4phvr4hhrAPJAzF4WtZvcHkUxqOFl5fusO4ELjCnJ2oFZFuRd6VtwSqadfucx+DsXggsSq
2O0UnbXvU9lsCf7uSPlJwLBAHvTYkGRMyN0of4PBMm1aXVgHsyzF1crJPF+M+U0h9+4jR8PGHVPC
p+1BbnFRcO0Cvsjsedy0VTbekPQLtEMto/d+GplbCyIGztpZEmgkWxCjli6qC3VMmnMj70SIhpD0
yAVFVcxTzb2OhJWMqrS9UIU9BVVRbK3+zWLiGEENTnFES2bK2FRLPemvpsy18hD6JgJeq+u6m3Hy
lINoJHl1iNh22pJA/WXSPl56GOx9hRTfwAPLflBi2Fo+2VGwbbMIoBghaHXYF6n9jEoOekDevkmP
5C6EWOP30dKhkyl6vZMxshjqMIir8GUr+9bOiFTXHcyIaU9Jx8rEemFOB4+FW1FAaFVYZzLmOoe8
ZyO7u4yc/DxyibCNNjbvME+8seRQd70s3xlpkeJpE11ln7OcgCalF2egU+VDWkyXkCOQmo6vWVkw
8CLC2i7GM51d8xVqAmtdEyAyiBGhNdbpGyv9qFR3qP30jezUIzpDEmYT/dDIkSTcLj+6aFWAFdY3
DgCA86ZYcFCJ296QgTEQAesKzm3BW2JJ2AOMWfFhTxousskpHuYIABYcFwDCLM/kkqzb3WRvoILc
1rV3TuZQtW0bvb5SvPqiLt09LpMH4tV6j9qqvWPYGOaDfQPLc9R5CJdIgUIPEYXpp3ppkoTklx5M
XHe6bpmVq92FVufUoeTAgClcuR1FzehSqR8QdgRxraEYmM8IlPLZA26bomHOr6S3QB1Nf7SJaolH
9VCm0eOyyHrjNJJdyGyXB2eCyzyA/rmZ4r4MbfYlZq6GrpU8GnbXHh1mM36TaAVpB4j4aSqeeUkT
kAeLr5cWTfEXZF3vCiJbfDbVmLFG/t03pXJtf6p4S6TA8bppRl0n3+EcLIfeu5/y+EgIy7aE1Rt6
kxj3UoEtnlph0kM+5isv/QVudi6eJg/2b0otWAhvQ193ra956CotTVm3V+TioHVxRt9i9/jpjaZH
DZRdrPsv35WPWtIqR8PNLxAJL2E/Ruus+MISD4bACualw4VKuPBsLgdjwYyJhpC8+yK/8ywlCTyJ
j40uA0TmptK8lXjN+1GVszZ8Fuj2NRwdryweUiAay7mG85ZqDK6wyzHqJYwdWGH5Ni/XaCmrOpgD
tTfvLoVZVctDHBJfCRu6Y1If81sgb6Pux7FWVfalALUCZ/QKIE2JKIG/pie34HnSpxx3ybGbWwLK
fn948Lej0f97h1fryPHfjw6Ob3L4y8Rg/cAf8wL3m44TmY6DiYFq2iuA4B/zAg8jJ/5HUFAwC1bT
5x+zK8v9puLd0qAVsiKxCDn4x7zAsr7ZiETXHh/eAQMn73cGBnhpfxlerdIUnIcMsPgvwwfjr1E1
8H3A72IVoY23qq/Sk94LxIx02dRxv1szCT7zaqA1QqnjvkRLkfehCzf0YvUfmFsNJe6jjXyWBk5T
OsePMkQj4YxOfZctDZvOjlHFFIBedaAtIg6hvjGLotpElMwvNHcWAi+XaKiDN/WOFnQ9QHbsSDmb
+NyK5h7ur1pvNcuJ9HMDFOcY5GOS3/Ndk8wYimV6n0zK5F1J/DCs28Zln8xdhoNJGUfwR64xrep+
K22zsIauu80TEyyZNUU4h2iOs2ejcMmkMe2BvlnMbdeEhpEYRDgSQPlWpFM7+XQYJoqE2uzUvT5S
C7P2mX1LjMv14EXVFypR5QAwBH/J0E63DkSRm8gim5NoeF1M3FJ68VbmaG+eZgjruW/0qnch9XK+
tPR5RhCcmfPjDIs3CSeEj2eeRzrqNu1c7QVkKCMNG8uVt23hfj13SdyQXuFVzduUi872MQRgkoBM
QnnLBLWIYDEreItcLAYf3aigmF6QYxJn2aRU1b2NmrZtCzPesPDtv0Axp48UeNZAAD16ZejyGPVx
DMZJQfMyKhfkQzvLAXV1/DA3JrQZrxyXJxo4RLxVn1joB1wq+U0aa+RkFFLEj1IlqItymrjRXTe4
KjVrZneMNW0mRIcU+YJETGCZalgV8HMRc2tqE0Tohs7GuWJRGg+Z9tGTzXEwGkgw/qh16MKGIe+5
20Ar71qdL4cfL6H0vjlGk7VtlqE/zKVOaHJHHhnfEjZHZqARSxVtpIBqRGo6IoH9QGb5syfd1vPB
HFEFKJCaYUHOToifqlT92Wwxj6jIXI5QfdjxQzrh7zA4bTzuexrT74ZiVc9ml9WcGQQ+381GZcxB
tQvGoTfNJN1IlJdRIAm6svwONCvGA0z7x46U+GSTpKK9MRUnf8IsqYIIK6z8Y4xQZQdJ6tgP5aoX
C3M3U1mnYxfJwxWY6GPi9J7lgG/GR1MLuAs5zgrdRthMIer1XRtOyAeeTBLWbRJX+vhLdfORwR4z
ZWoiQ6T51aTmaspiVK/aTTU1847FIiMULYL5FoCxSh6jJfYETXgWdbu4IwLRz6SxPDZdhiUinWHk
BBJFa4N+rhvh6iPcSLYK4LYiANDMZq7PRqTTSDFIgI7HToF/6snXCVHkU+R2XbQxtMVMgqbpInHB
23XIfI3A4HKHMTErD2Q1VOZZHNd9d8b2qASoUGSmCxZ4suQO2U6aXc2j0qv7EcU6KjSx8DPXlEQn
sbaLWnyAhUfQ9pw68bjpWuy5O8UtEEw2ZHfjStPFMoFOS6J7lKg8yepSj8kmbdLhxu3cWjukCvOL
/dRN5ng34XvQCEA0zDJ0qJmQMhcAvkG9L+K54yCYWH/GgdFmZ+DR0ecM9x0O5BnVVmNneceKGtlF
c5Uy4IxodXQHwnik4G/QZeeNRyCDhrYrBxDtl7nhpV/SxorqJ7k3eFw9RczPNs0NQrYh51NTqZ5L
+95k77mYHIm7DibFxsFNGn83MU+8Io6KPwZU3R9dUqoFyOveRLDXD6tc21bVx0rq5qZuuEdC6gXF
2sEMzZ80pFwSwCP4Ob9z7fjJKXXRHnuidZywglH9VK0cx01P6gwchmnKsZJMFd26ZWVwAs0auXZo
RLod3+jI713baKqQic3y3aPBnvxuNJYkmOyx7zeNS266j8DauCcQJxZBr4KK2xSqw0ivzsh1Bo+v
RgeJnNdgsjiLp5bK+rsx5jIim7sVBIVHpJmsU7G6CgQIerSQVu+6G8JuesjFiV2nW6YgOLz6QsvO
FFVxvhoB3zcg6YN1YTZwi59FCDPhWo8a91UaMXDjOIHAZ2zROqHrDVhX3aYpmcMkk5fy/bFHucff
4D6nvAAYy7AV+g4PM+q4PDJb3XQ6aYaEnkdglZM077yzoW7ku+hQgfjQvpZ7RYuiewH+SgD4cl8Y
1a8GHYiJuyKJ7cMSdSParTo+7yE8oqQRPeMRS8cIWU/1fWe68gJRVfm1qoTdnZpUM9UvVusg4o94
bzKr+ZoURNywEVWHl8lYoB7T7IU32VhkyEfaImZiUWAt9R2O6LMlTW28VzLNvQX7Lp/cVhN1ANm7
v2bRgLOSPnikclRqBspmr3IRd7m1c1DIQnxP5+IMjWGLHRX/aL2ll7QX0smzCXlFPuv6hiRDPIca
M12zK6y7ui8mZnlDXkdhYiENoZxF4ezjJ/RehqZErQizK3kD5YdOqG4yctOWHNzp1mXsaAZDMxmm
z3W0fPH1DN056AzP283Z4EI7WX2Lm7lKkKG5iP2uki6ZccHnII2DOAZy56tdhVaoJniG/GBR5VpA
tQ5qPCE22w5+vyr+t4vaXyriv62d/wNXutSsf1cV3yEpuHjrgKH/vEs7fehHZYx0AOIJ7BjTYCPG
hfiLqEA1VyQIy3ygJCub4s+trvGNBdcKcAbZAUn4J56XaXxzPX4rUMOe7rBMM3+rMqYu/2mri6oA
6QLUWI0gD9MxsG7+RVWQWZVuj6bF7AiXW2WTaUQWMATcSuA2n4W3Y8LLeiIbrpSBMUmbnplEDG5V
Pb8vMp2Z2HiHsZQHlzCKI2PPR4Nxl2+UsHcVovjCxGvjTTcY3Rkl28iKBFufQNK3TXLeHI4SfRb6
aPo6WEHeIxgGJtX5ggXsp4OHsNurnpy4aDaruZzRmHbH1b5HtUbBoOidP6D2cy3x0sQ9UTGv3Cb0
m9IuN0Sv35eDfvX7x/z/RLLwy5Ow+6wv38pP8Vf1w3/gQ4CG++8eAoyHSf/2133y+pk/ukP7m7uS
XzzHsFHIgOT+uTu0Tgtm0ECqjZHwH8+AZaO5IaAQVhl8UIdP/bM7XJ8BIh+hfoDdXH+7Pxfe/wNh
zV+SmR3AOLSGSC40m6rAVtcF+s9wHjOyCooPq9kQ8NN4m6biVeurlam/KW4s802N3vSJYny47xhk
FEgCA3VJHaZdCIK1cNYSR2xwL5XnxAIRr7GI0qGWqdm3hfoQS6DGaTt411WczeJ8mjSFIQ8jy8ef
vuV/fF0/C4Rwx/76LNPk8iVA5lv1QdCN1kvj5y8EJ7zBJgEqAebVxNsvcZv06CmxqB3asWP65uRF
+pHqnXfulGrLthyYRxC3I1I9qsK4wA/GCtVvrKVNNgO50g/MdNNrOzJLolV4n51PumasTNNY3qox
KAYfGo1NsrE1u/m2NRi1BorrFjGPqD21TJclJsFRVQn9o9Mit5vgt+I56pmxjSX7ItI6x4wtT5eN
+jVxQeWjSfgIRkNBdDpJFm2HzpXAw/fGTcohBIg7FZukwNocjGqNcb1LJbjRbNJdY82xz6ywGt2S
Yeo85EkAUhaF5gCZyAnMXMEznHZxc50YJIYHXpNj8hLO4DZbEUcjLjZ+yEeKTYRPbrFGEmHNGcJM
S70RQJNgRitLWxN7m/iWcdvjPD6ioJzdA0OFqNlpYt2p2k7RfJDZ1R7axQP527mkdGVZ1Z0VtLgv
mZN1po/xhbBIRWnbzncTwrMD3g/sfro+frEwKV0PicSHVRCvOGyonoZLrBkUVir3bbLRlUWxQ9Kq
mJIjnZ4WX5ljskNt7mmiugaDJs6rlo9IMiP3y2Q0vloqNDJ8MP/ea0U/YF00Ev0z1tuMzibv0pBo
jOxSg4asX9VTpR/bkdcCy8SaJ2Dkb1wa4NCDBn5z6VvquNwzzjXGW8eOGaGnAqjHdsKdfKWWKcnu
2ghehMyyQTc2BnFOTJDRLwUJSHLUxGVPiIvWmdYjGzn3PT0VJBhuKU7ImqBQoQ+laNFOBQx0XooZ
+1TYALahyPHWeoeoM0of5VQGLaeSSDmVR9OpVGpPVdOpgMJ/SzGlngorTiJFVnEquMxhTN7GUxmG
Jst7mUFG8GvmQhYGkVgUbbHWjLBPMiAXOkUd4i3KO+VU6jmMpXsgWgUlILU35SDAJ0pDrKEQvk8F
I3Nza6ecysjiVFJiQGZxeSo0uxLlCV5vyk9lwEURrTUpGttlvGcVkD1np6I1dafx1cT8xkJQUZrJ
x6eC05Blnp2czafS12Md9aWs9XB/Ko2XtUoum9p1d/Ahiq/KmuUFc6b63qawptKkxB5O5XbBQ3yu
rjV4uVbj1qkwj+FTYOVxX+SpbCeWI7qf11o+TxRO37hW+DArG+/MwwC38HyvTYB+agjEqTlgBaV9
n3uajp0iWvfZg+4s98mpqfBODQarEpoNgb87xFNOC5Kd2hHNikYUw0rkGMz715Zlxlqq4Q9eWxkA
mc4XXFcanGHtddwfbY/CIi8Up3ZI7TpaI+XUJiWqzgQbxQrt00JMIa3U2lVBNBFPVhXTasF9jw6r
gjzfladmrDdMxv0DyUirQ1HT79Er8zDPpzauWlhVUTcntHf6yFwkj/S6ItezCDPSxOKb2tBEzgJV
ODkDubVZTKcxq8Ph1ERmBLUA0yNt5SnnaoXdouPjoznu6dIVi1CVUKbDaJyrTlmSIjd5B2hD7DAT
lohPRL0pZK5MWK39aWpRkjd9Ed8mHjyVQOtTGjpNuFV17qkzi6vEwkjlmy1RlwQbRZGFyxDGst/Z
E1msaFhT7ZqMWDPeJuzOUI1oBBltbRptzJX9YBK0lONoYisq48u0g7SzR+aAyrR3Rsc9lozsCij3
xfimM0S5dw1hwoggvuZD7z1zCkmHH4YjGIyx/LBTjHUJz7jtQ3yWMIJImor9otO95cC6sUggbdio
TxpWjueMDNxyM7rq9JbjT7sglqVhQhaNuIOg0jLMwS7rQ0flyqpRnUDuJ/7hzoMico4KHSXrbBQF
h1wQiCdq98pJcv1GjybxxbQDFsRQTd02zw0Ltw5Ef4mpTjiFL8hH9XjCmCnSbEu7CwsubsQGaKmu
stLhVVGPVmX6NqcLE0QUa0e3keKNcVfOzKD3xLrCW5FHXdMAtU6lwx4OyQqDN4h7HPbBsdCSKMqi
8lulfbt150G+tomaIfhnvIa8IcnTKYxII33HbIUprUKcRmxkLYjawRZs3qfRzL9dlHJwD7LHhheY
PB/XtlECTrFiBa1/i1trDhQdCINPRcNCJeaIbZxxFAwse7j9/gD5PT/qXe1dj52U91MJlw+X3Rhd
zx1iTQasSUEb3eLPC3+/eP5/s0fE1P1TrfYvostj+vmeyM9KyM/0V1T0+rkfJbL3jcqYLpEgCMw7
DKBpxH4sULxvJvpd9ieov/9UVf7ZJjrfkFMyPqbIgsdOJvE/SmTT+UYx7Vqu/aOuJgLnN2rktQz/
uU1U2dJQHLOL+d/snceS5VaWZX+oQYMWU4inXWufwFxEQMsLeb++Fpis6sioTMvOaVWb0TggGfTn
D+IesffadKQ2UvhNkPn1cZ/ViYBf/X9GdfZslYmH3+pVH442hawc0EEWOdVBTKhRYpXGNaSx0R/M
bok4yti1EIsdqupoPzp41Fn6m+OVbITJ/HMCepB8Kmb26lYJ8bgcP0FlWzc4Vuaw2NaP7Bsnic+I
0dJLYUNP6EtXPxYtpbWbtyuCI14xUWvQJfsEKnUCmWLDlJ9e0URsES5VGbMPHeWTUiGF9QvdObY5
xhGbNGO/TpB/UaiaN2sHacOdKnw2anqrKIy6XRVXdqHNk28YebYf6jrdeVqd7mO8yPdmN5rhv/9k
/K9sK23uo3++cbz6KLfc9l9A6dt//9dYxfzDcuCC81j8tVf8z+dFM//YIiW47jw0tCMuT9Jfz4th
s3BE0+hBQt/0yxvP9y+xvGH9Aa2TmYqGeHmTKP9bZg1+1N8/MBsinaWMbeLq2bJdfp+rqHNSKQnk
COzejDJch8Q8MxytOKjt8Q5RU5CtH4Nh3Grlh0yRvD+NKEb03LfX9A6Fzd7I22DJLxWzZiEe5rjw
G3HomYub+sEosOpXWpQgx+vzMozlwdXupI4z0XqV7ZWdsZDgR8/tI8kVrPiD6ay0X00KljrS1kPy
ZC93arl3em5KBpQOurP6OCSdDzW6AYVFAHTYNAeJCtFusYIkQZn2p4Z/5JQqWhQqXLIQWcmoCPOy
/kdZ5WGPkV8Vt21S8Ab4YTa3dpX6Wdc/THUeFu1POVtIDl7XFo9k1X1qhAoP6npUDMTMBQdycugt
46pQ2QcqxL9Xr27xiV0qyJoEnyy2FWoY8BahFnOEelEPRFAtvvS2vTQWKcb6Pp0+FqN5trB8Y+OD
SiaFT9zcoYqfPQKzwSvvqiY90xRHjkH7sWhHHna+RHYL2rRrEgOPGpIxpz3MzRpqy89lhoOU+q1z
t2bU4ccJ4bDZvI3JOYWXaOHmUwv8qf01hVSwAYRi1n1z/FXpfrWN0PQDokhNfrnMwr0PdFjB0BvR
Bg5I189tMTAk2S0T4MdxQyI7BwsycV8Ue/iAcGRe1Qy5qdIFMFAixVT80Rqu4kkEaIDjJkUfHIhF
C70aaaUs9lOCyKnmKzeBIrKMLQwtGFNj/6cj1B6jvgXav7TXBnpJZOaa3pADOpP6I/xZ4cB3wWJ0
HzVoShiy/pzRMp3nKT1lqWDHLQIBpX1as3O7Zbk2D0aHuOub/UAAwTCoAZNBTl5cE0H8u7pkoY6l
g+bD3yAASm1zfQ3gY9zfVol3NwlsNGs1/ysjEUdb7JVGDVGw7M3ZudjVdHYwNdaxGcDY20v3ph0I
IHeiJCPoQi9Pif08TW+AJOhPrxDa84vyGXgStp+YWO/aCHKB2NyqfoOrxtfEnWoc8+yLti0CmRhC
LUK4xnu/NZh/yHBSe7hM+P5j2itT2YnO2KEOOJDUi8Zm5tOzXNaWMMMvWhtfVZEdajLLEe6s2A5B
daXrrls0xOJLiLEsKB1AcPzi6gURb1ssN1X8tyODAeE/toNtR/uvJ/LfXjCWqus6AAcED9uJ/cuJ
jJ1Q91JShtDh/MwgDInqqYC0NsfoM+dQ6rcJWUGeooWydy9mlx9XB/DhhJVSLjslnvdNGe8Wu90R
7Lib0Nok5u0W3QRJnz/GDlH7rJd7yUoCcuOPVM+DjD+j0ZWDgDHxhqNXQOnl90Rm6tO5Se9ltwMV
x/qS+CO4XibUPMdAjI7KfOFMffaUJkK2HGwO5snlGceHJi+2+U2gM7kmytkW5GayHRPHPP0gVl6s
qT8Ve2V+LPkQtSsCJBS0MDciva+os61l/8vx8g9GaL+FqHEqbG/tX77U3zxOo0MoWYPcFPnqE4qn
W7PJoSkVvlwKv6rfAR0Gtfq6yVvdvbax97vqX1xXTFn//bpisSKa3jE3F81mA/zlutYTY4y/mFRO
ZNiAAFI4WmEibmF85vYnqAEo0pLlkdVHqhtY+r1pH2vltXOOSxwVsBx4L+nPanbhqVdWZnPnxN2X
CLttcsDtQwstThn/Nhj/p7fj9sX8X3PYn18chh8WHM72yd3NBfnrp9a4YzJUMqPfe5/jUIYjCkbp
XNZC/ovv5/d9BVdocxYRBsJexMSz9Pc/aEzGkmIUpghPGSBttwQ4QPLqPnMP/zJFEqfm77+WRpGg
bgollQWJ9mca0i8XY+tFFfLQRpYNFxcJpxNrR6ApB0rNw2RP8ENomkEdYTp4nVt0BZax16wjK2ML
fUUxX5UOC9xa1n6x5k+baEcryh3OchTo1YuaKGHCOQ9thbOzOpR184D4GQHDM7Zr3sHDt9IzPW4B
9pXdMZvwFmz+/rH12+R6Fl+aSXVqrbdSCyFsXS12f1puAPp2LvQZtiPJSoax5iPPCj3752rRoBpe
kPBgosmgjGZ/gidFZWEO0/d9qhD+q8tlQRNPCBo9MrHWAK/05Jm4bd6x3bHtkxC3xYF0MraSlXKb
FOLUp3tXOAF3BaOcJRyma4KZ9GYryPUwIxINezZQ0R5i4qNaHjOsQNZwcGjSjZW3ersjH9PXHMGI
gjfG25T0u7l9USzoeQjTWZFb60u6OXTQeMeVPHgpjCjzoXXotLPFX9WrmRXssn5r6qVwu9CWM938
45pnQVd+r251UtFr5tYJ4Tykx5+u9u3wFeBrV5B4zPUHxsYgdW4c7T6vbphWjSrK7/uJk8MGk9Up
L0kxhWr35wlQNS/D6IWdawWqloUjxEihX2YoOjmjH/bEVYPJ3yXimhxQxNChnbaBzdOKWNQf3BP5
6aFoFt6eDKuQeZni0pmwQUAIDJKVtTSOg6we8SXs08Tl/Mys0JyIiHfMw5auLiCo5g3cA7465Gge
RxtsT26pLx1PB/6gs9QiIqICwjdTdC308tAz984KUAx7LwWPwXOyTWSgRARjH1jJBV5T2JhpRCId
PrawTu3I681jPqGi758BDZ9m+6SLfW3sBQk1dYMJyn7W4iSaxu7g2LeIgHiVO7AQc0qu3K8Aa7YU
MgphBypyXSgAgWdfW9k3gqW7pYhibDPalk8rvZ1a7Cr91dWkr1v8MexPxmLuEwvnkHWeSFDDx3Gy
cu9ooWWdUcuSHwsiI/P7GI6wuJe69VAaT5M1XRnm6OO1P2ntPk6eiDP2O9YCAvYQctvcLUMGb34V
3xf8Jq5yC1aSAdpdN36h3aX6YsivMjpTT9NKScD8bHZ28PJPgmQtOCehjhZhtqlH7Ih50n1N2EvZ
zketigN9c5kd7OG+BZ2VQw3k2drEFzP5cVCIfC95ZaLHvYoWHOJT0+jH1Lul/JvdH9KuAjelrvMC
R3JEas+dezNaWmjJA1Olc2VwiFceB7XyaGUv4/KIifiowDv28FcUJV5cPB0aSbO9fhPDs3YQf43i
S2m4XubrPJpB6qUhaO8TGdkPW0k5w0gC8odsZQL9Ne3S9qsWL23RovvjzChuTFvdDeObmqVPJpRI
KdTA7pKI+s4QxJRdCS9K3OfJ4aTsN+DFT72l1LQwYWQOzsBgS5Cg6EafgA8YmJtFb1HZEFsdbtXb
suB5WbhX1vvNvoNe0NGvEl6zYnpBLOmbGfclQ/vBRGhu60HtLhgIXhv1JJSoRYi3TluI97Fm7xwr
8KX1W+1QpGNowvpLnzsFjwCZ1WtTPHsscGagSS6a6a2VAC5z4zhJZHfrzqjlvoOLaNVDZKw16m58
cGkJXpTRaYleKhY3HUanxF4OOUrr0j4aiPsWwDG2zWPcvyfAfbyqO3K1cN49j/mTVv8k+poaGv+C
XYaeChEDmkaWPwukobIhcfyhXL4t2p4Oq/TCvpBvQVHsPYnzp7SyfStuAzXt7xRx3xXyGOvUvOxS
7B7CRnbIJExHcuCScfAZmqL+XiK3fuBoEFrqEzv9qM7ntOcuLY94/jBQa2j4t48yYPzQCNSdy9Ch
X0mSNWJKG8DLo6wSvml9zbMVuBqPrdqHBncr7NR1aSPUu35nKTtupF1KVYtgHy59FxR0tm5fRoll
+brzYq0PlQmzRJSBLJpT7n7jf9xeeWOsnakg9kkGXhlnImjaT1eeJu+A7gD56xXD3XM8PBXqYcTE
MvX7YjpM6hvkTb8YLl2GntKpj5Z5g4Zr0VHG3vVKmE1wnfdtfDKHi7E8oC7tYlJ6dX6DiwPNUR9w
TKjeQZDwLZQfYnmN6b2ofTwLAQKuv0I/twUmXHs/d++yfm63n1OV11WfvyvMuyereyeFMYgRvOfP
DGJDt5C8XvSdWB57h8z1lUaCm9YjukvNdWZKKpYHUufXkPEytiM4oq1DznwRDHOHN4IQ7Kl5d7ND
MekA9LvzMOfMmncmPWwRJeryqDXHxr6eirfJedf08knr7cDUflZI/Fe5a/Mm3OAq5cJ9KndpGrN7
ojEB8CDfF+SzhdwRGxvTEKXZ0RhZC8Ywh7A09SEr3BAMCmQzXuAFbyKSjb07yQXLZRYwWgQmyqnN
rbqMYBJpXVtIElMIz8dHQ8mFHnZd3ATOlISpdup5mZIFUA3GYdKepGfe6Y0F8CflYSn2RT/tFtfz
IQW9dJtDspl2K+1V2j4s4jKOHf5P3LJxe9GIeuBUJn7MxywWec4rzf21Ad2w7p7i5Qd27WthVEfF
nANdN/1VFD9V1s7d0NKwHWsvYirBhXkD3urjwolq1rYW9KJBra+8Kt4sR6izxtCKaecfZ2MIKjYo
SzVGwqBf4bZubZAGixVsv7+LZRDBIFvt2rcB7jeQ+8c6f8yajrfJdsgVJzJ8Q2+YfeS2EQHeka1i
v9VD19NBbgYV3w/RwlHPzZ6DuFz4dg1+Q4vFWyfrK10niga/ackRU06Wr0yc5+w3G68Ka/WQVvlp
ANJatGtYpFm0llRyzXmqOXwbHIsmxcmM4tMKKnW5VniWU+YqQ/yzW6qQPK5DWoOTd25ZIQFoYitR
+FnB72IgWcVdZCqhw8inwPBUYex2GyI2Knkx6PiVOP8xqRbaY/DqVbvvDRCsMJsr1b1OtyrFEDfg
Vp+MlsQi84BJbgcCk+AJ7h61vTITciBik6YdbPb4DJ8zGEUe2TF3KvAvaMd2jjGpoOwsqqt2uKlg
lEOAiJata13qDz3vrseeVMoeYGTFTmKTy1bjt+CVOdnlaZy0Y2InO9ecaVf7YOlu5ZpFAtlsbsuj
RyEKetJtk8ixq2+Yb7uJ1z4cOoYu7xgZd/oi/ILriAiZgBJOh0pjEUf1yXfkWuBAsdm00aCeDVWG
CAtxcWU7036r3IdxQI1Hxoxbv3I3m3GgAVsxK8GUGom6YuOZhUEdvwv2J6lCgsFKq9zIcG6eiQ7c
1QbXu3mS9RNNgd6KHQk1O3jUvMN2ffuRkNeKdaXCBJr0xWk0tXOXvybua1Vs28RpP69XxoJp2hPl
DbzDawTORzl0+0yfSQUFK1yeJkqnqs7u//9c+v8lwhMF5i+Dg/+2z7lvqt/FTn/+ib/ETt4fgIKY
TNOhehuUhcnNf1lhOCs1zDEuu5w/pXv/OZk28c9AGQCvAsqFPZDDOOevyTSCP6AeLhFSpm0w1mFo
/e9scszfB0cmn4Eu3bJ1ncERa52/76DdRikGyUw9aGMIXGdH4kYM2xZF+8GmDsHrofXFiiBQyKS6
RyzelNecOLnODhljLaILOTaF9p0WEOuOA5jo/DBok+YFQInZX+O9jOFLA1WNwxIfgBk1iD+8j2Ut
szWwy0TrbhxpQOxY1UUqB4Ju0WzgvOkJaCjKeFRwAY4maeHE9DTNxSpMHvc6c7TDlENIEP7UNJpz
1OdU3Ktds54xnNR3xrbePGZjYb7AQFFaFkCtlexWNEU3TowUgUhvcPkrIlyYpJ/WILGo+IMBAvCC
0bKfIf0Z2CufVLbI8XXnsk3fp/CO7WjNiPmhvNhM664jLJOyLq3fzLQiB1ln3U1wD9pyOrjcK+MI
IQnxAHLExxMSgtIDxFAkHSGyAGwnQBgUJtH2nCi7JHGaNiSIYk6uSk6vqwqoK/NCUPPIi8V8YULb
6H6RbWUGv0L2PgxyuEeUQNG/Zox/kY+AbGSFbLtRNbOo35l5kaUhbh+NAtZIphH3p6pNJVVWM7+i
1OBcNzKEXlGZ9JnmW6Ni0KqPo/kjW4f1uUjdMInhqYd9JuinRGLflUvfXGhTHMa7ZN3HAQ6j5BsD
VZHvCfS7r0qVoqc0hfiAjoGyqkkovngKiMA25cvqkvneUfZZ6DZPJuttIuCmrj/PamYyItBl/DTU
cQ5o2C2vdM0b7xDlLzt7Uh/dzlZJssmrT1LrSErPgL4wqCi/VKvWMPgQ5rEEBYkZNzDlNNCWK9L5
UNNG64w3J38nNpK7B5E2tM+2ki2/1ry4Pw3I9l0wadJ5hAII1aOG6sslZiQNgdJZ9LBvyuahmhp4
nr1HJDR0LjrbrjCwiCfcuVdSWfCbIwxBhJVOndx0c+qo7LpEt0qG/8WcBQnp7pHsMPL4KqaZLqi1
Aln9RiwNSr0a7vHUgm3XMrd5Ab/F4ALTi3wy57KHEZppnPODORU0F45dXzeZoqtgpEni3LnptDG8
suzb1TNroBjPp5c5zWjyh9ZYH0eBDs1PQW/QhGKMVQ5rNmygm7hPvj2IF089vzxSsnjBqxwvKeP9
ZV7bn3D7gU9XcZ/f1YqHyyVphXJHcEXuUO6YsYNkzy5VvuipfIMjXgjfyxsuha402rkaclQmNUfn
d4xRYr0MaTED4sgM+07Li+QJxpTJ+MbO4z3KF/eDMAzPQw4p3OdsqEXnYyJK71U3UYAdKF1+Uyak
NtEU9DVCJSXpmV3y7wArOgvfuDPNl8QxjceszJv7fnRoi0xHsCiuCYANrMkUL6g2tOHidOOKJcpk
OqrV8cbRKS0qKtHhYVersVcjsyO4JjArG0yFQpjojh10sdXEczue9I4+2HdGRXy3szL/AN1Nh1UP
AFFvrbarmBFrSMAib+D99iljS+8DYen1e8Jn2ITVoyEviqyUOABh0yOFM6riy00Ixtj1WtvawZgp
ztOwTJVDpQtYmuq76auom7SCBDBlxdyFbg6fL2CQoJe5+9XXQARcYhJyv7Q66hNIg0azq8aULkDR
OoUfHpvCX+HEPsKEhYCtMtIsGf/r6U/dWeouotRrXu0EVsVpcCd6ps5Y4kudNIu7ay1NbrCKmOmJ
WGPV3Q12wb5IUDq7gZvPhLzQCLtPhq54np+UawXfW5vgmhoFPr7UmvRDvOTU7Ym25Ldd6+BCMkgW
uItLpeoD06i7227oEriSA9kR6By85MAPnRZMFmYcH0Vq6Az6uWwDSxvymqJOB5Ecml2M1VCdDVAb
M++9sOPhZl2Uunm5Q+8S401SmRTAUu/EnS03CtkUN3YfLile1cDMVdPxYVQrp9ZsthS5WsgvJ07c
Jxagww9ZuZLhrU7Cj/CS4l0Aksg2ZmuD8LTU+Oz2rEiE7WTwPAiE/CP7UJNcNOlpk+MzmlsfkBhZ
+X62lIKUm9WpexQGFdolFLp0MLpXs6oxGpfdaZF69TNXjRbOAiD+7U45b6PS2uY6PfJJjWbSbJ4a
RDnnMXO3KeMi18ofZjdP960o1HtCS0lfc8k7roM2N8fjOjt6E9o66ZbSA8HvLyRCESfTT8lLqY7J
DdgAlE3ksLDi7F3Ru4BrGnljipk8OZdsBw5dZJzfSOLmU+bkmJDQ/BF/pC0rzsVVVsMd9YLeBpy5
zmtXL8abZoOQCqzBE6ufzm5PQU5v+DKWq3avgNvnLSEybldnap3DrOGqBH5uGR0mxGYjQ2OPYTjl
oQuBTmGoH6pj0qYIc67JIakr+7ZeHQ4hOXZ0JCu+AJR8tbneoq8DsdJrLuj+JtHF82im+p3kHyg7
TjWMgFAQtCeOrqY4WdOoc+71k4yyNDMUhp2b4qSuxKgiB0ZRyTK4X9OQRFVEjxaRl69ER2D6b21T
ufYqT1b+XLncNVXXzsyoK9v9OSVlw9y5g5QL0HocYt9SxPjF/wO0MQM7/S3BL3nbjmpmkDrS6jxf
qdRO1VKkHd4rMHdh7FrZg4eLNeaW54pEJkVEH+qyFucY047hJ8KDLgNdlecNy1rxKa0lv+4WnT7A
bDoTWLDJVQzbvB7utNps1hMQs2mfl8LtmObYHfAeQrA4kGOdlDU31wnESZO4eCXAg72tolndpRzX
EUCAIwdA4fTmFBsoHF4s+PpM0LG1PjUkyso92yDJOGFQ5LgT89KzDVxFakamJJnaX5ChgiJP8war
pLnW8tDUrUNkFg+NCCmmrEc7k43hdynfP2oHJqK5Z2TsqSFom5cFi90SoQLRR3ZdCsPwmXgs1Aly
0j9HBU8eNUZMZGORJO/kq2ndqbCgvm7M4qEiI0wo96VG6ESYIhdFgD6s2bjTCjyWvt5N4x1UuD45
ya5SHAKKRnu69KSn8SiRN8ggulfzi7aaJr7fbLJQ7rn9qrCUnEhRXVfj3oYS+z47lcMkrhH53gKu
ke/ayi0FcvqGu7V0AMeGPZy2eldlbkqZOwOQtq6oWF1zZ9hLYV9kNtXrDfkns4wIotSdT2dJMw4b
qSnu+CA96qMGPammOhfUqVP6TMGcl/tYjev5oq/S8MjMUprmXvStmHcZEwI4KrMbC1jemhZ/wU8u
0p214Bp8ZM7pdRfLiFfz3gCxpQfAz+VfPpl/ug40f9ub4UTAsmEDrWRHp1n29u9/2ZvFua7Ybc6y
CKOsdmX2RRYSD1h9/dJ1/aN17daq/Lp15MeQJe2oFu0Xc/3ft45e39ZCGboibCFpMc+CffKgOcM2
IHbVnEGZprcXu21yUucMSkS1nzt6/6x//Pf75P+ZykZ9c938c4XWQ9lMP37z/fz5R/4Sadl/IEHk
PHVYom5eHu6Dv7XCmgEq0sJ7phsmCmmYtv8l0jIxC8HSRTjF39A1/toKW39ghttMP/y1LYD1f6cV
BiLxu6xR34x0GxyCRbJJLtFvIgoyySZ7GVHoNki0n8cS1OioNgyhc2mhjS4NM5sD0VlettPYn90z
l5fz3lq0DsSctkxU/srMcN4Ee3ZIXQs1eiLS/qZPnWoI07G2P0VC8gicSqlct1o6rQe1hCYejlh0
gZEZOlOkVcOVEphEm2wui/QkyOr2Rx38XesJHVxlkT0l7qA1EVXAkO5mAiQMH7Sci/1C5A/o79lB
T71RAuHrUN9QHiCVQrGQu1eyBuIVZlCNMbV2DbpzURowLoulAjhTGHFxQ/AIdHdhGUI7IDmv6ULI
pbxuoMPboU4WUhC76lCddBgK59l06g4Rpat/YArkpZwgvKHcrL1GPXZspBlAI6nBgZIsCuooM/Uu
5kAsMt7I6lLABVrRGCcpy1tCVRLI5DNLt0UKfK9kZBr6DaAGGppSKRWXT+wUw27p6wGoJyYATmN7
Sg4dp+AUdjJfXnVpdvdGzaX0u1FlFA9oYsJhtPnYhev1rxU8mDdHS6xnJ8FPUXQeOBw7m+gSMWlX
JGeBndy1xNhgmecwNVovyCaG4DpS0BhTDtFx/oBVqgmGxn3GToDYhd2VYpAfoCGUV1S/axWGDK9k
cWA0OMetHsQrc3LPPPAp6s4OOjM7ihybjWeGa6bveFN9sJ+8U7VLg39pcuUL+iP7oDdyuJY5r0vU
eLqlBNAziFU1qk+p6E9uTHKrhX6sZYZirRTr63ilAQuwK3mzjCOAOe+UKtpzKX7k7XzbbZv77MeW
IZAn6ms21pdqgoyFomoctq+YUyaLjxq5YCRNGfs4Fa9dAeGhpqaAp9Cb3R0vet9mCwp4oWZbtgKa
aKLZOTVLgTVrhDJnA0rtiZdx43Q/FO0FFk+/142CFEmvI+HZyyo/GfRHbKjGAxlUzVeuiqOxcM+5
oIHC1CnhN2KheIwnBw2XqYGBUJ2HwsrQSZJIygRFcS0zmgALvSK5zHw0uD/1or+y3fzWct32XFsi
J7FAzI9ihYuAOY+4aNJ9p/7amdhxwi1Npu44eJdeZ4k+9/cEaEcZgVLS9F487UNdr1fEbIUXaiZs
IvXFJhMEkeKWohtVPReSxYmOSF5HEUX7CwaX8lEfHmzUOMoIyRCGRY7He5DvtjndxXJ4MJyZaGny
YOhau9YIlWphMXxd2tbO9bpAdZIb4SmMRUyATSj2hm6XufaZMPrdQp3gK/k52bRIoFy7fLNQ5aEn
0qBU6wNA7zEy+Sz0HIdmaB5G5Sktv/QxPhtOHiTrq27npFZ2Xw4dh5qds7jcMcmD8HhgdvOV2pRJ
CUrIdQDImonpjYA7UH8xYRoPs6c9dkvd7FPT+1SQLnKrnadq5YkA2GCBLAuV4m72zDHI+u7R6YgS
UOdF9wU2Qcdt7yrWvLHN7rezZ15U9as9DJfJZM6+2rhfyCWrhlY/DjBPJ3awJOUsIV6VKBfWDW0w
itP5hzUC7+fFqut3WU+WuW6sRHokxW1muvgkyks5pVdSNeI9CJoy5HasdsxLivNSjss9wrZw7qY3
h6EERe50teb2tSGLFwaje+LsWM/pyl4U49GS7kMl12CidIL/7kt5o2bZyWMv15QKyU3cvZMor9Uy
+/RSEjI0CTqsyCy4jl1JLBTvdG/XoToopt7eEd0RqeKVHv29qxZULlX+UM/d3lyhclXGHXl6WOQu
VqZeksLdt1P5uDTONd0hHmzyOqY2aBHNOvl0ryvzEQhCpIlbhCWSLfv9vNWoXXGqh49pgpTiibF/
KB15lfDSV5LkeTX6e30+eXNPqAbjhJbaCBICCoVaH/YE2RpQEOflnMiLg+ukV0he0vLshmCqC5Fv
lxKfimnyNM5it3Z3KaazxlYuViUjjzGwfqDBvMwp3NuiqTC2kGdoTokTOuw/1XxwosZRt/yk2fOY
C029vsu71g2NduWlgncFMic0YD3+KRbrCE7jkM1OfK5rr/+oLBu3ADRnp2VAPKEFkoosgmKamIdV
GHTQcrCuspIiaoiUCcS8X/J+LzcKcWnuiZUicTaUww1zrouIv/pSvWg0sW7d7IapioqCd32+RD2B
ehlkHVmMn5szEZj0LV0CKkU2sfNCQBmIButT6kdP1jfOwjAIjY24VVEzzerZJETQNojIbdOD11QI
s23FRK4oh42xP/cN7bC4KWK6BhyszqqC2mzFxXTMVyl635Tja5Vp53EtNuawDFebreaQ7boBRaOG
QcmpKN5RfSX242yW+os7Ey6pOxcFoW9WtAS7bS/bxqiext56c2XPaNr+6hyF8cLwKftxNwul+ezN
NRTO86TOFCwmq0t6XhG7LpMcOg8ikv24b17pgOZQZOotQVY2KTW3nnYkOc4Xas5DRr4HU5lBFZHr
VAcD7RUv34/M7j90kl98VdxsGdT6sAAtLX1No/EcbPTHLMcTT2HgPnuHBNmDMnmBpWavveJwvYpL
MnfaHYyZUFmfyTUXCnJn0qNlj2pG7aw8QtNh9R6yFXMbrVs8qajLJ1keVuNVMKQ593I52rN1Bdjo
p8WxVmgSuHWHpJrRgbXOh2Y7SwuaDPdG61/gU/qcj8+e456SBmaeu3p3Q3zrJs7LkhfHzvN2UF/8
Zfl0tQwxRLOcO7WNcmuE3pvuOyM75V7ymI+EkekLxGwJZNqkPabwYzVcz1Gfqy+eZ3z1TPSzvD30
vbgeB8RvCk9SMxwLHNKoNawdAKPvBJgNEMPsSrjjaW4LXFyp3TGEZnGyao+Wja6+j+f1aAwm621h
XRIjPhoO5wH9s+wPlFvpdc7vBomFGeR+1Cb1Nuk559mDZ1ok8+8GcyqHNYxkkjHNvOKdu3xUtu2X
E7/g+lDmya4jh6Ur3o18c+XWUBR0jMPrvUt8sLG+GwPWBURptpzuMpa5uQn+t3izUN0sErHfkrEm
qclGvZQMhDIIyap7sC2AVnZy0HnB4+O8lA0FLbGJGU0Y4PgA7WjgCINMrHpnYWIgU4X9yHLrjVZE
dj2qNtLIXZtzuXm2oVrn2ZtsXzaaO7PhrLrJUBc5zNNn2yTKhvlCQVb8BmihBb5GGOqgGzMHnUtm
n9wUxzl72uSQ6d0x19VwJVPLXc8YMl77znqYCUF9sVrO4zQ/UJUwmteoSMmfsZUolWuU0BCY8HEr
0tFbcEMQheSKypXqUaXN3w7XxVh3zAOCBe1WzZZftW1uz4GzTpVPrAcjSZ4j6Vt30K37uwyYZDhl
mxigRRjBisofOuOqLfTnqfuhkN63NjeTeq7aASZ1HXrQqsGm7cr2010WpAMXB59DE4HECWMB0xZk
cmVHRv0jtqZjUd0I8tqtoTljoE9eJ0xLYlpAkzLpNVNsCUgiekWPBtN8KD2KrSE52oPYa+VM+qHl
8t4ZYD6VQ9RYNNCLZN+dNAmiQTqMgn4Ga3Tm0EK8Gp1GDVzfAtv1604fnjPWDEcLRbKnb26QgThv
ZrgQIUfCpwbjgfEdlVNYFx08K2QYixKkHZ+vya0PR+wtxcMVH9TLGniz8y0Y1ZL0+mgx0PdkS8vR
pQOneNnyLoQBNDKu86UjPpEdB4tufA/jNN/V/8HemSxHjlzb9lfuD0AGd4ejmTL6IIM9mZk1gTE7
9H2P+fuy92NvoUrSTUZSpJW9qSYlk1JZCDTenbP32tThFVT+iSwmMnyPlvPDcqc/qvqoJvbkSDDx
FsRueJqE3kdTp+9yMq6gUtJZ+ZE57GAKYz3WKHV8tkK5xxHClAxyRpCPy0Za88ohehJ3+WbZ75DL
ddHY87YL5XaokImMvCidHcLx65CO+zRWJ+Iudk4JVT/Vu77+EYDg1hFiCP8bBbCbVg1bXPSrOLVW
MVwxwjguAyfd2lRO4xDTSn/fOPssu+e3kqtpYGkI9TOuYBYX506iGZHEXxUyP8VobDvX2VsBXIr+
p4o4VMjpsW7sUx+YVy6T5bWVdTsqNutuqG9FXKziLEaCr9AgITdeN8K4m+zwRUDnr6isg8kVCfCq
PkJYiJRx8vDlQF99UNT8SkdfOaP+Y5z6bB/Ezn6sSp+kt6Bdq9m4ITaUrQ9FRhF/Tp371IWOG5or
kQCfBXpwYYIXfqEHd1E5LlwMqozJUcT1re+bzqafHWVidCW+N0/rtRvkJ1UC3w07VI72xEm8/jkH
AuYBGclqnekJ1UViXvtsf4jLAncdqRT7dxWfgtlY0VLdVNSLsfJw0IykAxKrG/4IXeZziUB1ZquY
cSwOzBf6iEwDeMM3tYQ2bnRsf1T+KBnpGeePqRbeeiAcBRhUf0wlp0BON5hpGYNthDZPd83e02gq
a50+ZCTaVoSsMoBBmVsrC7POTGrkVizrhulN3x3yTeE++fWROnt7KZ2OHPSgMH4YnltvImFc0WL/
VjX+jgaL5vWPO29AS2K74bSGl3cZKxQ3dLQos5Y4kWe3Gq8MjDyotvNdT63TxsPYjepSz+bBQrac
NO4JsNmnfIISgC5ocpGVAPvA9BOQbQZhOAv6nVNJYz2JCpcVwaZIwjRpnUsgWnJbqdgGxc5ufYAY
hEgM1RJiw8m9an30Uw4eJ6Lr763ctA9ReVc2uy4k/pjWy4VXHOyp+0l65PLuui3Jl/xLYrSeDKQ6
hj7Elmd8Jhwb8nKbEhUQkQE4XESd3wLNtny5R8JKagCmidrHkKlhvsbJ3Lk0MUsTh9jYGey+CCpG
3oZ2nP005dubrsg4S6XoAbn/XGB4C9PCuzZBzxLrV4nx1Em3iw4Ze9bPPjGewT5YuJk7u8Asv2qr
ilD0jADfdQHuBfBWxerTMlrRBwtRGptRTM4tWFTOBSBTeKCyyrzPw8zJYle3GhZuXbj0A0gwtBGa
l2a97Py6Qm4aW4Iaq0JX3uZU0Pg56PJNbjPpvv+3QvlX5A0ilvcqlKcix3n9I6hf87mWv/RPuY75
D0ULR5kmYk74tfLfxmvh/sPCwsnOE2coYgXnf42kaHIwVyukOhSe8aAufuh/yXUESTemJ7Bs45n+
u+Ra/v9nNW5BDRA3uIP5RGgFouh1Kd3QhkQukCarVPX0sZqiRpcIU4O+LlQNPFRQEsY/mFKI/+76
CQV+EPfpwpRO22BPBTwmfXwam02flZQ8MD7bV03TNvMmpjNGvDAo8UdLzogMMrt2vifKHbxVk2Ve
eqVlO6wHVrQMtxydOau16h+AbnGVWgQmbLOp1YQU+pAgOz8k+QVwaH9j5RbUZeLsM4xiIp6e0lGj
F4gq4vQ64mCwi3SWuy168g9X1lAqOKAGRbA86pBhmvPMGJ/G+g/WaPtkqcDltNM4sKityoswTMDB
XTm+5WMxKwuWxDTDpWZqfJXgP3S5mGMMk2ncUDhMLOuHXaWFsUJ2QPZ6RZDoygCynsHjiOCcIMCg
caBaelR+7DiocQaDSsigdXmFEyk5umZZEqwwtdJlYiwgl9cpJ2rAm9JE6CcDzGkqOEZmx065IXA8
WTmJyq4Te6ZwiofD/mKkrf5E01xCr+imAsnV2E9QPAogm+1Cm9+UXrERgySSuYonxEOlmS2b9kH2
t6ZLSAQ04ap/qmiPygsCjibQRNpfMEl+Q2ObPS83UZIi9DPptHUa9ZjcBL2lvuocpckuy6hMI/Yk
EXxddJlXn6YgE0fQQuzUhrQTey8jcxXp2XhH8gfmoXwes4NMRE1ZeQhtg21m3dzmxbitvA6DYBWE
QOFp036qROk907039YYEcXV0uo4DbRp5BveStkTVZNq7dxIjfeYDB/jR9bZPo9pI+nRj+Dnn0MbX
YLfaOqnr62TM69u5redLWc6o/r2oQOpPoatyD4ZTiudMpvhaey0Cmqjw2lGfVzCPA78JylVgBC8m
6azxkkspniwidF8iE0D4uhnRWm/TKoDfn3A+sFcTEaHsY9jVsHsonfqLSbYAreUW6jPGbepsQY7G
A8koXqAkaP0T2bXAewNvKXHn4KhQJBdReshym4M+DXIsPGE30xumbZfcNl7ulMjFRvRCfEOFtYLE
5cQXrawhRQ8s80sOWsMVtMFUcpFJ2752c8OJN4I+7o2F/AOzwzj0iBtGM8KCOWN5mM2yP3lGExw1
M9CeKhYeTLto82xdJFMNVdZS5aGh2VYtxyuiGrw8UPlKmGgKaJyr0+QjdWtRL97FJgJBThc+1IYp
sjJExSEpFVlkmvmhVMZ4hfCcCkqYm7RIZOUJ67Gl3VljvqNAc/HfJeqfqWw4B+lv/ec22qFJf/xP
8ROQ5Gs8yF9/7691yrD+oQRVImDqfy4GmCD/1Uzjj1xlauU5JO/hzyWM6N/dNG39wxIOKW5wDyzI
cL/kU/JHLF74TLVj4aL5m8JSAuF+6cUC9wOdBQAebatjw+tbwgt/bfnWBUrFuQ2Mi8yJ/X3rv4w1
hTSPA+FFW0T6zgninTt64QZ9hf7r0/mP7Wb9epH88+JCSPB2UOS5FfOsj2eiP8rkoMgKL7H0UV90
+n0+myhYALUfsICk6qIe7PYI66q/MzqLFPAuEju439i7UMlDFMqShgIhu+RVYycp3gz+R1Obn/uJ
6kVImce85OnKdakcQfk48W8jkY2YZgzsfL6JO4CQb6BhHH0/1ZwaJ+rOWbvPaPd8j0Q/jKuiUX24
jXrahpYR0UZx06nEiFJPV2hLvTtO5yg8QUYXaM9h0aG9HMZnIh63nCL0CwIa0EuxaruIzUDGXOpV
HEhrIph/EraoT66mJv/fURn9NSo9BgpbvvfG5SWYqP7VxvHff+mfm0fxD1ZF0Hzos3ntLCX/GpPE
JJpwK/mf/4KQ2K82jxBGlPprU7kIsV9vHh0b7biQDMoFu/k3tN4Uk84a3JKhD2EWppBFY5S0gGXU
/iLESGM/zmabjHtpVvW9XhJojK4JDlQw8MbMJAIWWEhyup3BVJjbXjbps6PL7wEx0/2kjmjhXmIT
mw0toJl9ZNkS89ETOK3ZFMD4UXdjzx60+zP/RjYvAdyzLaHcF4XAHcV4p4tVDTdBTBSeyv3ngbZt
YOP5y5vszhAKk6o7GauBiLepDAgXCsSN7MbbzJwirCgoqsgEO7l1JB/q4Vi44kjNPzjWRvg0Ru0P
yeYJRBDJVzlCGHw4IPD9DuqbTWQzf8DCZof+V+ENNLar63zU4B2Tz9QAiBnJgsvAqtQiqzyIMsPN
6iVXPrtt6j3lPWb3bEdru1s73Zjuhzm9JjRQHnwjvXSc4srFmelAZjpFTG4dCVL57LsXNBOI4PaK
gtJqfBMbU7qh2bSgvJtbYJTG0SKfqKunfdxjZkNzn++8GIh40uycgmAIWVE9WHLlET89t/jFZ8rg
tWpQg7KbiD2yy0alHoJgvK5ojnpWcU8lYVN15Z5EQs7r9QFk+Sov1cE1g6veVBs36q7AHGKYcYn5
AfWZxUsjpHxMaVJgs3KevCbLgYKr58nxCgDzIBKlLXZeVj/JUUJS8VHpzxSZEENh/MZhyr4l2viK
HzME35JFQebMO6BMDifsEGvr0vNBbXjIQ/9hMRrlmcY6l5AOwMYRwTtFao17Ng5JVyOKezV16Tp1
kwPa3r0k1r1i5x+l7jZCYJ6z614HFhIizOaXJWWPofQVDksIEUYNZIa38ZmDOC2pvMXHhDOxFujy
G+dHhAaKQ4K/mQlUuCjgkyLlcnZ+3H3rLRJDl4gq0VA+SuSiGkt2Fs55Pt10ZwJ5v3DmcB9XGLRM
Qq1Sc/rDGyjPuhUFfVoOc5o9G01ym9kdLlE8QE3/6GfWhW/hMx7zjZDYH2XbbppY7CLwepQ3yQIa
LPdrlWa70U2Y13NprEyR4zAcIiAYXXEcHHPvC5ThvTyYyr5SBZ0OA8cefnSDEqxJypCl4i3fz7Of
O9fsWomC6+x74ebcyFBcGRFO3byu9smogKVTcZzmBMIrdtGVpgiUAVOZY4mc0QoeypxE+LKgEex/
GmgC8Sha2mIcT+bwmyUNSmp5daSCTenc+jY7zkvdtJeBDL85JntkY9SPsnbSb50dPRCdehgdcaX0
dAUFmnZmBTygc1bTVK0HHe1iW9zUeblzkvHOM5YzyeRdFen4FFbxXVBJHLrqoZLBXSkM2GN8LZRo
ZDUluMcpw8VUIf1EbFk2d7Y5xysr9T6polrDuSEJyn+ZEa+vZlXdwftbl357astyP8cszWZMB4pT
IZIVGpGe3vtl8d1pU3qQ32Ua2PSyiodBkAi2FInJx0LaW3f91s2ZJBLiPnRrt/t0QF0Lr/Cb69T9
wbGcbFuOz8oMLn3sb5yZecA135TM5SP/heZl52ymplsNs/zCJ+rj4JPX2CiyTVxxqhNMOJVhHEED
bZHipTdVLPKDXeutXXSP1dw8IUC+6QVHm3psdsmCX2lR4qx9Yerd4IH0ncvwyTUGoEwRnRzvE7FH
a1cWp57Twdrto312OSTQH569/Cl0n4jJmtHCFVu0SNPaGNQd5V0m/7k/LeGE2SifOYbtWs+HKDF9
K4gWa8ktuPAmYnCiBqtP045yI2gtLXs9TQsImwUWSysn4SuyL6mnnOCtXRQd3gXF0AWjOK/ZNz1p
J791llptN8eMEsn+ZoK2iCJYHZBOfokcfY8pjkZ1thfKvpVW96nTRMcRLYICKaAkTvTEgbDSa0CP
wMLnHnOgKncqyJABF/FdN/Z/ZOiIdwOabd6f+1QP+Z1XIn6e/EJD58hesEgoWkL1XVGZWyx3Jb1e
plxn6j8NwBzQGgcL/LmI9q3hfQX7SP7lqI6Dmd8yFcCxMYZPsGjnh34Mnxsr/2oH9pWXV98mC+RO
ln5mOj/UvnlIe2++SLvkIhbds1mTit1hovfJ+iAni9Ec8biJLKaxQz+JtYOwHpuKeaX6YmVO45Gg
uq8GTFwWMGwmM4ClMqUBAi437WE69kOHXbZWzzm2nHVo07Hx4/JmHCxWJs6jIvB+DsK1t5NEL5RX
AkIG3thN7CAhwNb6xziYnxHLH2cr29VFRMu3kslF4DnfqE5cFh1BHorTIeKTclv2Iy5gZoYLJ8g/
5SKutjbsgkhNz5lp/OgFFVFvaA8WMu92AjNT287e95y7wUlOSNZus7R6IQP3Xs4C/wg0Y2pdq1ZF
3bptxkvXJf7MTZx9MXAQZjlvNtno7Vu4qGFHNQQjDNoaJb+jMrjldT4xcdXUxst9osgf630X0UTZ
3TtDiYXXMGeGO1MGNqlV0Y0/xkA8wERFvmX0l61XXrN0JBdp2bp8FpT6aUxmbUPYmCxgj013gAVJ
kEAvvbXoIAvXOmalexcVmMW7GUG41xOKiuosgogUfG1GGDS9ZywK3m+NdHGhksmD2jk+saPBWOTh
y6fu+Amze7xq5wYD/DBtihC1XxkV91GZIb1eFFpeukfUQXmK1JMNxaONK/rrbNl2td2VTFOCnpuf
WHL2BWC2izBXP7Ni3Bi1CyUjnA9ZmTG2BoypVt/jexCIAekOnaLyi42CoZvhNNhERiT9odXmddJ6
u7BFD+u1FK4ImGF6aJAWTtsUjT2t9/agA9JWRTL/Ednu10mg3nCCzoVDZt5MTrzzyvlL4fOebAHg
wC7gEw8xryR5aaQVXqppvKRtG9JW6O8V5RyK5tlOlS6d46nhc87VVdTAfbQMZPxwgpGAg1rfUV+P
Vl6mX5SiXdhGQHQ4ym16W6M9Jx4mcwkcBomC+WuOn2gCHKYq/1b1RMLVXnSixAPVIxtoWrXR3sbf
txXEQhHZmTwaqG6k9uMdE1m38XuE4Ahnqk1QFBTmTcjpZZDG29oiYRsVN5Ottq4gRFAeaZg1YnGc
+hpzvR98GsaKFsZUqZ3SraQ8uriVWxOqribgTsOypWEFIwHtKfftopQprnMHzWRJ16tmLdg2U3vN
PHfZq/6KmXxiSoxOjpu/IIcLKLhBhUF2B1J6Yr/VxiCVAv/CaFtsyglZX0k86k2FI9ielLVJtfvU
yune7qIvwzydZBZR5Y1fnA51eu20/Bqd9MAxaI7qtlGEscKAsKuSrQCxM7gtlrpT4PwoVWdvmBej
dZxMNwMrLuywfWdVJxp82CP64caQIOCHSt21IxOzIIVxqEeEF6q9dEckQJ1hPGTDuJvG9jKTCsHF
RGhmp76XDtZmEGwP5Jc9Nci4asP9OSDAW9kjyoC03LaFvw1tREuzBkosPCgZveFs0owlXLmFgtaT
jFDMkQk2Js5Ibxq+TC1UD8uBlkzI0FSbQBF8Zvy27FG9Tv4hTn30+lQbqw7qiVfHL8nYXQnRkDcs
3AWVNlyTRcexP46tlQqX4NUg3ycmRYKk6u74+ggm9OX3tiqefD8/xBMZtZnalGTlrqxpfqQmQncn
rR5zipCbZFKXjZw+G47L4UclKDnG6VGigB1j9Yhl9AaOxH2Td5d8wxmvdXjEt0IatNBfG68/kSk2
UMkcjypG76KHSytUON8tpBnt4h5y9GaK2VBZRXfbp4iP68z4IYvqhBUyZD8AuIRso5tAtxiE0v5y
gNezkvNi4migtnWzBnCyOAYTf68N71ZC8ybL7KevSAvQ0LdTVpXYgGHtN4U+VhmROC7FmzTI/uiM
BCuGB44hd69Mt812ACq7YxLa15YXpxueHjj7eRsk8Ymy9Z5t10aV4efCGZl1zLI7mIjA9pbr9NQ0
zG5flR7ODDPUh1AzXXtF1O2nrmU3zrR6nMLW3LR+OhyxNR2xujz5lXU5gZwG+eq99B0b1yYlYGHy
mrXj6GPZEbudpw2un85I2aaY5NdFCFpbj0+1ab3jSIwxDAEzWpvD9LlJkepSTroNcbriboo3pic5
hSbNJ9VmV9R3n90qRzzpkoFSQCAs7eRFlYxGq0Bo4iwJ22Rb8bdqtoHgHGqV19sY88PaiIl7q+r0
tp8j/CCLJU8MVQSQK/4qZDhfWp0+ZhqMc18xJY7K2FnYjnYgof2Vb3McdQLzWoXZbRjqlxaV8gU1
5uuWyK6Lqi62hq4uiuWKA7U1h+yC2b222MVic+FfgtajNqqN6RafEdRHHPwCYIkhHJFYo+O1OczY
PVCILHpiuH6TrnMT0nC+SOqF1TXV370yIvhsDh/s/BuG6E+2qrNtrbKtxd6aE2yFlQx0A5KdNIOp
PYs/QkFAlRuW9KcXjfdcGmo1JWV6JZHXirBkDyf4W1lkm9Rdwod2CaCuW7QWM4ZTSm6QRSeDA4S3
qUQsAFZE69K+mlzjcxzeYc5at9CtcP3qiybKH2e8ihxDcDeTx6jQ9woZrJqo/+4Wm5meNVriva8O
vtXelj30PoAhEKusfdgn97a68fK4WlXUb0DX1OtsajAfT0csVEcbG9yiN95GfkPjILQBq4MnEbL+
nAcgV6gQMCmCQKa3jzaEet1da34eh8o/yNLa5hxyZ0hqdo5yxXKrT2NP8dyv5mc0ouxippPP7I22
65pyYL0Fd38jqbwXnrPz8oxkWFQsia/hI0fXc1FcRo15ovZ7atmChXb+RPvrEWf7g5cUz2IQ+yaE
UakJpSA2Gprn9EgZAWOs19wSoiPYmUh2QXJIN6n84hcI0rpmrjnsdp/j+JrYsqc60+Y6CJtkL+3p
ez2TG91wNLXYgfnDcown2zcpu+7C1KEguxAek8b6ltb4m02Vw/FBATTT7kBBAR1M+dGxhVlk+N+U
/DQwIfZzdRf1U7jDIvf5MrO9U1Fmp74XRxPjP0g7n/CqPj1o1z/mXKcmS2Kl7fBH41RXJYIi28x2
xpLUbOJNc5BvWo4BmT/6PGcvVYf99oWq+WpsSTB0jH6LVn/PJAqMp4lYSIV/yNrrBm8wEJbiHhkg
dtyIlqYew4dJOcalOXTtGo4eCSZ9z17fMa8nx3osEpytDewbfKYLpr2GMTUvW8pNqorv8FsJVMnn
6xri1Sy7YdfV5R6W4HXZLDGD/d6um8coLOptPr3oReRUOc4hGX/G6XggDGWX5eZNVXbztZ6di64w
vgt+0ScLkYppup/zai72XZug4+Mu3H7qryd6Vsg97BW6I4iflaa0HpHBlIIj4I37YutgNwtg2HDM
ci8M27ZWA0GJO0GdTxEyvCoKBoqXR/JnHZK2MLZsdCzZ+jsJ6fLUa9c46saJL+1WCXQNlAEGmSRr
yzfmVdPph/92fP6qLeM4p2+P5gP8NDhROi/v1pn/7/9JX/Lv/0MbiP9ofiVev/kv+nftWaA1Ag1C
eJjQgCr/VXsWHq0iBA1Lru7CbLdhjP6TgG2bi3ABTCp+JyEEDYt/1561h+9KCvgjpsKxt2ga/kbt
+YycaZoaI/9yfUe5QE3kWUcGy18lop6AXVmMgDG6bqByYB+ruMZUY9nj9pe6/BtWwLcuR52bJ+1A
vIf9/brO3dqkX2ovnNcxx60NxtNltwTHsjYznwKcdD7oOC1181+ch3/e3iIXUWhDiAy2zq6XNEp7
FZl+TDj8YxhEe9Kwmm7NdJzWE0lBGRDtqT14YRpsPY69+/fvd+mmnV+f9Ctul1/g0N97fb9JRvfK
LTOWTORVh8okeiaPdfoBD/ese7DcpQQRIy2bRrDN53x2FbKShASSsZblAChMNsUWCWgJeyqaNu/f
0BsPlH0WXBybLSYb5uXPf2lU4FyNXVwC8zrB8rBvPWPeZJrkWncq0r2IWHk0OXabFtf9WqFM/+BO
xVvXBxZPHp/ybIbIWfvScos5rzSlqmquSCeI7VTc2/wkRcmVwbaA6+pdVXdoU8yqjE+ZRfTl8o47
hCtGFT6MWF06NtVW8jQPGMSI9kWvs846I7idpTV9j/zO+WaWGfLZ9x+deOs1LU5GSY8H1+2f3dFf
nl3szWGX1VCrSB/zkAhDJ6i6lpykGMgl6SAumXrGyc99QR8zri9spAAHPu58j9w1vWHcRHskcIAP
fd84vP/jlk/k7EOVcPYdhOiKeLdz+dIYuW1eop3FWM7ZYKicchd0TUvRBgR+w9arijC+15Ucj+9f
+I0ZgQtrsXiD6dq5dMt//aDw7eT+5GDw8kun2zrQFQ9Vj1k/78fvZt/8tZT95w70+W1ybyYhvWTJ
eazA6kyl1WRg64wELh/Od73NiVi75aSHK0xSznv/xn4b+sul4DaByVlCP84HpfDtphLNvETbFrvc
d+ebrq+yD+6H7uTr18ZFgDnTODQd28N0+/rpzX5p2XXoW+uxRbk4iRYjn8WpQNcRLIp6Xs2z030w
Bfz2xpZrWvRQmQhM8FjLn//yGRsCYFxfx3rdF/5wO+RpdeotUqS9BCO5m4vm8f0H+Wfo+6tvc7kg
GguoIvAn3XOXepZ0o1XZXDDKEki7tEJWoAkiHIAuwdZT8qXBw3rZ2VX7kDGo9hmNqw2J2MkHk/nb
P4SPx1HcNWKfZYD/cuecfMkLQE4F8dWY95QpqhNQOLUZUiC0Gb1JmrZYYoIGgy+n4OpQJ4tDqGdR
ff+R/P7a6YnbLN24MLRgzL7+IXZZliEsG70uq6wkbsH0dziGN66FMsqLcDgmrQw+mnp/myJsLgqR
zGOjJB3kI2cXzQE7J/SxibWj0ZLAfhxT6MgmLV1wYXG4UYOV7wJj+Q2EO5jZyKSsLW+rQnIJbD/O
9/0A5TN01LWqqvqSkoJaIxVpP/hg3ng6nnJtjOnIbNC5nE0pQEdyvF6Wue669N7GyXqHKye7h5T5
pWgj6rlV6oYfXPO3dckm+YeF+M+HI2m7vn44lh0FmK+FibqrqgiYNIE8aztag9KAph2O3wqDD8Vz
K38bWEX2wVzzZ/bl6yHC5ZeZhm9CkSt5tiyjTw7R1Ls8XBMjQj+41ZPOSguApmWtm5SIwig1xCZy
Mc6SiZat29gqdpOJ+4/Th97osZHbriSVvR5YyJOi7Da2RyOBMv5H6Pw3H5UDK48BZNtKL6/vl1E0
TUVJqWc217QK6BUNRs0Bmtqs6PtynRTRoQoIV0eKxVYxuXx/4LzxDXuWx2fBekPmkj4bwU6EYX5o
eE1t23TXiQ8UmZ1gfSwbarmBwJSBgT9/HDU24Pev/Nviv3wgv1z5bPQ0tI9kW2EDw9WRbFzF9qzL
eyx0nDrfv9Jbnz+LHDISMncUB5vXz7cq0BNWc0dQh1m0eGBKthOj4xKTKMKdljI6+hKfw/sXfeul
/nrRs9vzBttrgWHBHHVVthMW3KDcz7/NpnVrU0+mbUQpdAx653IOy7+7heDRauWaHK9QySFPfX3D
Xec0ceIz3osSf0zF1HKlF2lkklv9NgdD+8FH9Nar1Ih+sMhpLnwu1qEpAv4IvTtGYQJBUZglOz+x
vzpsWT/aMi4//XxcIzzi+GiakuF9dn4xDGsuapb/dZ4BqoiSgCyDvKc7RJrfzpvmblXZhYNIoc9h
oWro6R6t7NwM5QfPeEGA/P5LSAC2AVyibHTPXrC2TNrFIda8hUGF24iOBA4zd5XnSboBxuTeGB2m
aEQ61mbOqe7TikatAmfoRiVIlihfjMeCk/Lh/Q9vAZ389sNsW/De4ZOgnjx7++HUWRE4IuizmgZ4
iKylxtqOzAgOpj+j5piy4RBKgPmOJo6W9Lya7gJTYC7UsHn/x7w19Gw4AGwO2EyTePz6S5RpZ4di
7sV6cIgqYrMdUIkuo308Gc4dkMrgxl/8cO9f9K2hx1xsWy71JoVH+PVF7a4PHacXYp3FKNkrhOF7
O5tORusVJMCm0SbXkFK6uiNUqmqT3ftXF8uLP/9EMXrRIHPYEHrm2fN3I5iZqctowBRnHxB/Qos2
DRuPNr4fw0+pctEJR4nNGS1whvrYArC65v824wjw6C8qQF59CbTdbkA65JzaPpib3hqvjkZqsZAr
bH7p6weUJXY9hkEH0j2HRdU5MbzgNh63jW69v5evgjlFLBpe4S0XY444m3ulY9tNmijGKx66H72X
mqvUSdsVQero7WoSCd5/+r+vZ+jbNBsztMaOJnD+9a0NzP4Y1B0BLg8YWUrrZmXW+Xjw66xAkSNO
CHKAJ4rg+f3r/j4bcN1lZ8AT9Ti3Lb/rlzUck5dN3ZODqp5kdB94ZkFUkHI/+LZ+/7K5CqpNS1nA
23h7r69CUkapif0W6455/9YtgWF4qktWYUqIlZ9MaAGKMNuXGhTf6LofTPO/f9jL1dnrs7FjT3X+
Lrs+zobC5Nl6Ruixa9VyHdJhe0pR7a2DKjY+GMe/Tx4SFapDeYRCjs0/Xt/tIFLtlSGZX1nBZrqq
wGTrOafbvsS2RZpO09xA9P77L5LK43KYoCD3m21J+bKGdchFCVIfTgG7NqD7afe3RyBTgzA5NDI2
WDXPPtOO9plLJ1WuPY4IG6EL5FYwcej5uh8FD/0+2JdLOST9Oct+4HzFxAgR+agzeVdlPK1FVva7
cTbbdVf8/WImCzMlKE0YLttJSNGvX1gT9F1opZNc95ihtkOafA17Hwe93VIAm2BCvv+q3rwzj5oF
ZVrqzYtV4dcxN9uwanoNwr6Kgeg0FUdQ6RHqJhP+8f6l3jjpSrTIvC4AUewhz79FOZNDrjTxB2Pe
JdvBJ48mRLFDzAAkqWkAkDOTkXqb5FAUAi8AtQGgkng1g9Tx/8+fcj6lGmXlZW0h181gdmtC4An6
YPneKmIJoTTnJBkFCANZHgkpZaOwgFRQx9a1/uChvDU+iXylGE/FhfrR2UcMpj5E9kEkCtjheO9i
sB3lzRzSmoSlSmJvgLTu/Xt/awZiYceeyHmF6f3s1o1AQKimaAY3T5ubJLaxoiqSdswyfPATI9q8
f7m3bpC2ufZIBiMm9jwL052gfpFEzXQ7RdFBmcSUEc7arbIuv9OJQcgEOTMfvN63FjD20BRDccPo
38p/kS1QIvvWspCQGG8URnmUMux3OALrO5oT/QWNAjy+let+cOU3H67tLKuLyVaNINFXw6kKVWfp
MpbruERKUCD2hswtckSqhDbyMj8aU28N38V/IPAbWOzTzmo2QzvG1mDwdBVmwI3KOjrXmsRa4fBt
v/8i1RtvkgMDOwKE7VRr3LN7U74pkURGjJnGGE9lC1HLNAAh1RGy4ioEzoywKZ3yg5cKD/2bufC2
3Cc8jGQqauhYnHHcOzsYrIuQJfAiFLaxmnW5VfMY7weZ+jszLQBkqOjJ9AO1X3rOTxIdwmVUtsmW
THJyVkx3IAET42OTevQKmiVKa5qGQxSHgDzlXF/qwUXm6qDwC5Totu8/hTceOLFwEk8u6ECHyNjX
LxiNnkzmkU8rHLJkbZeyuaPKURCfGcwfjBzx5gP/32udF+SSKDPBdEkOIY0yCF+fOlLICNWLMrs6
jChv197ctFvMetbWRyi77cF3b+M4QdncVNVFXOH/TFvEF33d55fVFHb8zt7+4JG88c3zSGwaijwU
7Zhnj8RPSe0oS85K4KXF0U3nR9ycyXNL84z5fSas6/1X8Ob1XJNFn6MZPpmz6xHghCJ+2cB5Xe/f
0Z9v943v6S1sJ4I7qyH54D28+cqpTGrKHtzlub/MCHLXa23CNJtaBKd4gkIC8RpURTONH4yxPyff
1+ce+lC29paSKMcvfbZdM6x4MOKlzJLVWfs8hz7U2HBWxv2oEYytCmJhbpPRcW691rwfkrFf64Q8
UuUb3nWUVuXnEgx+WMkfcdeIUz2SGoIzzUILEJZpxmfSho06luXorQxyZKmMLaiZhMwnYyTXZsUR
cwQ6l410aXy/JBNqtP0e5IFBjuEKGoLzbKIBn+EW+ProG9Xo4BmBl30h52YgeSaqoafl2UyfSXUP
lUO15IKKqXMdsCdfBDJpeJOmEoheGkj7heBwosAmrUSPSaBIq51w8lxvQ0d2wQWrFJJTjWEZ4SIs
yC+enyY/RV909Ca6oNxBVvQ+GaFyAWW1AxYn2UFTs6fPmcwW8p8p6235/7g7l+W2sS1Nv4qiJlUV
0dQhQYAgI7pOhMWbdbXTkn0yPWFAEhIAAQIgLgTBjo7oST9Ej3t0Bj3rYc/yTfpJ+tug4NSGkKQt
oNOOVEVVlNL2vmHttdflX//S0oDGUJ1E+ccKr8ebjTItSlGYYdynR/gy+ZyBx7/t5loPHheFfxb3
PPUmpIL3FzjHATWn2HpnGX19iAcBRvXhwPbHyaCfwAENdubR0lJq84jXL7pjVVW5pjHOx5xKHmCc
h2W/TiXgG3XxBSl4fJmawYbQ03VMqJGMzFvXH/y89lJn2k/XAP4p9aJlKmDVw3PWyb9KbB5/kAec
CWSVZ0FbMFxpzAkHWHYOjhUGi9jOp/HWjY/If+1UFHHCeaASayxatD7zALX1ejFUNglBtxRV4ofd
eE59WvDzbsfHObyrmhAD4Dd0FnV2JJ3Yn7wtxe6CNwo3NAgbubSrHyU0jVjZylsq0a4ooU7fJSsq
o4AgrWej3OpNo34OdTyBvwtQaf7YcmigvPb6u3PIPpL5QklH88MrrPvWGka5QBkQBRkJPfjsMHbD
eKtQDNCdLOg4CnQ7opEdztY4SCjCXi7c7Gqz1I8YhzUROUXARroocuwKUjLypFmqKlt9E/fodAwf
DoSIUKR7ah5RJ7gJH1bechCchbS7/EirbQjc1dXW+rhZDrefctilbjMafiU0nUqD971tQqu4wyci
qpwrYSFF9Mchxt/FtiKzLK9uRUXVOuwtuhOXxjUg/jbgvijZirabM7u/HV6mkLL87OLNq2PAx+Ai
OoDMaEgAWSMQYsX52QeK+Cu1FqsryxlQhGLFavdmt6UHCJ5YDA+mNvqJ4icnpMmlld2vO7H+cRs6
6mPaz2nHdng7NQ8ZbcsIbqHn0X79irIH8hbCoQgzEBzk+kx38s9xSL/G7bALsWysKd8uT4pCKkmF
Ohk/SqvE1HiGoDRd0S7Wj7uAxumHA6SfFnKDhT1477owqyo+1/rwHmtuNNFTEroKOksUocpfDE71
zdrXE7yNtWMRrw1oXwzY5JyuoesjU9UEbXGiCHOAhsIEJ1EnzwUQFloRhw0CifGAwgE/XAx5OvQM
5GOfXr70P4vp0pHt8DRXw0uqYPxZZ50vP+t0ZT3ycWvCTIVHh1MHoplCYHkxyzgbRQvNw1CEcx0d
QzHPZmXvLkKHxo3LbuZTuAEKFTAfSFdtmRyZ/iUuZIBsweHASYCEgNlLnj/Tl5qS2ARw+9TjPK56
qXO7U3faZbzIXKo7tf5PbgKxr+1S6DkcuultuAtJWSUhR2UPsrMw8eli70DZGsTd/IjyrZN8rm8B
twHOUBXF3ZZWScuA2Fdnte7Nw+4SmvjtXOkM7QvPWuZHHrC6wAOIuB5XDZeMkuyK2qCWtd8d5sRU
tvECgruB6PMT7uih1oW/17UF1pg40hlEdUU3PwqmIOVdKNaR103c54pxB1BHAMaIt4A+qHwSRaPO
mJIBZWKJG+6IPk5OtlHeHr5xNYLXx0PhVdN0XQcGI394Ov9serGXKRPNG/R+CnIlp7CFMjNvk8Bv
OlT8idvdROe+6ljn6Zomgt8+fY+EwQhThMq+atKYTJHtbaiYmew2ROUWuy1NsruBPlkuVu5M3dB/
b6RvdEjv1ne0vei8Pzx7ndiLyBKuWZ/sHZAyefe25+pdJyVS5wBWPvPW3uAy7W5Gk3zYW8EEO6QN
EFkBwpHbIQwMW2+m6UsPAiNcy2U2EAQVHnBZR/swDLPwyNEIMat+f14ZnlWi2xhSFQXsjDY7UP59
ZZLr1KfYO6X3PsI8Oe/HpJXcPpUK+W53LEJQNylZFACQiD8h4IpS3KYKUKgBXUJpRpVGkXvTT/3d
zNGpvvfSnX6ZJ8eSemLE6jYxc9F5+Gc9wtzyJ1iqI5uSQWaEr47CW8D2MwVY/SRbResrW7f7Ir0I
XRrlDfNdTjsnKla2dy4swJ5Ak3c0OukclooaddPXeqA2CoYSol7yijxYetJgDdtGf+tEtxDbp/PO
JvwYh7DXKSsvOqJvat483OERzx1+MSHjSlDGtQh49T0f4v2eRrFvqOEjpdiSg1E6PKbmxVjVwwav
S1gGOjIdvJa8NY37Rgdvj6bTVIFeOlpIzsSmTXi27S2p2qbAAjZnbbyMOkSrV7vkPKSO4Ig2rxMx
LDJwmxww0IvKG+9YWhz7sKzQ/8hfc+8DGLl2+kefwhiq3ZYdehIF94e/aO2UIJUELoULVY17LXtO
sN3CRQZoyk5uaFXkYcZEIEssir8BteTwyGbUBR2etVa7oFkEULQ3HAFWlU87iCAsdHsLBIneCedr
j1pN6skGl+tFvpsP6dUEv1QwnPYHKgQtC0r/ZnTIXkCAT/+nAc1Xpt2lOphmlEZTysUHOry8OjHn
tUfx8fIDQlfl1SXebqjG1PlMKMUFDTLyVm/1EC7qnAj/VF1uR8duuhiwKnyA1mBBUQTeu4pPQhRi
defCCMlXGJ5DGLobD5Y9d7YYBjRh74emM3C3dL1fWe9CN4jPFysUQrgZ+teQcWQQmNGXa+1n54eP
oe76kWKANI/EkMh8yceghfSOxikGjglocbdQgI/FXj5J9L5/5MDrpBD7DpCpDi4GPLg8kzWKHccB
qzdZdyz9Slc9lxjvTp8nKg151xTaXlp9+F4Pb69uUpA85GoENgsCQnnSJRBlx4KMb0IdXjbNt9Yc
yjQXSswefQuHwR0QpbvDM9YdKLg3CE2I8CH7QgyeOaJbGkgu/WipYkfo3jhbq+S74zVsEbGzO6I6
azBnWCzk2ugbQ0qErLc8l9O3La0XCQJat9v/PLAgMYBw8TJdWul4FKYottXImdq4nHOYJ+i6TPD4
yvfz7mwIW/CluoSIEEB8eB5i2EJlB7WdvyE2ncNlfvhU6uwsDEoQ+LBz0n+p+h2s2HLdOIFxoZPr
pMUtw0970YUdQYi42Lj08tVomNUL7N4UcJxyZHZxDtWrB1h2pEK4xVtbjUP7AZwLcDOr2JL5ZuYl
6FwoBjZUOMXhnOgidWOr5d1guM1fcbtG+FaIIIkVkobyB7Izgl3awmNiWyMoQrNGqnrhoMBxSF4z
1VAwmMGXxDlX5E4N6BSzWCPp8cKHyr+7WZ15tpJPh+tVMj38MYvc44vzHBHcZUfUPVQ1uz30qHbY
ElcM+sv4pkfJG+B0eDJHnd69PfTX11t7tLxYb9cPZNQULBgNuo/daDv3dgq4wnTaDTrd+SiOKbf1
+9QQoHd7dMA9o0ViF3yQl11aPBdza0Ab6MCmPSVUyOqRXdSphhEAPUp5UEpqET55dlHzqOPtIABV
Rd59O7Phx4EbXF1frPV1NKbRD21FtxDyHD66Kkkp8BSem64ASREhFIg5WSL6nTx1/Tjj6Napc+mi
uWg5AWZkqwfOJCKhSkNa9VO6Glj0xU68S9HB98htqNFQKCdN51FmAbpa0Ro22a6FqyMpYQf+iB74
5XfhUP/F2VIJ/5rd0vAOWwsnhzSfvFsiu6PtEkbiSc/agL1NSNKH2vZX18+Gs4EbJHMYo2AVX+V4
3rRUHm/hkT1yL+oCHbj2BFPE0aN6KmYIPHWbFMYWdUIxh3sOEIfOK4uArktalr1F+oZQMq2d2UB1
O1dBQvh+5Wgj0H6jxcXKsfpHzL/65QiZow8PsKHqgxuscrvjuPjMdpCF436iU93RCzqUD8IQ62MH
0K5qAwUYFts0I+Z67vX7VKHCrTbOeVuPfKEaKwiMQZcHmTeE9QhZeXYJnB405UkX8nl3OUwvdz0U
1C4POtdwMUM6FfSOgLPqRA8QikhFURpQkMA9ny6wPU2z6ORKjYuuQfbdcc/pZYhLSQzgyEHXTkWa
TWTbFC55ZWexpdNrAgbRCTwHKBHNRvVqG9h2151jIiZUa0UdFiWC5VTikJ8dop95OfkhLtQygPtf
9FGbKjF8IUcukxDUF9OIiEwBeoFEUp5GHy70GP4X+KX8PDEGBILGIH7csxhI4Hm8cdGSPUiRupCY
0i4th3m3Q6jZSUFbxoknuIRhWDiyJuGFv1gTcqOTVCcSXq0dsrdRvN6KB44OhwOAvyAH7X5IyECJ
1jNlsIoeHPon0urJ311nlOGc21Fsz5cZFMyHV1InyMTzKcZAzXC9qrc8p94rCsS1op0XOTko7fGo
IXyF15InxNWOmfNCUb/YOW475LHE5qC/lr9G2NcW2npLcVHYfa/2PUiJ/O1nq5Np85SSYvIOgmt5
rbnDqWMt19dZZI9mzjZ2P9lRZh+5VrWbpzIHwEiRjqhodMhxNJqFxQjgDsbL0WKwm8feej1Z06N1
ptl66h357jVvJ2kgEh+igEB40pXNLxPNg+4dJzayu2d+BpFRHNKCiN6avxAdXE4Se7M+MmfdhS4A
2FDEcqWrhQMdGpKEkFD2J92+ZV2sPD+bUFhK4yBnfeyVLt6l6selzAkNzW0lFFpRHrq6s7JOLwJk
SBR42qXqiJRwvJ2iv+iw7dOUdRAQox65yWgCZ4sy9tJVbwwEvjOLOt01VACZNYUVWqfBSBieQwy3
uhqqFEAOSQ/N3LXfmZCUh7JFVfy3ma3RMMzKIIFQvWC+1lY2zT36Q5r86ut3HqWUM9vx6YSn6ceC
bDWGMcybovpaZElf+GQ7FSa8VN3RGoIeVXTP3Y4mim0P5vCjRYJFizCza+fnUbpLjmizOpHFFqcU
dUgSAv0sSxBlS3RuUGEbohUHrQ9CWB+tQUcQMS0XeCfd7iuuCP0z4f0lRUgyuDKfuxnojqKu0Q+x
ntN5YQudWmCB7wxhRw+c/uDtYX1Ud7LP56tcyX7Y3Wk2cGrKj+j8l2yiPhw+9hVgnOQ8VjP3Jo36
sLX38ujm8MTCk6qKroil8b/QowKukg/W1pakyboAMMAHu78ONX94AQcOHsEuhw7MGrnXK6Rp7Kx1
a5YtR8cwXXWZYgqgCdtrsMa+rLfuRHRKc/EcJrsljVi6i8D5ZYEZfhF4o+257Q+zcRIrkP1u1cUs
UxPl7ZpqCgPqpvCC1m5Xo5SeF/Ca6eMsi7ybjeP6R75M7QpFlS2+EkF/jkk+oWVvicznazqgqaAI
Bxv/sb9d4yjpWjxfCwB8qA+zs0UO+SekaMpsmJB7oLi6exUrg+gsg9HrOluH/ZuuNaBZAIb27eFP
WJeCUXXsMVIS9HvtVnGOvbiz7kG5qEx8WPh90VtInQYryJF3ooNSFO7gol0P/+FZ7mDW7xAGHugD
7113YUdHXtU6YaLgc0Tmv4syrOpBzU16yVawdql07jiDvswdrzquej7cLayLQToYzNON+ssOC5Lm
4Vuyh4cPok7lP5++YljRwSfKrREguu02Vj8uiFJQ2EL4DLaY7sfDUxVgw+q9oT6o0A3dLoBEWSqc
zZKmuHYAMMulOV6m5KtpmnUpuFa14Jy2RWDsh0p8BTubj52zzOc0KLLPwyGv3tZfaB/wZh5XyvJ2
hDt5AVZTm2i9rf4zdiFwXb+j3ZACyo2ONwAyvxwsIO3p0zg1c5MrqPB7v3R9jw5fPrxTy0DHmNDc
YL4dbUDtKJZ/tSA7OoMsYThb+6v+lUYq+kJLlfUs9Wj5rfQghDp8HEV6rXocQ6LUFPqD+3gBfOUs
VPpRgZXksRL9vyn2pXBPBwJMuydIAfpXmzDVL5RVvr5ebnYhfcHC7HLn0C/AoVnfu0BfbqaklwIa
x+j6JIW95dM6GyjvrDT05/3B0ueaL3Nz5wKp1Tb6scRKnehQBNITNhEveRUOSCwq6ykrmD2TBUvP
VzSXAm/tzilWjY48LUJfvDgqcsfUSANzpEhalhxNdTbDdEMWLV+57owcDw0ml+nqJiSSf6ZvU3+S
U697ffgD1e4PDdEjAkgPgWphBlQFq56akqXRdC+d9Tfa6lOW6UYPuNgRF7FuJmAX4puqNT58b6Xj
QHWYKYogrgSzfrEYbZT3rt4/ZhPUzkSem0woYDOAW/JBUuyypk4XxZwlXniurHz4qTa9xVTRs84R
+a6dCj54MhNEatFt8lS7NeE6gHR8MzUAfkfjk5keYwI59nB9xFOoEQ9qdMixUg1BaZigN3/uHa5y
jSjngjRIFFvJeWL1rblGF80xEFVqr10SqnnnaKqrZn8auSXCPFx+ynYqRzlSY2vohyNlMsiGo2lo
qR5oLLq9wwN8LLRbFw0kuUMGD8wKTDnDiuaMIRkZLXIyKZtR5M/zAaBKB+zItGt3B9cdpx9Nt9SD
zzqdKPtMq7b1mU3/48loCL81pSrxnPaWBIFp4zzvQRUy4dXWZrt1Z0j/Pqv7IVCWCtDofmCGSkJ0
wlv4c/JG1tyJw8+H71SdZQAehtQc6U919CI20wsVZ4+0oOooeOtQc3EW0kDkKvJgUt8s6L2ipEv/
TI+hvly7OdzK2657pUK6OF6EyxVEectkEq2y/nW8oQFgZzQIPh1eopDLiq4ZEMfCxwXUhedZse6I
ZPVEoS2w8hwItapvo4ul3V18+5V/NsuLiwgZ8jLrBtyONLA7F7YN95gKv8Bb14Y08PCGaiwM5IaE
s2CyQGIrbrSXEW1L8OeBPEDZZenuZh7D0Q4GCHY7Z6AsfsKeXX4Y+fRqAY+7OnI5a+4J0RTyzoAf
BM6gIrvdNEeuc0gQtlHksF1nCc1v8kB32nh+eKO1M2GWwxlFvg1OKVkN9JI+GBKB4rEDK7iFITGb
R6lN4Lzfz/Zn+jeJYyUuKKcegjCPHMtOKr/+/V1o+rdJZJrJtRH+Z/FPv/zVv8u/8i+fRp4YiSH9
MvVphpX/lJpR/sGMUy85/Kf7NVhmIAZ6Hzh+ckcjz8oQX/WXSjqt+oFOzGLQuzw0/+NfHoLUT8T6
LCeQe8Jwd6RGMsWKis0cGsAzWHD6yMiqfkoeheiGcBa9gOaK+//eU095xAXgEzdU/PApmejZIf7R
3g9vqzzi/WdusvUB3majrWvKKdEP9Dnp++JHkU6go59y/fAH9MH+j3+8IxA8PM2OoHvKJSWiSbVf
8cOZPhMC9ZTCg6Li/Uc9ARHxbnQC6ugUYDk4KMo4ih9087MT6Gmn1Hig0fBQi58f7hpAE9T0CGh5
yKMgasrrhKAjmhuCvRe2wpc//8FUQeN7oJ2ScYBOQSA3xI+sCoangjIMEDLC8WPtHHhz068/OKUI
S0Asai/A8BTtCDskimD/s5e2H+gdEPXQjVTAoH9KdJYgGZ5tzcdXhGxQDI1/sf/54VTAqKkRoPVO
2SCMEoThip+KLYCCIExCoER5EoIf7RoIfsZGMqAOTkUCFY5UeevKaRFJHwjU2P7nR9s6vmjTvaPg
yTQB1yRIIH4Q8OdPoHIK/xA/ojTxx9J+BP8b7h0bENAcgQs8o+JHNoA0pALYwO+Cj2f3ox1BU/UH
0S+hbyxAbnjd5++eAuGB/nMvZj+Q4ifw2cLXR7ahzX1ycuRnH+JkODeojXryD348B4CgQsMj6I9O
oQ3tUfwlKz7h/fAH6D2CXsXPXs5+oO9P4V/DzSP6opWHwMbt9yjffnxg7EGB5yyNnx/t9kNG1vQI
+qcCS9LHAKw7go6C8Q+DJHHTvXIQlvHXasCvkJUvgZKx7XiPRRzFMeNnwZijf6EMN7wc4CkAcv74
H/9SUEiBfhSFVoJXrou0S/9QhFn2U/0edvm7FHUpQh/P/rAMhRTzPv3zpw2/XMqXwMnLP5IDIt/+
5892qYBvb7wtAjPPdikdQdzwDPYxH2mL5Ud465iRET1QTFpEvZ42dWOsCFG9+dWyDd+JE7kdMprv
94W+CJF9sQYPjrwzo3vDWcoDY+Y0Hjhamb5jlAMJEUR9Nh31zPAtz3g0Y7scSwwsPMCmI1/nhr8y
onKgYtg2FmzTD1aKV4qK5qaLPYtS33TKccRaBTFN01HHxuo+eJS/mUpGqem4t5FzcmX4riQMQm03
HZh75MuDtiC4b4kAn1yK/3P75kO5RnHEAFrLX2tD0l913879x8A3Y/mQyaa1MnJ11BauxYURyuLb
ExCCph/uMo+sfFdVZ2AQmg99E9Ahie8XmZJkABBuPvZtkNaP3YJgXBo7w7VfHkkL9/rKCOJy84Ug
C1BM0094bTwYwYsrIorWG4/M3Qu8iiyLzH3jgQ3v0dmY8lkIKHwLAxt59U4LAEDTgW/M0PDKYYpP
J2q/mo763oiMB9Or667TEwRmzcd3X5gqcPO0MDAWshNCBiF/Q1g0mo996/iWEaI2yqHEcUOGU/76
epV/ZxuOaGNUjlQMLIJsTc/5zlg6L0+aAsE2hnYyWe/D29HCsGnkCrOwquYgzms++MfdvVlzHCKr
2/SkPzlm4hurcqDiC7ah6t7FSRRsTiB2idLw5G8n0ySIgiR9upnPpxNpmRY28jThZeobse1ETFn+
v07dpHrBF9P09G7DyEi8vE7fAHttw/a5dh4fPfNkasTJ80OjDvTg6LwEX2W0PZ3are2A7jR8Tu3L
/7vvUPZ8UnJkwHmJkjY9tmvDM3KDDxQ53v/9b/8jdsVv8yg3Hg1W8Na4D1ZG+dWkN43iECBvxIWb
ruDOWQVR58qME0krAnAbwabSfPxbE6fALcU9/tvEMWgPlbCrn1L/0QjKGcR9E+E5RRT1Nd0UfUEe
Aw7wznBxI52VZCaCdKCAvIWPd2mk9Ddxy+WKHUBHCvGQyFQ13cJ78MNO58F2jE4cp+V4z+Zo4dvf
4mnXjNyCDroywsSumDX7ozn6CNRFl/6cwBKo2BEhQvgMQBt0RVer35sBjkXg7i8RPgND+pcMn/kJ
kbXEeZDuOoXCpYD/kXH3/eSNgDxlGEOqKcF/0tIQYEbjuObz3TyJ6/P/NBVxxzL0/OfcKsLRLezr
x4vXjg2fV7qULqGY2zAI5sA8/aonIdJfTd+Ta3PrPEivLSW2zYe9NYCGnrwnrh2ZJ6Kd67WzTk3y
6uXQ4mCoxih//aNbuA+aH4pif/SdxHw8uU2MpOIaihYkTY9nzADwbJ28WZlRRYdQaDg8FA/DLvsq
C3NsRM79vSm7XKCReHSGhxzn/fh1t/jPucB7C7tMYfw5D+Ercyhnhh0hkKU4FNZSC9bMOA+jlM+w
FzIxahvm45xoIOIcOeHzkXsi9dhUms+jipSJ8ojGg8aRYcqRKgHKbDxsZKzLUYoPJvLdTQe9CKLH
yhGIDh9Nh4VH13Ak9xMetubDXpn3hi+rTDpeNR/33apyBqLZZ9Mz+ImCgKgcpvhgghi76ai3Rvro
nLyJjHs5KExPmBYGp65CeqmVNhIcTw+SWPPJdOUQ/6i8S6K6qum5/APH/ISMqORlFoQJTUf+xSRK
Vy5QfEfaopS/vv6VvglOELp/jU+qNgzsC81HnwcMe3Kb3j8SXuSdlq4iLBZtqOW71L+vC2MJ5DiM
XC2c0Zv79OQ6jSWJfBq9hTP6Lx+mt9MPn6aT/3oihMeMOLCq/ON5CCrHQY/yTCBvkDcc1Tbfz/6g
RxAU8E3tjx/PgXgTWeIOy9ntg7HMrzQ0z8isbSoKr4VX6iwydo70/gtu7aZqSNiTUuSxjaDmOPCC
VeUlaSOWP31IjcdAev3acKJmkek/2Cfz1MGnLI9UqGQB/G16wDPDc4UyrtNpgrux6fhwIFVWTRC0
+bC3hMRJx0iiUdQjN12vyIxaqZGXSyxMGAH6bjywGaXlKPtBW7CLPkZpdbFUcZTTvP6d/mT65g5H
XRI3Qp/HRv6OzwDM4d2vegaEUuVjvoDxyU9A8IArfuTv/Bi4wGpAAhR/9TM9bfkrH4g3tbHSIjBc
uQXfOG4FH1EgNRuNCDN7EMo6AIKHF+rl25a5hw/VRXqKUGWjBb9JMUyNCrJFRJBe3KxvW/MellSz
5r111GjN78RNkO0FaG5hAFSGcB4LCv3+4KWP923rf4/XSMviyiwiEVfBK1d2kv5eEP61cTZkxqgI
IuzskALA1g2lC5VEMFAe0vdfO9GZ4ZFvqIlIwkzGZYJ6AoIyOs/CxN3GdNdmDKtiYqzkQ6zLIjQ/
xGvDsiPzvtQzhTHSh4KM/6F+jopx2GoOPvNfe4hfoqInN2Zim5EwVfi3+8dYTFuXlTu2v+/3SsF9
gXr6CzorHiEqWfBasELegJSNIskGOZofPp4pKHSwvFbREqCpfXdmepaTygChFy/RM331lY/xWRBz
sEXu5K0Z7Uwr2FR8QuWQ9vjaWTD1KjFsqiian0nqWaQ1pC8ougE0PeuJKYD6UtCrjejUecQxyCg9
wa/RdLXTOKk+baL3SdNhxztT4D/KgQod3MLZzpwXCUZRXN50tTMjCsw6J1OQSDUenITGg1mOs38W
yt9e7wTNnXtstUo4uw0Q6xyaHT82JR9z9MJoT3+3bb7yFs/NiOiqPGwLmk0kneXTFWWwTb/ZOArg
35HEl4aZzcd9m4LijaRD6Ineu03Xew5euqIcYEtpYdzE8OTVilr2pqu9MKOKgMFu0cKwxNevjVzO
DNCnsfnIV0ZSCUrCvNTCsE5ip1XThNamzUe+9YKN4VYEWG3hjK8c9Hpi+gTnK7lqtY1zTrcmNV5p
ZJVHINQl/L3lr6/Xl9eB98iZlAMV42otqLXrwDcq2BSthSsCuDaRFyuawDW9eH/gphQkDY3HDqKs
Epls42l+L9Jmj+XWi8/WRh7rPWVYqVVBebaBVfoA6rnibEBYVK7/9fIrbnS1YJUYVQsDF1qTgLUE
sKI3WAtDhxVAS8GE1VTQbjcGDl0kyQT9j1tYbmY+yo9HwV/QeL2Zk1DFXBXjgheq6dgfXYEZkoxL
4kTNj+IJH3BJ0dFjILuNLwO46Tfbgp8wrh6QuzG0juVixdVWBO9m0zNBI/NAmVYkC3QbXs0txejy
o6roLZw2RRrmSfArxosEaqCfWhvAn33ImHpIk9JeefWCKbeFx+oyoOGFdNqQsdEQvgXD9rf/Lu5N
nWsGJyDkyKJnRJ8+DEpfPT7d9wutibTHXzGwZoE4lcyUFl6NN6K8Vhq0BTk6C5KYikFpWNHeu6my
OeNNli5tG9WNZ5Tb+Y9OuTqhGdsoQBzbhvRotvFQfDDD9N4jk4D6IgR+MhbF0c8X3obTMTFXwQMY
NaY5Pl8LEgjRhBkFMqjxeHr5eHB3HFCvJte6iya4TWXwC/77V5Ft9b+cUTmykJ+DWZyvjOCMjdA8
+WRGj5K9IVipmu5gsnTw+hJJ4gct2LZTKw+TcnniGNooep+uU4M6WAfEPagXX+ZxGLSgU6aRA2O2
pKrasDKmie0Eoayu2yhYvOPaz6FmkUcetpBimVNDKilX0Z6pqazNYSqSzva43XD8Zr8UBIojmq91
/Nv/TsyTx3893wSOXPnfa+PxujT9XDoKwU7V+ICvnPuqVUCj6RbGJYec2NLjgpHZwrjOfeUURCvS
pmJ2TYGVZcQPFbx5G88IMc4gkUue6VbSxpI9I5N0MIy6rQxbGbSFW3zNQ/pQjbu1ILzXBti9xJEr
ZmAWb+MYxMjV2FCvjWfuOtgJ/UvxWrlM8dbRPKT89fVhpxsHE78cphi1jSejGFV+L2inUk7z+tXu
1XDnzIljIy2HK1YNCrvxlf7w2z9Tv9rdoY1s0wc8E7kck6aWzdd7a+YPtul5ldKONvJYT5CuwuAs
FyrOGRbu8tfXf0VoF8xKaFZpI5l1Kyo9jZMrE4azcpXFonstKM9b4r5V6FwblWu3aaUYjNr+cvGv
P+I7mruUoxRH0AYc/va3/xmc3AWr3/5ZIELeR7/9L//BkSGQimhQ2/RtpczFqaDkiP+0MK7h76oK
GtbV5gN/tF5c8Dbyh8QJXPA2JzMjlr9mG7k4mD2dik2vtMFyNiUOA8jZKU+1EL82HtjPL3wQGvSW
s7z+qnx2VvfGfSZrjDaKEfc69OX9bqNw4gzupDuMOankBShs8+N4c5/LzJ40xhTdGaFg14kmo6iP
+1PfLw67r4dvGol9vn4hWNASP/9PU+DFz4gq9t5jUXte/km5gEOcAUD2nJ0sdS2ouHEAt9nJhwpN
QCv32ju5NbxNtcZIb8HzmxNwMXleJV9V9Jxr+pDApfooENflSEIXUc1Y/vp6pXHDARelOuVQxcgH
qRi+Mgj3nuiFzAnVO47OqpPOAzLbIuH1F46IUuR/aA6GN1F6LwlZr/x+rxcFClYcyqAKk+jMiO6x
58pBi6ev/KXJDFbqePLtaIMYUqyW6yzfjhZ8ShEwhO0CMZaGbqOufWzkwC/q0oVtYIjGFeloIzoy
oaO9X1HHbZgt5bj16YA2WGVBXlZZhNpA5qDsHyHhSWW/oQ3//S38F5LZ2WuDJPACOa58v6L3ctO3
6dqIhJlcDeq0kTASCIlY+MJSbqTXRo7oPejhJBAGhuyRtMGgsOdrunSSJC606Y25cWQN0gYF6X6W
q/RBjk8pbQAl7oBZOY/GY7H8u+CesrJS/RdvQRtY1Tucwv35jJHLIK5Thkobcf79QX1yALdDoyVQ
GiIBvNcKLyiQ2wipn4nIbGyffHIiy6lV8lBDlOf5+uf04+3BGVqwZ8/AjFbyOXTlbr7yMbYsrOfl
QIVItRGuvTVkq0jRW/BEILROTqaUnBINkMPttJEvt/D6r7iXTkyYxP7tn565ysshxanQ5rn8tcEM
YgPXBjPIoEHRjLGFDMd+A/tX4OTfZkURyb+Xqxab6EP0edRV+X6W/75wuKnZj/P8+0Mqt/v5Xr1u
6qqk2wDigtP7NfDcJ339/EvTAlmBaG80GACrE/2ej+fBv993ryu//gtKwZ5rEX4iYxVIDl0bquWM
Wqmqn9iGxhLUMkHty9lGa5NxIMyNf7s0iVz51r/XGR5tmAEFnlVQQ6EbBelM3TxtVHaMg6C8jJKV
2UZ5x8xZSp5IG20zZqDXBZFbyTNaIIqdh+hlP5+DlJ1fGYd64v2hPCN/0S+ojTjX0/hFkFx8bGFf
fuH+EO2aKpX2LZgMeJ4S1P0lb0T6zUj3tyaVCk8SWuzh+mGC9eeV/02SLArwS7X/erPkEl73e2yq
ciRhKtA8tPz19QOP7QjmOoI2NS9Ur43C6RszOxkbXg1MvQ3s/o1TgUe0gan7ZPjEptPycIuzbsM4
vgGGIo/axp0VB/zZJI5eKagatiAd753kAaem9nGBtaQ8odeL33sjJIoqtlADtmuna4FXBY20cB15
pGK6CdR3M2ojh7H3E96aHtG4/3TyJsYbjwGp7EMM4sYSD6Ujxzj1bclOgUym+Ue5C1wKjyVJpRVv
G+NSJ10OI26V0kZ/tLuU0rHKYluQzH/weZ19yGWWJrSukRbeRpD4hZGptMEWOhbNqkS4rry0z9et
4V3qOj0laKxLSkzV2ijmfCor2/OgQ7fuB9HJu5TeO9iLtWacLvqddOH7HOL+wOd0HF79HR2fGqKm
po7P890I1fn/JdM8NwMCapLUttFm7UMaV0E6bcTb7377P6BecvO5sNKnofz1jx6Y5yc5fUrQ/zkp
0DpGrT9XLur2/qyBs7SY8my+6s+fEvBCQes1DFvSwE/ieyCg84LQ8Pm6j0v/879du4sjf+Hpbj14
mOx//38AAAD//w==</cx:binary>
              </cx:geoCache>
            </cx:geography>
          </cx:layoutPr>
        </cx:series>
      </cx:plotAreaRegion>
    </cx:plotArea>
    <cx:legend pos="r" align="min" overlay="0">
      <cx:spPr>
        <a:solidFill>
          <a:srgbClr val="FFCC66"/>
        </a:solidFill>
      </cx:spPr>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spPr>
    <a:solidFill>
      <a:schemeClr val="accent1">
        <a:lumMod val="7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2B3470A-3244-403F-B178-3C490579E376}">
  <sheetPr/>
  <sheetViews>
    <sheetView zoomScale="89"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10.xml"/><Relationship Id="rId3" Type="http://schemas.openxmlformats.org/officeDocument/2006/relationships/chart" Target="../charts/chart4.xml"/><Relationship Id="rId7" Type="http://schemas.openxmlformats.org/officeDocument/2006/relationships/hyperlink" Target="#'Pivot Table'!A1"/><Relationship Id="rId12" Type="http://schemas.openxmlformats.org/officeDocument/2006/relationships/chart" Target="../charts/chart9.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hyperlink" Target="#Data!A1"/><Relationship Id="rId11" Type="http://schemas.openxmlformats.org/officeDocument/2006/relationships/chart" Target="../charts/chart8.xml"/><Relationship Id="rId5" Type="http://schemas.microsoft.com/office/2007/relationships/hdphoto" Target="../media/hdphoto1.wdp"/><Relationship Id="rId15" Type="http://schemas.openxmlformats.org/officeDocument/2006/relationships/chart" Target="../charts/chart11.xml"/><Relationship Id="rId10" Type="http://schemas.openxmlformats.org/officeDocument/2006/relationships/chart" Target="../charts/chart7.xml"/><Relationship Id="rId4" Type="http://schemas.openxmlformats.org/officeDocument/2006/relationships/image" Target="../media/image1.png"/><Relationship Id="rId9" Type="http://schemas.openxmlformats.org/officeDocument/2006/relationships/chart" Target="../charts/chart6.xml"/><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absoluteAnchor>
    <xdr:pos x="0" y="0"/>
    <xdr:ext cx="8679522" cy="6303624"/>
    <xdr:graphicFrame macro="">
      <xdr:nvGraphicFramePr>
        <xdr:cNvPr id="2" name="Chart 1">
          <a:extLst>
            <a:ext uri="{FF2B5EF4-FFF2-40B4-BE49-F238E27FC236}">
              <a16:creationId xmlns:a16="http://schemas.microsoft.com/office/drawing/2014/main" id="{D5CAC8B7-568F-B882-3B51-AB8430435FB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15</xdr:col>
      <xdr:colOff>392913</xdr:colOff>
      <xdr:row>0</xdr:row>
      <xdr:rowOff>71440</xdr:rowOff>
    </xdr:from>
    <xdr:to>
      <xdr:col>19</xdr:col>
      <xdr:colOff>130975</xdr:colOff>
      <xdr:row>24</xdr:row>
      <xdr:rowOff>11906</xdr:rowOff>
    </xdr:to>
    <xdr:grpSp>
      <xdr:nvGrpSpPr>
        <xdr:cNvPr id="118" name="Group 117">
          <a:extLst>
            <a:ext uri="{FF2B5EF4-FFF2-40B4-BE49-F238E27FC236}">
              <a16:creationId xmlns:a16="http://schemas.microsoft.com/office/drawing/2014/main" id="{D16D3BBB-064A-419E-A7E0-EEC76F7DB640}"/>
            </a:ext>
          </a:extLst>
        </xdr:cNvPr>
        <xdr:cNvGrpSpPr/>
      </xdr:nvGrpSpPr>
      <xdr:grpSpPr>
        <a:xfrm>
          <a:off x="9501194" y="71440"/>
          <a:ext cx="2166937" cy="4512466"/>
          <a:chOff x="4972050" y="1362076"/>
          <a:chExt cx="4476750" cy="2514600"/>
        </a:xfrm>
        <a:solidFill>
          <a:schemeClr val="accent1">
            <a:lumMod val="75000"/>
          </a:schemeClr>
        </a:solidFill>
        <a:effectLst>
          <a:outerShdw blurRad="50800" dist="38100" dir="2700000" algn="tl" rotWithShape="0">
            <a:prstClr val="black">
              <a:alpha val="40000"/>
            </a:prstClr>
          </a:outerShdw>
        </a:effectLst>
      </xdr:grpSpPr>
      <xdr:graphicFrame macro="">
        <xdr:nvGraphicFramePr>
          <xdr:cNvPr id="119" name="Chart 118">
            <a:extLst>
              <a:ext uri="{FF2B5EF4-FFF2-40B4-BE49-F238E27FC236}">
                <a16:creationId xmlns:a16="http://schemas.microsoft.com/office/drawing/2014/main" id="{BEA57D2D-BD2F-8F2E-9BE4-15D7F58115A5}"/>
              </a:ext>
            </a:extLst>
          </xdr:cNvPr>
          <xdr:cNvGraphicFramePr>
            <a:graphicFrameLocks/>
          </xdr:cNvGraphicFramePr>
        </xdr:nvGraphicFramePr>
        <xdr:xfrm>
          <a:off x="5029200" y="1409700"/>
          <a:ext cx="4343400" cy="239077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20" name="Rectangle: Rounded Corners 119">
            <a:extLst>
              <a:ext uri="{FF2B5EF4-FFF2-40B4-BE49-F238E27FC236}">
                <a16:creationId xmlns:a16="http://schemas.microsoft.com/office/drawing/2014/main" id="{DE372462-28C2-35BF-25D0-9B1E694B74D0}"/>
              </a:ext>
            </a:extLst>
          </xdr:cNvPr>
          <xdr:cNvSpPr/>
        </xdr:nvSpPr>
        <xdr:spPr>
          <a:xfrm>
            <a:off x="4972050" y="1362076"/>
            <a:ext cx="4476750" cy="2514600"/>
          </a:xfrm>
          <a:prstGeom prst="roundRect">
            <a:avLst>
              <a:gd name="adj" fmla="val 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83343</xdr:colOff>
      <xdr:row>7</xdr:row>
      <xdr:rowOff>71437</xdr:rowOff>
    </xdr:from>
    <xdr:to>
      <xdr:col>15</xdr:col>
      <xdr:colOff>273843</xdr:colOff>
      <xdr:row>20</xdr:row>
      <xdr:rowOff>90488</xdr:rowOff>
    </xdr:to>
    <xdr:grpSp>
      <xdr:nvGrpSpPr>
        <xdr:cNvPr id="85" name="Group 84">
          <a:extLst>
            <a:ext uri="{FF2B5EF4-FFF2-40B4-BE49-F238E27FC236}">
              <a16:creationId xmlns:a16="http://schemas.microsoft.com/office/drawing/2014/main" id="{FBE7AA9F-33E0-570D-ED52-2706A6B6F14B}"/>
            </a:ext>
          </a:extLst>
        </xdr:cNvPr>
        <xdr:cNvGrpSpPr/>
      </xdr:nvGrpSpPr>
      <xdr:grpSpPr>
        <a:xfrm>
          <a:off x="4941093" y="1404937"/>
          <a:ext cx="4441031" cy="2495551"/>
          <a:chOff x="4972050" y="1362076"/>
          <a:chExt cx="4476750" cy="2514600"/>
        </a:xfrm>
        <a:solidFill>
          <a:schemeClr val="accent1">
            <a:lumMod val="75000"/>
          </a:schemeClr>
        </a:solidFill>
        <a:effectLst>
          <a:outerShdw blurRad="50800" dist="38100" dir="2700000" algn="tl" rotWithShape="0">
            <a:prstClr val="black">
              <a:alpha val="40000"/>
            </a:prstClr>
          </a:outerShdw>
        </a:effectLst>
      </xdr:grpSpPr>
      <xdr:graphicFrame macro="">
        <xdr:nvGraphicFramePr>
          <xdr:cNvPr id="84" name="Chart 83">
            <a:extLst>
              <a:ext uri="{FF2B5EF4-FFF2-40B4-BE49-F238E27FC236}">
                <a16:creationId xmlns:a16="http://schemas.microsoft.com/office/drawing/2014/main" id="{717F96A6-EB2E-4E39-AFCB-714310A92FFA}"/>
              </a:ext>
            </a:extLst>
          </xdr:cNvPr>
          <xdr:cNvGraphicFramePr>
            <a:graphicFrameLocks/>
          </xdr:cNvGraphicFramePr>
        </xdr:nvGraphicFramePr>
        <xdr:xfrm>
          <a:off x="5029200" y="1409700"/>
          <a:ext cx="4343400" cy="239077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75" name="Rectangle: Rounded Corners 74">
            <a:extLst>
              <a:ext uri="{FF2B5EF4-FFF2-40B4-BE49-F238E27FC236}">
                <a16:creationId xmlns:a16="http://schemas.microsoft.com/office/drawing/2014/main" id="{3609A7F0-3BCF-1316-5F16-71F1F9529094}"/>
              </a:ext>
            </a:extLst>
          </xdr:cNvPr>
          <xdr:cNvSpPr/>
        </xdr:nvSpPr>
        <xdr:spPr>
          <a:xfrm>
            <a:off x="4972050" y="1362076"/>
            <a:ext cx="4476750" cy="2514600"/>
          </a:xfrm>
          <a:prstGeom prst="roundRect">
            <a:avLst>
              <a:gd name="adj" fmla="val 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219075</xdr:colOff>
      <xdr:row>7</xdr:row>
      <xdr:rowOff>57151</xdr:rowOff>
    </xdr:from>
    <xdr:to>
      <xdr:col>7</xdr:col>
      <xdr:colOff>447675</xdr:colOff>
      <xdr:row>20</xdr:row>
      <xdr:rowOff>95251</xdr:rowOff>
    </xdr:to>
    <xdr:grpSp>
      <xdr:nvGrpSpPr>
        <xdr:cNvPr id="73" name="Group 72">
          <a:extLst>
            <a:ext uri="{FF2B5EF4-FFF2-40B4-BE49-F238E27FC236}">
              <a16:creationId xmlns:a16="http://schemas.microsoft.com/office/drawing/2014/main" id="{17009E71-06AE-6EAA-C038-1873A68E88C4}"/>
            </a:ext>
          </a:extLst>
        </xdr:cNvPr>
        <xdr:cNvGrpSpPr/>
      </xdr:nvGrpSpPr>
      <xdr:grpSpPr>
        <a:xfrm>
          <a:off x="219075" y="1390651"/>
          <a:ext cx="4479131" cy="2514600"/>
          <a:chOff x="228600" y="1400176"/>
          <a:chExt cx="4610100" cy="2514600"/>
        </a:xfrm>
        <a:solidFill>
          <a:schemeClr val="accent1">
            <a:lumMod val="75000"/>
          </a:schemeClr>
        </a:solidFill>
        <a:effectLst>
          <a:outerShdw blurRad="50800" dist="38100" dir="2700000" algn="tl" rotWithShape="0">
            <a:prstClr val="black">
              <a:alpha val="40000"/>
            </a:prstClr>
          </a:outerShdw>
        </a:effectLst>
      </xdr:grpSpPr>
      <xdr:sp macro="" textlink="">
        <xdr:nvSpPr>
          <xdr:cNvPr id="72" name="Rectangle: Rounded Corners 71">
            <a:extLst>
              <a:ext uri="{FF2B5EF4-FFF2-40B4-BE49-F238E27FC236}">
                <a16:creationId xmlns:a16="http://schemas.microsoft.com/office/drawing/2014/main" id="{05AD2270-E4C9-4BAA-BE81-2EFF32112287}"/>
              </a:ext>
            </a:extLst>
          </xdr:cNvPr>
          <xdr:cNvSpPr/>
        </xdr:nvSpPr>
        <xdr:spPr>
          <a:xfrm>
            <a:off x="228600" y="1400176"/>
            <a:ext cx="4610100" cy="2514600"/>
          </a:xfrm>
          <a:prstGeom prst="roundRect">
            <a:avLst>
              <a:gd name="adj" fmla="val 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1" name="Chart 70">
            <a:extLst>
              <a:ext uri="{FF2B5EF4-FFF2-40B4-BE49-F238E27FC236}">
                <a16:creationId xmlns:a16="http://schemas.microsoft.com/office/drawing/2014/main" id="{8D03CBF5-6731-4034-AC17-60A3F053333A}"/>
              </a:ext>
            </a:extLst>
          </xdr:cNvPr>
          <xdr:cNvGraphicFramePr>
            <a:graphicFrameLocks/>
          </xdr:cNvGraphicFramePr>
        </xdr:nvGraphicFramePr>
        <xdr:xfrm>
          <a:off x="266700" y="1676400"/>
          <a:ext cx="4524375" cy="21907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209549</xdr:colOff>
      <xdr:row>0</xdr:row>
      <xdr:rowOff>57151</xdr:rowOff>
    </xdr:from>
    <xdr:to>
      <xdr:col>15</xdr:col>
      <xdr:colOff>285750</xdr:colOff>
      <xdr:row>3</xdr:row>
      <xdr:rowOff>47625</xdr:rowOff>
    </xdr:to>
    <xdr:sp macro="" textlink="">
      <xdr:nvSpPr>
        <xdr:cNvPr id="3" name="Rectangle: Rounded Corners 2">
          <a:extLst>
            <a:ext uri="{FF2B5EF4-FFF2-40B4-BE49-F238E27FC236}">
              <a16:creationId xmlns:a16="http://schemas.microsoft.com/office/drawing/2014/main" id="{7FEE62F2-A115-436B-2728-14665291B4DA}"/>
            </a:ext>
          </a:extLst>
        </xdr:cNvPr>
        <xdr:cNvSpPr/>
      </xdr:nvSpPr>
      <xdr:spPr>
        <a:xfrm>
          <a:off x="209549" y="57151"/>
          <a:ext cx="9283701" cy="561974"/>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533399</xdr:colOff>
      <xdr:row>0</xdr:row>
      <xdr:rowOff>85726</xdr:rowOff>
    </xdr:from>
    <xdr:to>
      <xdr:col>5</xdr:col>
      <xdr:colOff>590550</xdr:colOff>
      <xdr:row>2</xdr:row>
      <xdr:rowOff>180976</xdr:rowOff>
    </xdr:to>
    <xdr:sp macro="" textlink="">
      <xdr:nvSpPr>
        <xdr:cNvPr id="6" name="TextBox 5">
          <a:extLst>
            <a:ext uri="{FF2B5EF4-FFF2-40B4-BE49-F238E27FC236}">
              <a16:creationId xmlns:a16="http://schemas.microsoft.com/office/drawing/2014/main" id="{0DFE2FB1-8EE4-ABF8-A8EF-609D8B3C3906}"/>
            </a:ext>
          </a:extLst>
        </xdr:cNvPr>
        <xdr:cNvSpPr txBox="1"/>
      </xdr:nvSpPr>
      <xdr:spPr>
        <a:xfrm>
          <a:off x="533399" y="85726"/>
          <a:ext cx="3105151" cy="4762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            </a:t>
          </a:r>
          <a:r>
            <a:rPr lang="en-US" sz="1100">
              <a:solidFill>
                <a:srgbClr val="92D050"/>
              </a:solidFill>
            </a:rPr>
            <a:t> </a:t>
          </a:r>
          <a:r>
            <a:rPr lang="en-US" sz="1400" b="1">
              <a:solidFill>
                <a:srgbClr val="92D050"/>
              </a:solidFill>
            </a:rPr>
            <a:t>MS</a:t>
          </a:r>
          <a:r>
            <a:rPr lang="en-US" sz="1200" b="1">
              <a:solidFill>
                <a:srgbClr val="92D050"/>
              </a:solidFill>
            </a:rPr>
            <a:t> </a:t>
          </a:r>
          <a:r>
            <a:rPr lang="en-US" sz="1200" b="1">
              <a:solidFill>
                <a:schemeClr val="bg1"/>
              </a:solidFill>
            </a:rPr>
            <a:t>Executive &amp; Profitability Dashboard</a:t>
          </a:r>
        </a:p>
      </xdr:txBody>
    </xdr:sp>
    <xdr:clientData/>
  </xdr:twoCellAnchor>
  <xdr:twoCellAnchor editAs="oneCell">
    <xdr:from>
      <xdr:col>1</xdr:col>
      <xdr:colOff>0</xdr:colOff>
      <xdr:row>0</xdr:row>
      <xdr:rowOff>142876</xdr:rowOff>
    </xdr:from>
    <xdr:to>
      <xdr:col>1</xdr:col>
      <xdr:colOff>371474</xdr:colOff>
      <xdr:row>2</xdr:row>
      <xdr:rowOff>133350</xdr:rowOff>
    </xdr:to>
    <xdr:pic>
      <xdr:nvPicPr>
        <xdr:cNvPr id="8" name="Picture 7">
          <a:extLst>
            <a:ext uri="{FF2B5EF4-FFF2-40B4-BE49-F238E27FC236}">
              <a16:creationId xmlns:a16="http://schemas.microsoft.com/office/drawing/2014/main" id="{5D709A94-BF8B-B279-31CA-3EC2E7F14769}"/>
            </a:ext>
          </a:extLst>
        </xdr:cNvPr>
        <xdr:cNvPicPr>
          <a:picLocks noChangeAspect="1"/>
        </xdr:cNvPicPr>
      </xdr:nvPicPr>
      <xdr:blipFill>
        <a:blip xmlns:r="http://schemas.openxmlformats.org/officeDocument/2006/relationships" r:embed="rId4" cstate="print">
          <a:duotone>
            <a:prstClr val="black"/>
            <a:srgbClr val="C00000">
              <a:tint val="45000"/>
              <a:satMod val="400000"/>
            </a:srgbClr>
          </a:duotone>
          <a:extLst>
            <a:ext uri="{BEBA8EAE-BF5A-486C-A8C5-ECC9F3942E4B}">
              <a14:imgProps xmlns:a14="http://schemas.microsoft.com/office/drawing/2010/main">
                <a14:imgLayer r:embed="rId5">
                  <a14:imgEffect>
                    <a14:backgroundRemoval t="10000" b="90000" l="10000" r="90000"/>
                  </a14:imgEffect>
                  <a14:imgEffect>
                    <a14:saturation sat="300000"/>
                  </a14:imgEffect>
                </a14:imgLayer>
              </a14:imgProps>
            </a:ext>
            <a:ext uri="{28A0092B-C50C-407E-A947-70E740481C1C}">
              <a14:useLocalDpi xmlns:a14="http://schemas.microsoft.com/office/drawing/2010/main" val="0"/>
            </a:ext>
          </a:extLst>
        </a:blip>
        <a:stretch>
          <a:fillRect/>
        </a:stretch>
      </xdr:blipFill>
      <xdr:spPr>
        <a:xfrm>
          <a:off x="609600" y="142876"/>
          <a:ext cx="371474" cy="371474"/>
        </a:xfrm>
        <a:prstGeom prst="rect">
          <a:avLst/>
        </a:prstGeom>
        <a:solidFill>
          <a:srgbClr val="92D050"/>
        </a:solidFill>
      </xdr:spPr>
    </xdr:pic>
    <xdr:clientData/>
  </xdr:twoCellAnchor>
  <xdr:twoCellAnchor>
    <xdr:from>
      <xdr:col>0</xdr:col>
      <xdr:colOff>219075</xdr:colOff>
      <xdr:row>3</xdr:row>
      <xdr:rowOff>171450</xdr:rowOff>
    </xdr:from>
    <xdr:to>
      <xdr:col>2</xdr:col>
      <xdr:colOff>342900</xdr:colOff>
      <xdr:row>6</xdr:row>
      <xdr:rowOff>85725</xdr:rowOff>
    </xdr:to>
    <xdr:grpSp>
      <xdr:nvGrpSpPr>
        <xdr:cNvPr id="16" name="Group 15">
          <a:extLst>
            <a:ext uri="{FF2B5EF4-FFF2-40B4-BE49-F238E27FC236}">
              <a16:creationId xmlns:a16="http://schemas.microsoft.com/office/drawing/2014/main" id="{7ECD29EE-5F83-1326-6FB4-8D4B35D3F49D}"/>
            </a:ext>
          </a:extLst>
        </xdr:cNvPr>
        <xdr:cNvGrpSpPr/>
      </xdr:nvGrpSpPr>
      <xdr:grpSpPr>
        <a:xfrm>
          <a:off x="219075" y="742950"/>
          <a:ext cx="1338263" cy="485775"/>
          <a:chOff x="200025" y="790575"/>
          <a:chExt cx="1343025" cy="485775"/>
        </a:xfrm>
        <a:solidFill>
          <a:schemeClr val="accent1">
            <a:lumMod val="75000"/>
          </a:schemeClr>
        </a:solidFill>
        <a:effectLst>
          <a:outerShdw blurRad="50800" dist="38100" dir="2700000" algn="tl" rotWithShape="0">
            <a:prstClr val="black">
              <a:alpha val="40000"/>
            </a:prstClr>
          </a:outerShdw>
        </a:effectLst>
      </xdr:grpSpPr>
      <xdr:sp macro="" textlink="">
        <xdr:nvSpPr>
          <xdr:cNvPr id="9" name="Rectangle: Rounded Corners 8">
            <a:extLst>
              <a:ext uri="{FF2B5EF4-FFF2-40B4-BE49-F238E27FC236}">
                <a16:creationId xmlns:a16="http://schemas.microsoft.com/office/drawing/2014/main" id="{24504367-3AEF-437A-8C7C-F5F2768640A9}"/>
              </a:ext>
            </a:extLst>
          </xdr:cNvPr>
          <xdr:cNvSpPr/>
        </xdr:nvSpPr>
        <xdr:spPr>
          <a:xfrm>
            <a:off x="200025" y="790575"/>
            <a:ext cx="1343025" cy="485775"/>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12" name="TextBox 11">
            <a:extLst>
              <a:ext uri="{FF2B5EF4-FFF2-40B4-BE49-F238E27FC236}">
                <a16:creationId xmlns:a16="http://schemas.microsoft.com/office/drawing/2014/main" id="{971C732E-AE3C-CFDE-46BF-C505EA168F48}"/>
              </a:ext>
            </a:extLst>
          </xdr:cNvPr>
          <xdr:cNvSpPr txBox="1"/>
        </xdr:nvSpPr>
        <xdr:spPr>
          <a:xfrm>
            <a:off x="209550" y="838200"/>
            <a:ext cx="1323975" cy="18097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a:t>
            </a:r>
            <a:r>
              <a:rPr lang="en-US" sz="1200" b="1">
                <a:solidFill>
                  <a:schemeClr val="bg1"/>
                </a:solidFill>
              </a:rPr>
              <a:t>Revenue </a:t>
            </a:r>
            <a:endParaRPr lang="en-US" sz="1100" b="1">
              <a:solidFill>
                <a:schemeClr val="bg1"/>
              </a:solidFill>
            </a:endParaRPr>
          </a:p>
        </xdr:txBody>
      </xdr:sp>
      <xdr:sp macro="" textlink="'Pivot Table'!A4">
        <xdr:nvSpPr>
          <xdr:cNvPr id="15" name="TextBox 14">
            <a:extLst>
              <a:ext uri="{FF2B5EF4-FFF2-40B4-BE49-F238E27FC236}">
                <a16:creationId xmlns:a16="http://schemas.microsoft.com/office/drawing/2014/main" id="{DF570C0A-A523-8AB3-23E1-CD1A89B25D85}"/>
              </a:ext>
            </a:extLst>
          </xdr:cNvPr>
          <xdr:cNvSpPr txBox="1"/>
        </xdr:nvSpPr>
        <xdr:spPr>
          <a:xfrm>
            <a:off x="333375" y="1028699"/>
            <a:ext cx="1066800" cy="2190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09599C-51C4-4447-A80E-5491A7EE6BCD}" type="TxLink">
              <a:rPr lang="en-US" sz="1600" b="1" i="0" u="none" strike="noStrike">
                <a:solidFill>
                  <a:schemeClr val="bg1"/>
                </a:solidFill>
                <a:latin typeface="Aptos Narrow"/>
              </a:rPr>
              <a:pPr algn="ctr"/>
              <a:t>$645,223</a:t>
            </a:fld>
            <a:endParaRPr lang="en-US" sz="1600" b="1">
              <a:solidFill>
                <a:schemeClr val="bg1"/>
              </a:solidFill>
            </a:endParaRPr>
          </a:p>
        </xdr:txBody>
      </xdr:sp>
    </xdr:grpSp>
    <xdr:clientData/>
  </xdr:twoCellAnchor>
  <xdr:twoCellAnchor>
    <xdr:from>
      <xdr:col>2</xdr:col>
      <xdr:colOff>571500</xdr:colOff>
      <xdr:row>3</xdr:row>
      <xdr:rowOff>171450</xdr:rowOff>
    </xdr:from>
    <xdr:to>
      <xdr:col>5</xdr:col>
      <xdr:colOff>85725</xdr:colOff>
      <xdr:row>6</xdr:row>
      <xdr:rowOff>85725</xdr:rowOff>
    </xdr:to>
    <xdr:grpSp>
      <xdr:nvGrpSpPr>
        <xdr:cNvPr id="49" name="Group 48">
          <a:extLst>
            <a:ext uri="{FF2B5EF4-FFF2-40B4-BE49-F238E27FC236}">
              <a16:creationId xmlns:a16="http://schemas.microsoft.com/office/drawing/2014/main" id="{C256909E-FDD7-8CBD-6A33-B0E024C1ED56}"/>
            </a:ext>
          </a:extLst>
        </xdr:cNvPr>
        <xdr:cNvGrpSpPr/>
      </xdr:nvGrpSpPr>
      <xdr:grpSpPr>
        <a:xfrm>
          <a:off x="1785938" y="742950"/>
          <a:ext cx="1335881" cy="485775"/>
          <a:chOff x="200025" y="790575"/>
          <a:chExt cx="1343025" cy="485775"/>
        </a:xfrm>
        <a:solidFill>
          <a:schemeClr val="accent1">
            <a:lumMod val="75000"/>
          </a:schemeClr>
        </a:solidFill>
        <a:effectLst>
          <a:outerShdw blurRad="50800" dist="38100" dir="2700000" algn="tl" rotWithShape="0">
            <a:prstClr val="black">
              <a:alpha val="40000"/>
            </a:prstClr>
          </a:outerShdw>
        </a:effectLst>
      </xdr:grpSpPr>
      <xdr:sp macro="" textlink="">
        <xdr:nvSpPr>
          <xdr:cNvPr id="50" name="Rectangle: Rounded Corners 49">
            <a:extLst>
              <a:ext uri="{FF2B5EF4-FFF2-40B4-BE49-F238E27FC236}">
                <a16:creationId xmlns:a16="http://schemas.microsoft.com/office/drawing/2014/main" id="{0B687B6B-5DA8-9E17-2C1B-BAB80FB32A9C}"/>
              </a:ext>
            </a:extLst>
          </xdr:cNvPr>
          <xdr:cNvSpPr/>
        </xdr:nvSpPr>
        <xdr:spPr>
          <a:xfrm>
            <a:off x="200025" y="790575"/>
            <a:ext cx="1343025" cy="485775"/>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51" name="TextBox 50">
            <a:extLst>
              <a:ext uri="{FF2B5EF4-FFF2-40B4-BE49-F238E27FC236}">
                <a16:creationId xmlns:a16="http://schemas.microsoft.com/office/drawing/2014/main" id="{33BFB450-754E-F040-6F37-EAF82AD679A5}"/>
              </a:ext>
            </a:extLst>
          </xdr:cNvPr>
          <xdr:cNvSpPr txBox="1"/>
        </xdr:nvSpPr>
        <xdr:spPr>
          <a:xfrm>
            <a:off x="209550" y="838200"/>
            <a:ext cx="1323975" cy="18097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a:t>
            </a:r>
            <a:r>
              <a:rPr lang="en-US" sz="1200" b="1">
                <a:solidFill>
                  <a:schemeClr val="bg1"/>
                </a:solidFill>
              </a:rPr>
              <a:t>Gross</a:t>
            </a:r>
            <a:r>
              <a:rPr lang="en-US" sz="1200" b="1" baseline="0">
                <a:solidFill>
                  <a:schemeClr val="bg1"/>
                </a:solidFill>
              </a:rPr>
              <a:t> Profit</a:t>
            </a:r>
            <a:endParaRPr lang="en-US" sz="1200" b="1">
              <a:solidFill>
                <a:schemeClr val="bg1"/>
              </a:solidFill>
            </a:endParaRPr>
          </a:p>
        </xdr:txBody>
      </xdr:sp>
      <xdr:sp macro="" textlink="'Pivot Table'!C4">
        <xdr:nvSpPr>
          <xdr:cNvPr id="52" name="TextBox 51">
            <a:extLst>
              <a:ext uri="{FF2B5EF4-FFF2-40B4-BE49-F238E27FC236}">
                <a16:creationId xmlns:a16="http://schemas.microsoft.com/office/drawing/2014/main" id="{8364F9CC-E816-D88C-39D4-8C3743C1D355}"/>
              </a:ext>
            </a:extLst>
          </xdr:cNvPr>
          <xdr:cNvSpPr txBox="1"/>
        </xdr:nvSpPr>
        <xdr:spPr>
          <a:xfrm>
            <a:off x="333375" y="1028699"/>
            <a:ext cx="1066800" cy="2190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C814B7-316C-41BC-8A84-080D081A95E8}" type="TxLink">
              <a:rPr lang="en-US" sz="1600" b="1" i="0" u="none" strike="noStrike">
                <a:solidFill>
                  <a:schemeClr val="bg1"/>
                </a:solidFill>
                <a:latin typeface="Aptos Narrow"/>
                <a:ea typeface="+mn-ea"/>
                <a:cs typeface="+mn-cs"/>
              </a:rPr>
              <a:pPr marL="0" indent="0" algn="ctr"/>
              <a:t>$296,384</a:t>
            </a:fld>
            <a:endParaRPr lang="en-US" sz="1600" b="1" i="0" u="none" strike="noStrike">
              <a:solidFill>
                <a:schemeClr val="bg1"/>
              </a:solidFill>
              <a:latin typeface="Aptos Narrow"/>
              <a:ea typeface="+mn-ea"/>
              <a:cs typeface="+mn-cs"/>
            </a:endParaRPr>
          </a:p>
        </xdr:txBody>
      </xdr:sp>
    </xdr:grpSp>
    <xdr:clientData/>
  </xdr:twoCellAnchor>
  <xdr:twoCellAnchor>
    <xdr:from>
      <xdr:col>5</xdr:col>
      <xdr:colOff>323850</xdr:colOff>
      <xdr:row>3</xdr:row>
      <xdr:rowOff>171450</xdr:rowOff>
    </xdr:from>
    <xdr:to>
      <xdr:col>7</xdr:col>
      <xdr:colOff>447675</xdr:colOff>
      <xdr:row>6</xdr:row>
      <xdr:rowOff>85725</xdr:rowOff>
    </xdr:to>
    <xdr:grpSp>
      <xdr:nvGrpSpPr>
        <xdr:cNvPr id="53" name="Group 52">
          <a:extLst>
            <a:ext uri="{FF2B5EF4-FFF2-40B4-BE49-F238E27FC236}">
              <a16:creationId xmlns:a16="http://schemas.microsoft.com/office/drawing/2014/main" id="{BBB9AEFB-C9CA-71FD-7E4A-EC8FD174C250}"/>
            </a:ext>
          </a:extLst>
        </xdr:cNvPr>
        <xdr:cNvGrpSpPr/>
      </xdr:nvGrpSpPr>
      <xdr:grpSpPr>
        <a:xfrm>
          <a:off x="3359944" y="742950"/>
          <a:ext cx="1338262" cy="485775"/>
          <a:chOff x="200025" y="790575"/>
          <a:chExt cx="1343025" cy="485775"/>
        </a:xfrm>
        <a:solidFill>
          <a:schemeClr val="accent1">
            <a:lumMod val="75000"/>
          </a:schemeClr>
        </a:solidFill>
        <a:effectLst>
          <a:outerShdw blurRad="50800" dist="38100" dir="2700000" algn="tl" rotWithShape="0">
            <a:prstClr val="black">
              <a:alpha val="40000"/>
            </a:prstClr>
          </a:outerShdw>
        </a:effectLst>
      </xdr:grpSpPr>
      <xdr:sp macro="" textlink="">
        <xdr:nvSpPr>
          <xdr:cNvPr id="54" name="Rectangle: Rounded Corners 53">
            <a:extLst>
              <a:ext uri="{FF2B5EF4-FFF2-40B4-BE49-F238E27FC236}">
                <a16:creationId xmlns:a16="http://schemas.microsoft.com/office/drawing/2014/main" id="{A4519694-6FCC-DF1A-4F49-8B07BC0A2F1C}"/>
              </a:ext>
            </a:extLst>
          </xdr:cNvPr>
          <xdr:cNvSpPr/>
        </xdr:nvSpPr>
        <xdr:spPr>
          <a:xfrm>
            <a:off x="200025" y="790575"/>
            <a:ext cx="1343025" cy="485775"/>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55" name="TextBox 54">
            <a:extLst>
              <a:ext uri="{FF2B5EF4-FFF2-40B4-BE49-F238E27FC236}">
                <a16:creationId xmlns:a16="http://schemas.microsoft.com/office/drawing/2014/main" id="{2011385E-C268-2D89-0407-D9272CB56EAC}"/>
              </a:ext>
            </a:extLst>
          </xdr:cNvPr>
          <xdr:cNvSpPr txBox="1"/>
        </xdr:nvSpPr>
        <xdr:spPr>
          <a:xfrm>
            <a:off x="209550" y="838200"/>
            <a:ext cx="1323975" cy="18097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Gross</a:t>
            </a:r>
            <a:r>
              <a:rPr lang="en-US" sz="1100" b="1" baseline="0">
                <a:solidFill>
                  <a:schemeClr val="bg1"/>
                </a:solidFill>
              </a:rPr>
              <a:t> Profit Margin</a:t>
            </a:r>
            <a:endParaRPr lang="en-US" sz="1100" b="1">
              <a:solidFill>
                <a:schemeClr val="bg1"/>
              </a:solidFill>
            </a:endParaRPr>
          </a:p>
        </xdr:txBody>
      </xdr:sp>
      <xdr:sp macro="" textlink="'Pivot Table'!E4">
        <xdr:nvSpPr>
          <xdr:cNvPr id="56" name="TextBox 55">
            <a:extLst>
              <a:ext uri="{FF2B5EF4-FFF2-40B4-BE49-F238E27FC236}">
                <a16:creationId xmlns:a16="http://schemas.microsoft.com/office/drawing/2014/main" id="{712CF152-6B36-F67D-77C1-BA78FCB9116F}"/>
              </a:ext>
            </a:extLst>
          </xdr:cNvPr>
          <xdr:cNvSpPr txBox="1"/>
        </xdr:nvSpPr>
        <xdr:spPr>
          <a:xfrm>
            <a:off x="333375" y="1028699"/>
            <a:ext cx="1066800" cy="2190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D929D6-DB10-4590-B4C6-AC04B160B54D}" type="TxLink">
              <a:rPr lang="en-US" sz="1600" b="1" i="0" u="none" strike="noStrike">
                <a:solidFill>
                  <a:schemeClr val="bg1"/>
                </a:solidFill>
                <a:latin typeface="Aptos Narrow"/>
                <a:ea typeface="+mn-ea"/>
                <a:cs typeface="+mn-cs"/>
              </a:rPr>
              <a:pPr marL="0" indent="0" algn="ctr"/>
              <a:t>45.94%</a:t>
            </a:fld>
            <a:endParaRPr lang="en-US" sz="1600" b="1" i="0" u="none" strike="noStrike">
              <a:solidFill>
                <a:schemeClr val="bg1"/>
              </a:solidFill>
              <a:latin typeface="Aptos Narrow"/>
              <a:ea typeface="+mn-ea"/>
              <a:cs typeface="+mn-cs"/>
            </a:endParaRPr>
          </a:p>
        </xdr:txBody>
      </xdr:sp>
    </xdr:grpSp>
    <xdr:clientData/>
  </xdr:twoCellAnchor>
  <xdr:twoCellAnchor>
    <xdr:from>
      <xdr:col>8</xdr:col>
      <xdr:colOff>76200</xdr:colOff>
      <xdr:row>3</xdr:row>
      <xdr:rowOff>171450</xdr:rowOff>
    </xdr:from>
    <xdr:to>
      <xdr:col>10</xdr:col>
      <xdr:colOff>200025</xdr:colOff>
      <xdr:row>6</xdr:row>
      <xdr:rowOff>85725</xdr:rowOff>
    </xdr:to>
    <xdr:grpSp>
      <xdr:nvGrpSpPr>
        <xdr:cNvPr id="57" name="Group 56">
          <a:extLst>
            <a:ext uri="{FF2B5EF4-FFF2-40B4-BE49-F238E27FC236}">
              <a16:creationId xmlns:a16="http://schemas.microsoft.com/office/drawing/2014/main" id="{30A84BE0-2F00-D89C-91C9-2C1A7ED22EE9}"/>
            </a:ext>
          </a:extLst>
        </xdr:cNvPr>
        <xdr:cNvGrpSpPr/>
      </xdr:nvGrpSpPr>
      <xdr:grpSpPr>
        <a:xfrm>
          <a:off x="4933950" y="742950"/>
          <a:ext cx="1338263" cy="485775"/>
          <a:chOff x="200025" y="790575"/>
          <a:chExt cx="1343025" cy="485775"/>
        </a:xfrm>
        <a:solidFill>
          <a:schemeClr val="accent1">
            <a:lumMod val="75000"/>
          </a:schemeClr>
        </a:solidFill>
        <a:effectLst>
          <a:outerShdw blurRad="50800" dist="38100" dir="2700000" algn="tl" rotWithShape="0">
            <a:prstClr val="black">
              <a:alpha val="40000"/>
            </a:prstClr>
          </a:outerShdw>
        </a:effectLst>
      </xdr:grpSpPr>
      <xdr:sp macro="" textlink="">
        <xdr:nvSpPr>
          <xdr:cNvPr id="58" name="Rectangle: Rounded Corners 57">
            <a:extLst>
              <a:ext uri="{FF2B5EF4-FFF2-40B4-BE49-F238E27FC236}">
                <a16:creationId xmlns:a16="http://schemas.microsoft.com/office/drawing/2014/main" id="{016AB88A-D806-F7CC-3BCB-50C69A6B2D8D}"/>
              </a:ext>
            </a:extLst>
          </xdr:cNvPr>
          <xdr:cNvSpPr/>
        </xdr:nvSpPr>
        <xdr:spPr>
          <a:xfrm>
            <a:off x="200025" y="790575"/>
            <a:ext cx="1343025" cy="485775"/>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59" name="TextBox 58">
            <a:extLst>
              <a:ext uri="{FF2B5EF4-FFF2-40B4-BE49-F238E27FC236}">
                <a16:creationId xmlns:a16="http://schemas.microsoft.com/office/drawing/2014/main" id="{02129AA0-668F-3F40-98D9-21EA92A09CB0}"/>
              </a:ext>
            </a:extLst>
          </xdr:cNvPr>
          <xdr:cNvSpPr txBox="1"/>
        </xdr:nvSpPr>
        <xdr:spPr>
          <a:xfrm>
            <a:off x="209550" y="838200"/>
            <a:ext cx="1323975" cy="18097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a:t>
            </a:r>
            <a:r>
              <a:rPr lang="en-US" sz="1200" b="1">
                <a:solidFill>
                  <a:schemeClr val="bg1"/>
                </a:solidFill>
              </a:rPr>
              <a:t>Unit</a:t>
            </a:r>
            <a:r>
              <a:rPr lang="en-US" sz="1200" b="1" baseline="0">
                <a:solidFill>
                  <a:schemeClr val="bg1"/>
                </a:solidFill>
              </a:rPr>
              <a:t> Sold</a:t>
            </a:r>
            <a:endParaRPr lang="en-US" sz="1100" b="1">
              <a:solidFill>
                <a:schemeClr val="bg1"/>
              </a:solidFill>
            </a:endParaRPr>
          </a:p>
        </xdr:txBody>
      </xdr:sp>
      <xdr:sp macro="" textlink="'Pivot Table'!G4">
        <xdr:nvSpPr>
          <xdr:cNvPr id="60" name="TextBox 59">
            <a:extLst>
              <a:ext uri="{FF2B5EF4-FFF2-40B4-BE49-F238E27FC236}">
                <a16:creationId xmlns:a16="http://schemas.microsoft.com/office/drawing/2014/main" id="{0183B54B-838B-7BEF-C476-9282C84799DA}"/>
              </a:ext>
            </a:extLst>
          </xdr:cNvPr>
          <xdr:cNvSpPr txBox="1"/>
        </xdr:nvSpPr>
        <xdr:spPr>
          <a:xfrm>
            <a:off x="333375" y="1028699"/>
            <a:ext cx="1066800" cy="2190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844B04-EB3D-4A71-8502-976CB57E3BC9}" type="TxLink">
              <a:rPr lang="en-US" sz="1600" b="1" i="0" u="none" strike="noStrike">
                <a:solidFill>
                  <a:schemeClr val="bg1"/>
                </a:solidFill>
                <a:latin typeface="Aptos Narrow"/>
                <a:ea typeface="+mn-ea"/>
                <a:cs typeface="+mn-cs"/>
              </a:rPr>
              <a:pPr marL="0" indent="0" algn="ctr"/>
              <a:t>6698</a:t>
            </a:fld>
            <a:endParaRPr lang="en-US" sz="1600" b="1" i="0" u="none" strike="noStrike">
              <a:solidFill>
                <a:schemeClr val="bg1"/>
              </a:solidFill>
              <a:latin typeface="Aptos Narrow"/>
              <a:ea typeface="+mn-ea"/>
              <a:cs typeface="+mn-cs"/>
            </a:endParaRPr>
          </a:p>
        </xdr:txBody>
      </xdr:sp>
    </xdr:grpSp>
    <xdr:clientData/>
  </xdr:twoCellAnchor>
  <xdr:twoCellAnchor>
    <xdr:from>
      <xdr:col>10</xdr:col>
      <xdr:colOff>428625</xdr:colOff>
      <xdr:row>3</xdr:row>
      <xdr:rowOff>171450</xdr:rowOff>
    </xdr:from>
    <xdr:to>
      <xdr:col>12</xdr:col>
      <xdr:colOff>552450</xdr:colOff>
      <xdr:row>6</xdr:row>
      <xdr:rowOff>85725</xdr:rowOff>
    </xdr:to>
    <xdr:grpSp>
      <xdr:nvGrpSpPr>
        <xdr:cNvPr id="61" name="Group 60">
          <a:extLst>
            <a:ext uri="{FF2B5EF4-FFF2-40B4-BE49-F238E27FC236}">
              <a16:creationId xmlns:a16="http://schemas.microsoft.com/office/drawing/2014/main" id="{32E2E776-E4F3-B9B1-FD67-CD7BCA64FB0C}"/>
            </a:ext>
          </a:extLst>
        </xdr:cNvPr>
        <xdr:cNvGrpSpPr/>
      </xdr:nvGrpSpPr>
      <xdr:grpSpPr>
        <a:xfrm>
          <a:off x="6500813" y="742950"/>
          <a:ext cx="1338262" cy="485775"/>
          <a:chOff x="200025" y="790575"/>
          <a:chExt cx="1343025" cy="485775"/>
        </a:xfrm>
        <a:solidFill>
          <a:schemeClr val="accent1">
            <a:lumMod val="75000"/>
          </a:schemeClr>
        </a:solidFill>
        <a:effectLst>
          <a:outerShdw blurRad="50800" dist="38100" dir="2700000" algn="tl" rotWithShape="0">
            <a:prstClr val="black">
              <a:alpha val="40000"/>
            </a:prstClr>
          </a:outerShdw>
        </a:effectLst>
      </xdr:grpSpPr>
      <xdr:sp macro="" textlink="">
        <xdr:nvSpPr>
          <xdr:cNvPr id="62" name="Rectangle: Rounded Corners 61">
            <a:extLst>
              <a:ext uri="{FF2B5EF4-FFF2-40B4-BE49-F238E27FC236}">
                <a16:creationId xmlns:a16="http://schemas.microsoft.com/office/drawing/2014/main" id="{D5A03389-257E-C5AF-7B9E-E90CBCB51F32}"/>
              </a:ext>
            </a:extLst>
          </xdr:cNvPr>
          <xdr:cNvSpPr/>
        </xdr:nvSpPr>
        <xdr:spPr>
          <a:xfrm>
            <a:off x="200025" y="790575"/>
            <a:ext cx="1343025" cy="485775"/>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63" name="TextBox 62">
            <a:extLst>
              <a:ext uri="{FF2B5EF4-FFF2-40B4-BE49-F238E27FC236}">
                <a16:creationId xmlns:a16="http://schemas.microsoft.com/office/drawing/2014/main" id="{338A41B2-CAAE-7D30-F633-DFD5E31BCB8E}"/>
              </a:ext>
            </a:extLst>
          </xdr:cNvPr>
          <xdr:cNvSpPr txBox="1"/>
        </xdr:nvSpPr>
        <xdr:spPr>
          <a:xfrm>
            <a:off x="209550" y="838200"/>
            <a:ext cx="1323975" cy="18097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a:t>
            </a:r>
            <a:r>
              <a:rPr lang="en-US" sz="1200" b="1">
                <a:solidFill>
                  <a:schemeClr val="bg1"/>
                </a:solidFill>
              </a:rPr>
              <a:t>Orders</a:t>
            </a:r>
            <a:endParaRPr lang="en-US" sz="1100" b="1">
              <a:solidFill>
                <a:schemeClr val="bg1"/>
              </a:solidFill>
            </a:endParaRPr>
          </a:p>
        </xdr:txBody>
      </xdr:sp>
      <xdr:sp macro="" textlink="'Pivot Table'!I4">
        <xdr:nvSpPr>
          <xdr:cNvPr id="64" name="TextBox 63">
            <a:extLst>
              <a:ext uri="{FF2B5EF4-FFF2-40B4-BE49-F238E27FC236}">
                <a16:creationId xmlns:a16="http://schemas.microsoft.com/office/drawing/2014/main" id="{2C70DE12-16A3-C5AA-D828-14CBF108A78D}"/>
              </a:ext>
            </a:extLst>
          </xdr:cNvPr>
          <xdr:cNvSpPr txBox="1"/>
        </xdr:nvSpPr>
        <xdr:spPr>
          <a:xfrm>
            <a:off x="333375" y="1028699"/>
            <a:ext cx="1066800" cy="2190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FCD0DD-D048-4B00-BF33-7BFB4958C716}" type="TxLink">
              <a:rPr lang="en-US" sz="1600" b="1" i="0" u="none" strike="noStrike">
                <a:solidFill>
                  <a:schemeClr val="bg1"/>
                </a:solidFill>
                <a:latin typeface="Aptos Narrow"/>
                <a:ea typeface="+mn-ea"/>
                <a:cs typeface="+mn-cs"/>
              </a:rPr>
              <a:pPr marL="0" indent="0" algn="ctr"/>
              <a:t>2707</a:t>
            </a:fld>
            <a:endParaRPr lang="en-US" sz="1600" b="1" i="0" u="none" strike="noStrike">
              <a:solidFill>
                <a:schemeClr val="bg1"/>
              </a:solidFill>
              <a:latin typeface="Aptos Narrow"/>
              <a:ea typeface="+mn-ea"/>
              <a:cs typeface="+mn-cs"/>
            </a:endParaRPr>
          </a:p>
        </xdr:txBody>
      </xdr:sp>
    </xdr:grpSp>
    <xdr:clientData/>
  </xdr:twoCellAnchor>
  <xdr:twoCellAnchor>
    <xdr:from>
      <xdr:col>13</xdr:col>
      <xdr:colOff>142875</xdr:colOff>
      <xdr:row>3</xdr:row>
      <xdr:rowOff>171450</xdr:rowOff>
    </xdr:from>
    <xdr:to>
      <xdr:col>15</xdr:col>
      <xdr:colOff>266700</xdr:colOff>
      <xdr:row>6</xdr:row>
      <xdr:rowOff>85725</xdr:rowOff>
    </xdr:to>
    <xdr:grpSp>
      <xdr:nvGrpSpPr>
        <xdr:cNvPr id="65" name="Group 64">
          <a:extLst>
            <a:ext uri="{FF2B5EF4-FFF2-40B4-BE49-F238E27FC236}">
              <a16:creationId xmlns:a16="http://schemas.microsoft.com/office/drawing/2014/main" id="{EDDFBE8F-AFCF-782C-E446-33DD183260D7}"/>
            </a:ext>
          </a:extLst>
        </xdr:cNvPr>
        <xdr:cNvGrpSpPr/>
      </xdr:nvGrpSpPr>
      <xdr:grpSpPr>
        <a:xfrm>
          <a:off x="8036719" y="742950"/>
          <a:ext cx="1338262" cy="485775"/>
          <a:chOff x="200025" y="790575"/>
          <a:chExt cx="1343025" cy="485775"/>
        </a:xfrm>
        <a:solidFill>
          <a:schemeClr val="accent1">
            <a:lumMod val="75000"/>
          </a:schemeClr>
        </a:solidFill>
        <a:effectLst>
          <a:outerShdw blurRad="50800" dist="38100" dir="2700000" algn="tl" rotWithShape="0">
            <a:prstClr val="black">
              <a:alpha val="40000"/>
            </a:prstClr>
          </a:outerShdw>
        </a:effectLst>
      </xdr:grpSpPr>
      <xdr:sp macro="" textlink="">
        <xdr:nvSpPr>
          <xdr:cNvPr id="66" name="Rectangle: Rounded Corners 65">
            <a:extLst>
              <a:ext uri="{FF2B5EF4-FFF2-40B4-BE49-F238E27FC236}">
                <a16:creationId xmlns:a16="http://schemas.microsoft.com/office/drawing/2014/main" id="{E7540B3D-6D5B-8CB7-7DFA-B32F05CB162F}"/>
              </a:ext>
            </a:extLst>
          </xdr:cNvPr>
          <xdr:cNvSpPr/>
        </xdr:nvSpPr>
        <xdr:spPr>
          <a:xfrm>
            <a:off x="200025" y="790575"/>
            <a:ext cx="1343025" cy="485775"/>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67" name="TextBox 66">
            <a:extLst>
              <a:ext uri="{FF2B5EF4-FFF2-40B4-BE49-F238E27FC236}">
                <a16:creationId xmlns:a16="http://schemas.microsoft.com/office/drawing/2014/main" id="{0DC928E7-B429-952C-D28F-0310A4CD5ED6}"/>
              </a:ext>
            </a:extLst>
          </xdr:cNvPr>
          <xdr:cNvSpPr txBox="1"/>
        </xdr:nvSpPr>
        <xdr:spPr>
          <a:xfrm>
            <a:off x="209550" y="838200"/>
            <a:ext cx="1323975" cy="18097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a:t>
            </a:r>
            <a:r>
              <a:rPr lang="en-US" sz="1200" b="1">
                <a:solidFill>
                  <a:schemeClr val="bg1"/>
                </a:solidFill>
              </a:rPr>
              <a:t>COGS</a:t>
            </a:r>
            <a:endParaRPr lang="en-US" sz="1100" b="1">
              <a:solidFill>
                <a:schemeClr val="bg1"/>
              </a:solidFill>
            </a:endParaRPr>
          </a:p>
        </xdr:txBody>
      </xdr:sp>
      <xdr:sp macro="" textlink="'Pivot Table'!K4">
        <xdr:nvSpPr>
          <xdr:cNvPr id="68" name="TextBox 67">
            <a:extLst>
              <a:ext uri="{FF2B5EF4-FFF2-40B4-BE49-F238E27FC236}">
                <a16:creationId xmlns:a16="http://schemas.microsoft.com/office/drawing/2014/main" id="{ACF050A6-4623-C49F-AEB7-14F3303CCD96}"/>
              </a:ext>
            </a:extLst>
          </xdr:cNvPr>
          <xdr:cNvSpPr txBox="1"/>
        </xdr:nvSpPr>
        <xdr:spPr>
          <a:xfrm>
            <a:off x="333375" y="1028699"/>
            <a:ext cx="1066800" cy="2190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E21B6A8-679F-4329-97C2-E488ADC751BE}" type="TxLink">
              <a:rPr lang="en-US" sz="1600" b="1" i="0" u="none" strike="noStrike">
                <a:solidFill>
                  <a:schemeClr val="bg1"/>
                </a:solidFill>
                <a:latin typeface="Aptos Narrow"/>
                <a:ea typeface="+mn-ea"/>
                <a:cs typeface="+mn-cs"/>
              </a:rPr>
              <a:pPr marL="0" indent="0" algn="ctr"/>
              <a:t>$348,838.93</a:t>
            </a:fld>
            <a:endParaRPr lang="en-US" sz="1600" b="1" i="0" u="none" strike="noStrike">
              <a:solidFill>
                <a:schemeClr val="bg1"/>
              </a:solidFill>
              <a:latin typeface="Aptos Narrow"/>
              <a:ea typeface="+mn-ea"/>
              <a:cs typeface="+mn-cs"/>
            </a:endParaRPr>
          </a:p>
        </xdr:txBody>
      </xdr:sp>
    </xdr:grpSp>
    <xdr:clientData/>
  </xdr:twoCellAnchor>
  <xdr:twoCellAnchor>
    <xdr:from>
      <xdr:col>13</xdr:col>
      <xdr:colOff>504824</xdr:colOff>
      <xdr:row>1</xdr:row>
      <xdr:rowOff>19050</xdr:rowOff>
    </xdr:from>
    <xdr:to>
      <xdr:col>15</xdr:col>
      <xdr:colOff>137582</xdr:colOff>
      <xdr:row>2</xdr:row>
      <xdr:rowOff>95250</xdr:rowOff>
    </xdr:to>
    <xdr:sp macro="" textlink="">
      <xdr:nvSpPr>
        <xdr:cNvPr id="69" name="Rectangle: Rounded Corners 68">
          <a:hlinkClick xmlns:r="http://schemas.openxmlformats.org/officeDocument/2006/relationships" r:id="rId6"/>
          <a:extLst>
            <a:ext uri="{FF2B5EF4-FFF2-40B4-BE49-F238E27FC236}">
              <a16:creationId xmlns:a16="http://schemas.microsoft.com/office/drawing/2014/main" id="{4ECD4CC7-124B-460A-EBF2-8D487D3B290A}"/>
            </a:ext>
          </a:extLst>
        </xdr:cNvPr>
        <xdr:cNvSpPr/>
      </xdr:nvSpPr>
      <xdr:spPr>
        <a:xfrm>
          <a:off x="8484657" y="209550"/>
          <a:ext cx="860425" cy="26670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 Data</a:t>
          </a:r>
        </a:p>
      </xdr:txBody>
    </xdr:sp>
    <xdr:clientData/>
  </xdr:twoCellAnchor>
  <xdr:twoCellAnchor>
    <xdr:from>
      <xdr:col>11</xdr:col>
      <xdr:colOff>533401</xdr:colOff>
      <xdr:row>1</xdr:row>
      <xdr:rowOff>19050</xdr:rowOff>
    </xdr:from>
    <xdr:to>
      <xdr:col>13</xdr:col>
      <xdr:colOff>361951</xdr:colOff>
      <xdr:row>2</xdr:row>
      <xdr:rowOff>95250</xdr:rowOff>
    </xdr:to>
    <xdr:sp macro="" textlink="">
      <xdr:nvSpPr>
        <xdr:cNvPr id="70" name="Rectangle: Rounded Corners 69">
          <a:hlinkClick xmlns:r="http://schemas.openxmlformats.org/officeDocument/2006/relationships" r:id="rId7"/>
          <a:extLst>
            <a:ext uri="{FF2B5EF4-FFF2-40B4-BE49-F238E27FC236}">
              <a16:creationId xmlns:a16="http://schemas.microsoft.com/office/drawing/2014/main" id="{B6885E36-83D6-9577-2A9B-C4DF2F6AA8EB}"/>
            </a:ext>
          </a:extLst>
        </xdr:cNvPr>
        <xdr:cNvSpPr/>
      </xdr:nvSpPr>
      <xdr:spPr>
        <a:xfrm>
          <a:off x="7239001" y="209550"/>
          <a:ext cx="1047750" cy="26670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All</a:t>
          </a:r>
          <a:r>
            <a:rPr lang="en-US" sz="1100" baseline="0"/>
            <a:t> Pivot Table</a:t>
          </a:r>
          <a:endParaRPr lang="en-US" sz="1100"/>
        </a:p>
      </xdr:txBody>
    </xdr:sp>
    <xdr:clientData/>
  </xdr:twoCellAnchor>
  <xdr:twoCellAnchor>
    <xdr:from>
      <xdr:col>15</xdr:col>
      <xdr:colOff>285750</xdr:colOff>
      <xdr:row>1</xdr:row>
      <xdr:rowOff>147638</xdr:rowOff>
    </xdr:from>
    <xdr:to>
      <xdr:col>15</xdr:col>
      <xdr:colOff>285750</xdr:colOff>
      <xdr:row>1</xdr:row>
      <xdr:rowOff>147638</xdr:rowOff>
    </xdr:to>
    <xdr:cxnSp macro="">
      <xdr:nvCxnSpPr>
        <xdr:cNvPr id="80" name="Straight Connector 79">
          <a:extLst>
            <a:ext uri="{FF2B5EF4-FFF2-40B4-BE49-F238E27FC236}">
              <a16:creationId xmlns:a16="http://schemas.microsoft.com/office/drawing/2014/main" id="{622F84D6-2AF2-4BC9-B250-EDE5658DABE0}"/>
            </a:ext>
          </a:extLst>
        </xdr:cNvPr>
        <xdr:cNvCxnSpPr>
          <a:stCxn id="3" idx="3"/>
          <a:endCxn id="3" idx="3"/>
        </xdr:cNvCxnSpPr>
      </xdr:nvCxnSpPr>
      <xdr:spPr>
        <a:xfrm>
          <a:off x="9493250" y="338138"/>
          <a:ext cx="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228600</xdr:colOff>
      <xdr:row>21</xdr:row>
      <xdr:rowOff>57150</xdr:rowOff>
    </xdr:from>
    <xdr:to>
      <xdr:col>5</xdr:col>
      <xdr:colOff>114300</xdr:colOff>
      <xdr:row>33</xdr:row>
      <xdr:rowOff>171450</xdr:rowOff>
    </xdr:to>
    <xdr:grpSp>
      <xdr:nvGrpSpPr>
        <xdr:cNvPr id="95" name="Group 94">
          <a:extLst>
            <a:ext uri="{FF2B5EF4-FFF2-40B4-BE49-F238E27FC236}">
              <a16:creationId xmlns:a16="http://schemas.microsoft.com/office/drawing/2014/main" id="{A72B150E-560D-7050-B786-019C0CD182D5}"/>
            </a:ext>
          </a:extLst>
        </xdr:cNvPr>
        <xdr:cNvGrpSpPr/>
      </xdr:nvGrpSpPr>
      <xdr:grpSpPr>
        <a:xfrm>
          <a:off x="228600" y="4057650"/>
          <a:ext cx="2921794" cy="2400300"/>
          <a:chOff x="228600" y="4029075"/>
          <a:chExt cx="4533900" cy="2495551"/>
        </a:xfrm>
        <a:solidFill>
          <a:schemeClr val="accent1">
            <a:lumMod val="75000"/>
          </a:schemeClr>
        </a:solidFill>
        <a:effectLst>
          <a:outerShdw blurRad="50800" dist="38100" dir="2700000" algn="tl" rotWithShape="0">
            <a:prstClr val="black">
              <a:alpha val="40000"/>
            </a:prstClr>
          </a:outerShdw>
        </a:effectLst>
      </xdr:grpSpPr>
      <xdr:grpSp>
        <xdr:nvGrpSpPr>
          <xdr:cNvPr id="92" name="Group 91">
            <a:extLst>
              <a:ext uri="{FF2B5EF4-FFF2-40B4-BE49-F238E27FC236}">
                <a16:creationId xmlns:a16="http://schemas.microsoft.com/office/drawing/2014/main" id="{B0EF6C24-C668-48E7-BD7D-32B5756294DA}"/>
              </a:ext>
            </a:extLst>
          </xdr:cNvPr>
          <xdr:cNvGrpSpPr/>
        </xdr:nvGrpSpPr>
        <xdr:grpSpPr>
          <a:xfrm>
            <a:off x="228600" y="4029075"/>
            <a:ext cx="4533900" cy="2495551"/>
            <a:chOff x="4972050" y="1362076"/>
            <a:chExt cx="4476750" cy="2514600"/>
          </a:xfrm>
          <a:grpFill/>
        </xdr:grpSpPr>
        <xdr:graphicFrame macro="">
          <xdr:nvGraphicFramePr>
            <xdr:cNvPr id="93" name="Chart 92">
              <a:extLst>
                <a:ext uri="{FF2B5EF4-FFF2-40B4-BE49-F238E27FC236}">
                  <a16:creationId xmlns:a16="http://schemas.microsoft.com/office/drawing/2014/main" id="{E9FD2B0B-BD61-F38A-394C-9451D0ED6CD1}"/>
                </a:ext>
              </a:extLst>
            </xdr:cNvPr>
            <xdr:cNvGraphicFramePr>
              <a:graphicFrameLocks/>
            </xdr:cNvGraphicFramePr>
          </xdr:nvGraphicFramePr>
          <xdr:xfrm>
            <a:off x="5029200" y="1409700"/>
            <a:ext cx="4343400" cy="2390775"/>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94" name="Rectangle: Rounded Corners 93">
              <a:extLst>
                <a:ext uri="{FF2B5EF4-FFF2-40B4-BE49-F238E27FC236}">
                  <a16:creationId xmlns:a16="http://schemas.microsoft.com/office/drawing/2014/main" id="{D2B0ED48-37D2-ECFF-9829-145B15A4D4C4}"/>
                </a:ext>
              </a:extLst>
            </xdr:cNvPr>
            <xdr:cNvSpPr/>
          </xdr:nvSpPr>
          <xdr:spPr>
            <a:xfrm>
              <a:off x="4972050" y="1362076"/>
              <a:ext cx="4476750" cy="2514600"/>
            </a:xfrm>
            <a:prstGeom prst="roundRect">
              <a:avLst>
                <a:gd name="adj" fmla="val 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aphicFrame macro="">
        <xdr:nvGraphicFramePr>
          <xdr:cNvPr id="86" name="Chart 85">
            <a:extLst>
              <a:ext uri="{FF2B5EF4-FFF2-40B4-BE49-F238E27FC236}">
                <a16:creationId xmlns:a16="http://schemas.microsoft.com/office/drawing/2014/main" id="{49F8EDD0-84B1-4A54-95A8-645D8385884E}"/>
              </a:ext>
            </a:extLst>
          </xdr:cNvPr>
          <xdr:cNvGraphicFramePr>
            <a:graphicFrameLocks/>
          </xdr:cNvGraphicFramePr>
        </xdr:nvGraphicFramePr>
        <xdr:xfrm>
          <a:off x="276223" y="4303883"/>
          <a:ext cx="4391026" cy="2182642"/>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8</xdr:col>
      <xdr:colOff>171450</xdr:colOff>
      <xdr:row>8</xdr:row>
      <xdr:rowOff>154781</xdr:rowOff>
    </xdr:from>
    <xdr:to>
      <xdr:col>15</xdr:col>
      <xdr:colOff>229167</xdr:colOff>
      <xdr:row>20</xdr:row>
      <xdr:rowOff>939</xdr:rowOff>
    </xdr:to>
    <xdr:graphicFrame macro="">
      <xdr:nvGraphicFramePr>
        <xdr:cNvPr id="91" name="Chart 90">
          <a:extLst>
            <a:ext uri="{FF2B5EF4-FFF2-40B4-BE49-F238E27FC236}">
              <a16:creationId xmlns:a16="http://schemas.microsoft.com/office/drawing/2014/main" id="{B56C187A-9AAA-4865-A056-BA050AEDE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208492</xdr:colOff>
      <xdr:row>21</xdr:row>
      <xdr:rowOff>57150</xdr:rowOff>
    </xdr:from>
    <xdr:to>
      <xdr:col>10</xdr:col>
      <xdr:colOff>94192</xdr:colOff>
      <xdr:row>33</xdr:row>
      <xdr:rowOff>152400</xdr:rowOff>
    </xdr:to>
    <xdr:grpSp>
      <xdr:nvGrpSpPr>
        <xdr:cNvPr id="103" name="Group 102">
          <a:extLst>
            <a:ext uri="{FF2B5EF4-FFF2-40B4-BE49-F238E27FC236}">
              <a16:creationId xmlns:a16="http://schemas.microsoft.com/office/drawing/2014/main" id="{F3B3B47B-69A5-3D4A-C257-BAF43FB4BC11}"/>
            </a:ext>
          </a:extLst>
        </xdr:cNvPr>
        <xdr:cNvGrpSpPr/>
      </xdr:nvGrpSpPr>
      <xdr:grpSpPr>
        <a:xfrm>
          <a:off x="3244586" y="4057650"/>
          <a:ext cx="2921794" cy="2381250"/>
          <a:chOff x="3362325" y="4057650"/>
          <a:chExt cx="2933700" cy="2286000"/>
        </a:xfrm>
        <a:solidFill>
          <a:schemeClr val="accent1">
            <a:lumMod val="75000"/>
          </a:schemeClr>
        </a:solidFill>
        <a:effectLst>
          <a:outerShdw blurRad="50800" dist="38100" dir="2700000" algn="tl" rotWithShape="0">
            <a:prstClr val="black">
              <a:alpha val="40000"/>
            </a:prstClr>
          </a:outerShdw>
        </a:effectLst>
      </xdr:grpSpPr>
      <xdr:grpSp>
        <xdr:nvGrpSpPr>
          <xdr:cNvPr id="98" name="Group 97">
            <a:extLst>
              <a:ext uri="{FF2B5EF4-FFF2-40B4-BE49-F238E27FC236}">
                <a16:creationId xmlns:a16="http://schemas.microsoft.com/office/drawing/2014/main" id="{4DC2A9D0-4B77-4AEF-17C0-0C4FFD5797AB}"/>
              </a:ext>
            </a:extLst>
          </xdr:cNvPr>
          <xdr:cNvGrpSpPr/>
        </xdr:nvGrpSpPr>
        <xdr:grpSpPr>
          <a:xfrm>
            <a:off x="3362325" y="4057650"/>
            <a:ext cx="2933700" cy="2286000"/>
            <a:chOff x="4972050" y="1362076"/>
            <a:chExt cx="4476750" cy="2514600"/>
          </a:xfrm>
          <a:grpFill/>
        </xdr:grpSpPr>
        <xdr:graphicFrame macro="">
          <xdr:nvGraphicFramePr>
            <xdr:cNvPr id="100" name="Chart 99">
              <a:extLst>
                <a:ext uri="{FF2B5EF4-FFF2-40B4-BE49-F238E27FC236}">
                  <a16:creationId xmlns:a16="http://schemas.microsoft.com/office/drawing/2014/main" id="{A63295AA-B49A-C5B8-794A-1B139F4EAAEA}"/>
                </a:ext>
              </a:extLst>
            </xdr:cNvPr>
            <xdr:cNvGraphicFramePr>
              <a:graphicFrameLocks/>
            </xdr:cNvGraphicFramePr>
          </xdr:nvGraphicFramePr>
          <xdr:xfrm>
            <a:off x="5029200" y="1409700"/>
            <a:ext cx="4343400" cy="2390775"/>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01" name="Rectangle: Rounded Corners 100">
              <a:extLst>
                <a:ext uri="{FF2B5EF4-FFF2-40B4-BE49-F238E27FC236}">
                  <a16:creationId xmlns:a16="http://schemas.microsoft.com/office/drawing/2014/main" id="{E5802087-7C5B-36A3-1E62-BA5871FBF23A}"/>
                </a:ext>
              </a:extLst>
            </xdr:cNvPr>
            <xdr:cNvSpPr/>
          </xdr:nvSpPr>
          <xdr:spPr>
            <a:xfrm>
              <a:off x="4972050" y="1362076"/>
              <a:ext cx="4476750" cy="2514600"/>
            </a:xfrm>
            <a:prstGeom prst="roundRect">
              <a:avLst>
                <a:gd name="adj" fmla="val 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aphicFrame macro="">
        <xdr:nvGraphicFramePr>
          <xdr:cNvPr id="102" name="Chart 101">
            <a:extLst>
              <a:ext uri="{FF2B5EF4-FFF2-40B4-BE49-F238E27FC236}">
                <a16:creationId xmlns:a16="http://schemas.microsoft.com/office/drawing/2014/main" id="{B428BB6B-0CB3-4AC4-977D-07560F632B66}"/>
              </a:ext>
            </a:extLst>
          </xdr:cNvPr>
          <xdr:cNvGraphicFramePr>
            <a:graphicFrameLocks/>
          </xdr:cNvGraphicFramePr>
        </xdr:nvGraphicFramePr>
        <xdr:xfrm>
          <a:off x="3400424" y="4288535"/>
          <a:ext cx="2857501" cy="1988437"/>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10</xdr:col>
      <xdr:colOff>177801</xdr:colOff>
      <xdr:row>21</xdr:row>
      <xdr:rowOff>66675</xdr:rowOff>
    </xdr:from>
    <xdr:to>
      <xdr:col>15</xdr:col>
      <xdr:colOff>282576</xdr:colOff>
      <xdr:row>33</xdr:row>
      <xdr:rowOff>133350</xdr:rowOff>
    </xdr:to>
    <xdr:grpSp>
      <xdr:nvGrpSpPr>
        <xdr:cNvPr id="111" name="Group 110">
          <a:extLst>
            <a:ext uri="{FF2B5EF4-FFF2-40B4-BE49-F238E27FC236}">
              <a16:creationId xmlns:a16="http://schemas.microsoft.com/office/drawing/2014/main" id="{A3BFF7EA-F1A0-380E-3F64-D72D4C83B48B}"/>
            </a:ext>
          </a:extLst>
        </xdr:cNvPr>
        <xdr:cNvGrpSpPr/>
      </xdr:nvGrpSpPr>
      <xdr:grpSpPr>
        <a:xfrm>
          <a:off x="6249989" y="4067175"/>
          <a:ext cx="3140868" cy="2352675"/>
          <a:chOff x="6324600" y="4057650"/>
          <a:chExt cx="3162300" cy="2286000"/>
        </a:xfrm>
        <a:solidFill>
          <a:schemeClr val="accent1">
            <a:lumMod val="75000"/>
          </a:schemeClr>
        </a:solidFill>
        <a:effectLst>
          <a:outerShdw blurRad="50800" dist="38100" dir="2700000" algn="tl" rotWithShape="0">
            <a:prstClr val="black">
              <a:alpha val="40000"/>
            </a:prstClr>
          </a:outerShdw>
        </a:effectLst>
      </xdr:grpSpPr>
      <xdr:grpSp>
        <xdr:nvGrpSpPr>
          <xdr:cNvPr id="105" name="Group 104">
            <a:extLst>
              <a:ext uri="{FF2B5EF4-FFF2-40B4-BE49-F238E27FC236}">
                <a16:creationId xmlns:a16="http://schemas.microsoft.com/office/drawing/2014/main" id="{EC0801BA-BA85-3AE3-2195-124C9068DC28}"/>
              </a:ext>
            </a:extLst>
          </xdr:cNvPr>
          <xdr:cNvGrpSpPr/>
        </xdr:nvGrpSpPr>
        <xdr:grpSpPr>
          <a:xfrm>
            <a:off x="6324600" y="4057650"/>
            <a:ext cx="3162300" cy="2286000"/>
            <a:chOff x="4972050" y="1362076"/>
            <a:chExt cx="4476750" cy="2514600"/>
          </a:xfrm>
          <a:grpFill/>
        </xdr:grpSpPr>
        <xdr:graphicFrame macro="">
          <xdr:nvGraphicFramePr>
            <xdr:cNvPr id="107" name="Chart 106">
              <a:extLst>
                <a:ext uri="{FF2B5EF4-FFF2-40B4-BE49-F238E27FC236}">
                  <a16:creationId xmlns:a16="http://schemas.microsoft.com/office/drawing/2014/main" id="{4CB1C9D2-EA52-B2C2-1B87-552BA0C9713C}"/>
                </a:ext>
              </a:extLst>
            </xdr:cNvPr>
            <xdr:cNvGraphicFramePr>
              <a:graphicFrameLocks/>
            </xdr:cNvGraphicFramePr>
          </xdr:nvGraphicFramePr>
          <xdr:xfrm>
            <a:off x="5029200" y="1409700"/>
            <a:ext cx="4343400" cy="2390775"/>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108" name="Rectangle: Rounded Corners 107">
              <a:extLst>
                <a:ext uri="{FF2B5EF4-FFF2-40B4-BE49-F238E27FC236}">
                  <a16:creationId xmlns:a16="http://schemas.microsoft.com/office/drawing/2014/main" id="{1A94C26C-BBB2-45DB-D8AC-9704947CB3BC}"/>
                </a:ext>
              </a:extLst>
            </xdr:cNvPr>
            <xdr:cNvSpPr/>
          </xdr:nvSpPr>
          <xdr:spPr>
            <a:xfrm>
              <a:off x="4972050" y="1362076"/>
              <a:ext cx="4476750" cy="2514600"/>
            </a:xfrm>
            <a:prstGeom prst="roundRect">
              <a:avLst>
                <a:gd name="adj" fmla="val 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mc:AlternateContent xmlns:mc="http://schemas.openxmlformats.org/markup-compatibility/2006">
        <mc:Choice xmlns:cx4="http://schemas.microsoft.com/office/drawing/2016/5/10/chartex" Requires="cx4">
          <xdr:graphicFrame macro="">
            <xdr:nvGraphicFramePr>
              <xdr:cNvPr id="109" name="Chart 108">
                <a:extLst>
                  <a:ext uri="{FF2B5EF4-FFF2-40B4-BE49-F238E27FC236}">
                    <a16:creationId xmlns:a16="http://schemas.microsoft.com/office/drawing/2014/main" id="{3EB21D0D-66C5-4BDB-A873-7390303F087D}"/>
                  </a:ext>
                </a:extLst>
              </xdr:cNvPr>
              <xdr:cNvGraphicFramePr/>
            </xdr:nvGraphicFramePr>
            <xdr:xfrm>
              <a:off x="6400800" y="4162427"/>
              <a:ext cx="3009900" cy="2085973"/>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400800" y="4162427"/>
                <a:ext cx="3009900" cy="208597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202407</xdr:colOff>
      <xdr:row>7</xdr:row>
      <xdr:rowOff>59531</xdr:rowOff>
    </xdr:from>
    <xdr:to>
      <xdr:col>3</xdr:col>
      <xdr:colOff>392907</xdr:colOff>
      <xdr:row>8</xdr:row>
      <xdr:rowOff>154781</xdr:rowOff>
    </xdr:to>
    <xdr:sp macro="" textlink="">
      <xdr:nvSpPr>
        <xdr:cNvPr id="112" name="TextBox 111">
          <a:extLst>
            <a:ext uri="{FF2B5EF4-FFF2-40B4-BE49-F238E27FC236}">
              <a16:creationId xmlns:a16="http://schemas.microsoft.com/office/drawing/2014/main" id="{685E77B1-DB90-218D-9C4E-7DC27FF56FDA}"/>
            </a:ext>
          </a:extLst>
        </xdr:cNvPr>
        <xdr:cNvSpPr txBox="1"/>
      </xdr:nvSpPr>
      <xdr:spPr>
        <a:xfrm>
          <a:off x="202407" y="1393031"/>
          <a:ext cx="2012156" cy="28575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Revenue And Profit By Month</a:t>
          </a:r>
        </a:p>
      </xdr:txBody>
    </xdr:sp>
    <xdr:clientData/>
  </xdr:twoCellAnchor>
  <xdr:twoCellAnchor>
    <xdr:from>
      <xdr:col>8</xdr:col>
      <xdr:colOff>83344</xdr:colOff>
      <xdr:row>7</xdr:row>
      <xdr:rowOff>71438</xdr:rowOff>
    </xdr:from>
    <xdr:to>
      <xdr:col>11</xdr:col>
      <xdr:colOff>273844</xdr:colOff>
      <xdr:row>8</xdr:row>
      <xdr:rowOff>166688</xdr:rowOff>
    </xdr:to>
    <xdr:sp macro="" textlink="">
      <xdr:nvSpPr>
        <xdr:cNvPr id="113" name="TextBox 112">
          <a:extLst>
            <a:ext uri="{FF2B5EF4-FFF2-40B4-BE49-F238E27FC236}">
              <a16:creationId xmlns:a16="http://schemas.microsoft.com/office/drawing/2014/main" id="{83A88827-3C87-403B-80EB-1F07638F9AEE}"/>
            </a:ext>
          </a:extLst>
        </xdr:cNvPr>
        <xdr:cNvSpPr txBox="1"/>
      </xdr:nvSpPr>
      <xdr:spPr>
        <a:xfrm>
          <a:off x="4941094" y="1404938"/>
          <a:ext cx="2012156" cy="28575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Top</a:t>
          </a:r>
          <a:r>
            <a:rPr lang="en-US" sz="1200" b="1" baseline="0">
              <a:solidFill>
                <a:schemeClr val="bg1"/>
              </a:solidFill>
            </a:rPr>
            <a:t> Countries Revenue</a:t>
          </a:r>
          <a:endParaRPr lang="en-US" sz="1200" b="1">
            <a:solidFill>
              <a:schemeClr val="bg1"/>
            </a:solidFill>
          </a:endParaRPr>
        </a:p>
      </xdr:txBody>
    </xdr:sp>
    <xdr:clientData/>
  </xdr:twoCellAnchor>
  <xdr:twoCellAnchor>
    <xdr:from>
      <xdr:col>0</xdr:col>
      <xdr:colOff>228600</xdr:colOff>
      <xdr:row>21</xdr:row>
      <xdr:rowOff>57150</xdr:rowOff>
    </xdr:from>
    <xdr:to>
      <xdr:col>3</xdr:col>
      <xdr:colOff>419100</xdr:colOff>
      <xdr:row>22</xdr:row>
      <xdr:rowOff>152400</xdr:rowOff>
    </xdr:to>
    <xdr:sp macro="" textlink="">
      <xdr:nvSpPr>
        <xdr:cNvPr id="114" name="TextBox 113">
          <a:extLst>
            <a:ext uri="{FF2B5EF4-FFF2-40B4-BE49-F238E27FC236}">
              <a16:creationId xmlns:a16="http://schemas.microsoft.com/office/drawing/2014/main" id="{684F5B2F-B718-4FFD-B1CC-EA628571990A}"/>
            </a:ext>
          </a:extLst>
        </xdr:cNvPr>
        <xdr:cNvSpPr txBox="1"/>
      </xdr:nvSpPr>
      <xdr:spPr>
        <a:xfrm>
          <a:off x="228600" y="4057650"/>
          <a:ext cx="2012156" cy="28575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Revenue Share</a:t>
          </a:r>
          <a:r>
            <a:rPr lang="en-US" sz="1200" b="1" baseline="0">
              <a:solidFill>
                <a:schemeClr val="bg1"/>
              </a:solidFill>
            </a:rPr>
            <a:t> By Channel</a:t>
          </a: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endParaRPr lang="en-US" sz="1200" b="1" baseline="0">
            <a:solidFill>
              <a:schemeClr val="bg1"/>
            </a:solidFill>
          </a:endParaRPr>
        </a:p>
        <a:p>
          <a:r>
            <a:rPr lang="en-US" sz="1200" b="1" baseline="0">
              <a:solidFill>
                <a:schemeClr val="bg1"/>
              </a:solidFill>
            </a:rPr>
            <a:t>by</a:t>
          </a:r>
          <a:endParaRPr lang="en-US" sz="1200" b="1">
            <a:solidFill>
              <a:schemeClr val="bg1"/>
            </a:solidFill>
          </a:endParaRPr>
        </a:p>
      </xdr:txBody>
    </xdr:sp>
    <xdr:clientData/>
  </xdr:twoCellAnchor>
  <xdr:twoCellAnchor>
    <xdr:from>
      <xdr:col>5</xdr:col>
      <xdr:colOff>219075</xdr:colOff>
      <xdr:row>21</xdr:row>
      <xdr:rowOff>57150</xdr:rowOff>
    </xdr:from>
    <xdr:to>
      <xdr:col>8</xdr:col>
      <xdr:colOff>409575</xdr:colOff>
      <xdr:row>22</xdr:row>
      <xdr:rowOff>152400</xdr:rowOff>
    </xdr:to>
    <xdr:sp macro="" textlink="">
      <xdr:nvSpPr>
        <xdr:cNvPr id="115" name="TextBox 114">
          <a:extLst>
            <a:ext uri="{FF2B5EF4-FFF2-40B4-BE49-F238E27FC236}">
              <a16:creationId xmlns:a16="http://schemas.microsoft.com/office/drawing/2014/main" id="{9FBD4A1A-493E-4E20-8663-376AA89C3053}"/>
            </a:ext>
          </a:extLst>
        </xdr:cNvPr>
        <xdr:cNvSpPr txBox="1"/>
      </xdr:nvSpPr>
      <xdr:spPr>
        <a:xfrm>
          <a:off x="3255169" y="4057650"/>
          <a:ext cx="2012156" cy="28575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Region</a:t>
          </a:r>
          <a:r>
            <a:rPr lang="en-US" sz="1200" b="1" baseline="0">
              <a:solidFill>
                <a:schemeClr val="bg1"/>
              </a:solidFill>
            </a:rPr>
            <a:t> Wise Comparison</a:t>
          </a:r>
          <a:endParaRPr lang="en-US" sz="1200" b="1">
            <a:solidFill>
              <a:schemeClr val="bg1"/>
            </a:solidFill>
          </a:endParaRPr>
        </a:p>
      </xdr:txBody>
    </xdr:sp>
    <xdr:clientData/>
  </xdr:twoCellAnchor>
  <xdr:twoCellAnchor>
    <xdr:from>
      <xdr:col>10</xdr:col>
      <xdr:colOff>209550</xdr:colOff>
      <xdr:row>21</xdr:row>
      <xdr:rowOff>66675</xdr:rowOff>
    </xdr:from>
    <xdr:to>
      <xdr:col>13</xdr:col>
      <xdr:colOff>400050</xdr:colOff>
      <xdr:row>22</xdr:row>
      <xdr:rowOff>161925</xdr:rowOff>
    </xdr:to>
    <xdr:sp macro="" textlink="">
      <xdr:nvSpPr>
        <xdr:cNvPr id="116" name="TextBox 115">
          <a:extLst>
            <a:ext uri="{FF2B5EF4-FFF2-40B4-BE49-F238E27FC236}">
              <a16:creationId xmlns:a16="http://schemas.microsoft.com/office/drawing/2014/main" id="{F1A86167-884E-4E9D-9D65-F7B30B461533}"/>
            </a:ext>
          </a:extLst>
        </xdr:cNvPr>
        <xdr:cNvSpPr txBox="1"/>
      </xdr:nvSpPr>
      <xdr:spPr>
        <a:xfrm>
          <a:off x="6281738" y="4067175"/>
          <a:ext cx="2012156" cy="28575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Cou</a:t>
          </a:r>
          <a:r>
            <a:rPr lang="en-US" sz="1200" b="1" baseline="0">
              <a:solidFill>
                <a:schemeClr val="bg1"/>
              </a:solidFill>
            </a:rPr>
            <a:t>ntries Map Chart</a:t>
          </a:r>
          <a:endParaRPr lang="en-US" sz="1200" b="1">
            <a:solidFill>
              <a:schemeClr val="bg1"/>
            </a:solidFill>
          </a:endParaRPr>
        </a:p>
      </xdr:txBody>
    </xdr:sp>
    <xdr:clientData/>
  </xdr:twoCellAnchor>
  <xdr:twoCellAnchor editAs="oneCell">
    <xdr:from>
      <xdr:col>15</xdr:col>
      <xdr:colOff>559595</xdr:colOff>
      <xdr:row>1</xdr:row>
      <xdr:rowOff>2382</xdr:rowOff>
    </xdr:from>
    <xdr:to>
      <xdr:col>18</xdr:col>
      <xdr:colOff>566738</xdr:colOff>
      <xdr:row>10</xdr:row>
      <xdr:rowOff>71437</xdr:rowOff>
    </xdr:to>
    <mc:AlternateContent xmlns:mc="http://schemas.openxmlformats.org/markup-compatibility/2006" xmlns:a14="http://schemas.microsoft.com/office/drawing/2010/main">
      <mc:Choice Requires="a14">
        <xdr:graphicFrame macro="">
          <xdr:nvGraphicFramePr>
            <xdr:cNvPr id="117" name="Product Category">
              <a:extLst>
                <a:ext uri="{FF2B5EF4-FFF2-40B4-BE49-F238E27FC236}">
                  <a16:creationId xmlns:a16="http://schemas.microsoft.com/office/drawing/2014/main" id="{5EB49FEE-4903-C96B-F513-D4016A8F1C1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667876" y="192882"/>
              <a:ext cx="1828800" cy="1783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416719</xdr:colOff>
      <xdr:row>24</xdr:row>
      <xdr:rowOff>71439</xdr:rowOff>
    </xdr:from>
    <xdr:to>
      <xdr:col>19</xdr:col>
      <xdr:colOff>154781</xdr:colOff>
      <xdr:row>33</xdr:row>
      <xdr:rowOff>107157</xdr:rowOff>
    </xdr:to>
    <xdr:grpSp>
      <xdr:nvGrpSpPr>
        <xdr:cNvPr id="124" name="Group 123">
          <a:extLst>
            <a:ext uri="{FF2B5EF4-FFF2-40B4-BE49-F238E27FC236}">
              <a16:creationId xmlns:a16="http://schemas.microsoft.com/office/drawing/2014/main" id="{5546322D-A8FB-4D76-8C29-E48146950F3E}"/>
            </a:ext>
          </a:extLst>
        </xdr:cNvPr>
        <xdr:cNvGrpSpPr/>
      </xdr:nvGrpSpPr>
      <xdr:grpSpPr>
        <a:xfrm>
          <a:off x="9525000" y="4643439"/>
          <a:ext cx="2166937" cy="1750218"/>
          <a:chOff x="4972050" y="1362076"/>
          <a:chExt cx="4476750" cy="2514600"/>
        </a:xfrm>
        <a:solidFill>
          <a:schemeClr val="accent1">
            <a:lumMod val="75000"/>
          </a:schemeClr>
        </a:solidFill>
        <a:effectLst>
          <a:outerShdw blurRad="50800" dist="38100" dir="2700000" algn="tl" rotWithShape="0">
            <a:prstClr val="black">
              <a:alpha val="40000"/>
            </a:prstClr>
          </a:outerShdw>
        </a:effectLst>
      </xdr:grpSpPr>
      <xdr:graphicFrame macro="">
        <xdr:nvGraphicFramePr>
          <xdr:cNvPr id="125" name="Chart 124">
            <a:extLst>
              <a:ext uri="{FF2B5EF4-FFF2-40B4-BE49-F238E27FC236}">
                <a16:creationId xmlns:a16="http://schemas.microsoft.com/office/drawing/2014/main" id="{00D3ECA6-A616-7C41-7B7F-C1D18340C3F5}"/>
              </a:ext>
            </a:extLst>
          </xdr:cNvPr>
          <xdr:cNvGraphicFramePr>
            <a:graphicFrameLocks/>
          </xdr:cNvGraphicFramePr>
        </xdr:nvGraphicFramePr>
        <xdr:xfrm>
          <a:off x="5029200" y="1409700"/>
          <a:ext cx="4343400" cy="2390775"/>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126" name="Rectangle: Rounded Corners 125">
            <a:extLst>
              <a:ext uri="{FF2B5EF4-FFF2-40B4-BE49-F238E27FC236}">
                <a16:creationId xmlns:a16="http://schemas.microsoft.com/office/drawing/2014/main" id="{968F5370-0EAB-E182-8597-1F8DCCB2ABCD}"/>
              </a:ext>
            </a:extLst>
          </xdr:cNvPr>
          <xdr:cNvSpPr/>
        </xdr:nvSpPr>
        <xdr:spPr>
          <a:xfrm>
            <a:off x="4972050" y="1362076"/>
            <a:ext cx="4476750" cy="2514600"/>
          </a:xfrm>
          <a:prstGeom prst="roundRect">
            <a:avLst>
              <a:gd name="adj" fmla="val 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15</xdr:col>
      <xdr:colOff>559593</xdr:colOff>
      <xdr:row>11</xdr:row>
      <xdr:rowOff>26193</xdr:rowOff>
    </xdr:from>
    <xdr:to>
      <xdr:col>18</xdr:col>
      <xdr:colOff>566736</xdr:colOff>
      <xdr:row>23</xdr:row>
      <xdr:rowOff>47623</xdr:rowOff>
    </xdr:to>
    <mc:AlternateContent xmlns:mc="http://schemas.openxmlformats.org/markup-compatibility/2006" xmlns:a14="http://schemas.microsoft.com/office/drawing/2010/main">
      <mc:Choice Requires="a14">
        <xdr:graphicFrame macro="">
          <xdr:nvGraphicFramePr>
            <xdr:cNvPr id="127" name="Country">
              <a:extLst>
                <a:ext uri="{FF2B5EF4-FFF2-40B4-BE49-F238E27FC236}">
                  <a16:creationId xmlns:a16="http://schemas.microsoft.com/office/drawing/2014/main" id="{08C10261-D6F5-6BC5-1154-E0B38286215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667874" y="2121693"/>
              <a:ext cx="1828800" cy="2307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571499</xdr:colOff>
      <xdr:row>24</xdr:row>
      <xdr:rowOff>180975</xdr:rowOff>
    </xdr:from>
    <xdr:to>
      <xdr:col>18</xdr:col>
      <xdr:colOff>578642</xdr:colOff>
      <xdr:row>33</xdr:row>
      <xdr:rowOff>11906</xdr:rowOff>
    </xdr:to>
    <mc:AlternateContent xmlns:mc="http://schemas.openxmlformats.org/markup-compatibility/2006" xmlns:a14="http://schemas.microsoft.com/office/drawing/2010/main">
      <mc:Choice Requires="a14">
        <xdr:graphicFrame macro="">
          <xdr:nvGraphicFramePr>
            <xdr:cNvPr id="128" name="Quarter">
              <a:extLst>
                <a:ext uri="{FF2B5EF4-FFF2-40B4-BE49-F238E27FC236}">
                  <a16:creationId xmlns:a16="http://schemas.microsoft.com/office/drawing/2014/main" id="{4021FF3E-E670-D604-4785-61E8FBC1023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9679780" y="4752975"/>
              <a:ext cx="1828800" cy="1545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 MAKKAH" refreshedDate="46314.389715972226" createdVersion="8" refreshedVersion="8" minRefreshableVersion="3" recordCount="2707" xr:uid="{23190B52-C2BE-4936-AF95-718DB8149F85}">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2">
      <sharedItems count="4">
        <s v="Q1"/>
        <s v="Q2"/>
        <s v="Q3"/>
        <s v="Q4"/>
      </sharedItems>
    </cacheField>
    <cacheField name="Month NO" numFmtId="0">
      <sharedItems containsSemiMixedTypes="0" containsString="0" containsNumber="1" containsInteger="1" minValue="1" maxValue="12"/>
    </cacheField>
    <cacheField name="Month" numFmtId="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605259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s v="Jan"/>
    <x v="0"/>
    <x v="0"/>
    <x v="0"/>
    <s v="Returning"/>
    <x v="0"/>
    <s v="Commuter Helmet"/>
    <n v="2"/>
    <n v="82.06"/>
    <n v="0"/>
    <n v="42.94"/>
    <n v="164.12"/>
    <n v="85.88"/>
    <n v="78.240000000000009"/>
    <n v="0.476724348038021"/>
    <n v="2026"/>
    <s v="Q1"/>
    <n v="1"/>
    <x v="0"/>
  </r>
  <r>
    <n v="4836"/>
    <d v="2026-01-02T00:00:00"/>
    <n v="2026"/>
    <x v="0"/>
    <n v="1"/>
    <s v="Jan"/>
    <x v="1"/>
    <x v="1"/>
    <x v="1"/>
    <s v="Returning"/>
    <x v="1"/>
    <s v="Hiking Daypack 20L"/>
    <n v="4"/>
    <n v="94.18"/>
    <n v="0.15"/>
    <n v="45.03"/>
    <n v="320.21199999999999"/>
    <n v="180.12"/>
    <n v="140.09199999999998"/>
    <n v="0.43749765780170635"/>
    <n v="2026"/>
    <s v="Q1"/>
    <n v="1"/>
    <x v="0"/>
  </r>
  <r>
    <n v="163"/>
    <d v="2026-01-03T00:00:00"/>
    <n v="2026"/>
    <x v="0"/>
    <n v="1"/>
    <s v="Jan"/>
    <x v="2"/>
    <x v="2"/>
    <x v="0"/>
    <s v="New"/>
    <x v="2"/>
    <s v="Insulated Bottle"/>
    <n v="2"/>
    <n v="36.72"/>
    <n v="0.05"/>
    <n v="13.76"/>
    <n v="69.768000000000001"/>
    <n v="27.52"/>
    <n v="42.248000000000005"/>
    <n v="0.60554982226808862"/>
    <n v="2026"/>
    <s v="Q1"/>
    <n v="1"/>
    <x v="0"/>
  </r>
  <r>
    <n v="542"/>
    <d v="2026-01-03T00:00:00"/>
    <n v="2026"/>
    <x v="0"/>
    <n v="1"/>
    <s v="Jan"/>
    <x v="0"/>
    <x v="0"/>
    <x v="1"/>
    <s v="Business"/>
    <x v="1"/>
    <s v="Trail Boots"/>
    <n v="4"/>
    <n v="143.66999999999999"/>
    <n v="0.1"/>
    <n v="81.22"/>
    <n v="517.21199999999999"/>
    <n v="324.88"/>
    <n v="192.33199999999999"/>
    <n v="0.37186298848441257"/>
    <n v="2026"/>
    <s v="Q1"/>
    <n v="1"/>
    <x v="0"/>
  </r>
  <r>
    <n v="2002"/>
    <d v="2026-01-03T00:00:00"/>
    <n v="2026"/>
    <x v="0"/>
    <n v="1"/>
    <s v="Jan"/>
    <x v="0"/>
    <x v="0"/>
    <x v="1"/>
    <s v="Business"/>
    <x v="2"/>
    <s v="Insulated Bottle"/>
    <n v="3"/>
    <n v="36.53"/>
    <n v="0.15"/>
    <n v="13.67"/>
    <n v="93.151499999999999"/>
    <n v="41.01"/>
    <n v="52.141500000000001"/>
    <n v="0.55974944042769037"/>
    <n v="2026"/>
    <s v="Q1"/>
    <n v="1"/>
    <x v="0"/>
  </r>
  <r>
    <n v="2005"/>
    <d v="2026-01-03T00:00:00"/>
    <n v="2026"/>
    <x v="0"/>
    <n v="1"/>
    <s v="Jan"/>
    <x v="2"/>
    <x v="3"/>
    <x v="2"/>
    <s v="New"/>
    <x v="2"/>
    <s v="Insulated Bottle"/>
    <n v="1"/>
    <n v="35.340000000000003"/>
    <n v="0"/>
    <n v="13.37"/>
    <n v="35.340000000000003"/>
    <n v="13.37"/>
    <n v="21.970000000000006"/>
    <n v="0.62167515563101317"/>
    <n v="2026"/>
    <s v="Q1"/>
    <n v="1"/>
    <x v="0"/>
  </r>
  <r>
    <n v="2937"/>
    <d v="2026-01-03T00:00:00"/>
    <n v="2026"/>
    <x v="0"/>
    <n v="1"/>
    <s v="Jan"/>
    <x v="3"/>
    <x v="4"/>
    <x v="1"/>
    <s v="Returning"/>
    <x v="0"/>
    <s v="Trail Bike Light"/>
    <n v="8"/>
    <n v="49.6"/>
    <n v="0.1"/>
    <n v="23.05"/>
    <n v="357.12"/>
    <n v="184.4"/>
    <n v="172.72"/>
    <n v="0.4836469534050179"/>
    <n v="2026"/>
    <s v="Q1"/>
    <n v="1"/>
    <x v="0"/>
  </r>
  <r>
    <n v="3326"/>
    <d v="2026-01-03T00:00:00"/>
    <n v="2026"/>
    <x v="0"/>
    <n v="1"/>
    <s v="Jan"/>
    <x v="0"/>
    <x v="0"/>
    <x v="2"/>
    <s v="New"/>
    <x v="3"/>
    <s v="Alpine Tent 4P"/>
    <n v="2"/>
    <n v="347.51"/>
    <n v="0"/>
    <n v="190.16"/>
    <n v="695.02"/>
    <n v="380.32"/>
    <n v="314.7"/>
    <n v="0.4527927253891974"/>
    <n v="2026"/>
    <s v="Q1"/>
    <n v="1"/>
    <x v="0"/>
  </r>
  <r>
    <n v="3863"/>
    <d v="2026-01-03T00:00:00"/>
    <n v="2026"/>
    <x v="0"/>
    <n v="1"/>
    <s v="Jan"/>
    <x v="2"/>
    <x v="5"/>
    <x v="1"/>
    <s v="Returning"/>
    <x v="0"/>
    <s v="Compact Repair Kit"/>
    <n v="12"/>
    <n v="41.22"/>
    <n v="0.1"/>
    <n v="16.64"/>
    <n v="445.17599999999999"/>
    <n v="199.68"/>
    <n v="245.49599999999998"/>
    <n v="0.55145829963879456"/>
    <n v="2026"/>
    <s v="Q1"/>
    <n v="1"/>
    <x v="0"/>
  </r>
  <r>
    <n v="4910"/>
    <d v="2026-01-03T00:00:00"/>
    <n v="2026"/>
    <x v="0"/>
    <n v="1"/>
    <s v="Jan"/>
    <x v="2"/>
    <x v="3"/>
    <x v="2"/>
    <s v="Business"/>
    <x v="3"/>
    <s v="Alpine Tent 4P"/>
    <n v="1"/>
    <n v="332.18"/>
    <n v="0"/>
    <n v="195.33"/>
    <n v="332.18"/>
    <n v="195.33"/>
    <n v="136.85"/>
    <n v="0.41197543500511768"/>
    <n v="2026"/>
    <s v="Q1"/>
    <n v="1"/>
    <x v="0"/>
  </r>
  <r>
    <n v="5188"/>
    <d v="2026-01-03T00:00:00"/>
    <n v="2026"/>
    <x v="0"/>
    <n v="1"/>
    <s v="Jan"/>
    <x v="1"/>
    <x v="6"/>
    <x v="3"/>
    <s v="Returning"/>
    <x v="0"/>
    <s v="Trail Bike Light"/>
    <n v="1"/>
    <n v="49.71"/>
    <n v="0"/>
    <n v="23.15"/>
    <n v="49.71"/>
    <n v="23.15"/>
    <n v="26.560000000000002"/>
    <n v="0.53429893381613358"/>
    <n v="2026"/>
    <s v="Q1"/>
    <n v="1"/>
    <x v="0"/>
  </r>
  <r>
    <n v="845"/>
    <d v="2026-01-04T00:00:00"/>
    <n v="2026"/>
    <x v="0"/>
    <n v="1"/>
    <s v="Jan"/>
    <x v="2"/>
    <x v="3"/>
    <x v="0"/>
    <s v="New"/>
    <x v="3"/>
    <s v="Trail Tent 2P"/>
    <n v="2"/>
    <n v="194.35"/>
    <n v="0"/>
    <n v="104.22"/>
    <n v="388.7"/>
    <n v="208.44"/>
    <n v="180.26"/>
    <n v="0.46375096475430921"/>
    <n v="2026"/>
    <s v="Q1"/>
    <n v="1"/>
    <x v="0"/>
  </r>
  <r>
    <n v="1077"/>
    <d v="2026-01-04T00:00:00"/>
    <n v="2026"/>
    <x v="0"/>
    <n v="1"/>
    <s v="Jan"/>
    <x v="1"/>
    <x v="6"/>
    <x v="0"/>
    <s v="New"/>
    <x v="0"/>
    <s v="Cycling Pack 12L"/>
    <n v="3"/>
    <n v="102.12"/>
    <n v="0.1"/>
    <n v="51.28"/>
    <n v="275.72400000000005"/>
    <n v="153.84"/>
    <n v="121.88400000000004"/>
    <n v="0.44205074639857256"/>
    <n v="2026"/>
    <s v="Q1"/>
    <n v="1"/>
    <x v="0"/>
  </r>
  <r>
    <n v="1237"/>
    <d v="2026-01-04T00:00:00"/>
    <n v="2026"/>
    <x v="0"/>
    <n v="1"/>
    <s v="Jan"/>
    <x v="3"/>
    <x v="7"/>
    <x v="2"/>
    <s v="Business"/>
    <x v="2"/>
    <s v="Packing Cube Set"/>
    <n v="1"/>
    <n v="46.99"/>
    <n v="0.05"/>
    <n v="18.11"/>
    <n v="44.640500000000003"/>
    <n v="18.11"/>
    <n v="26.530500000000004"/>
    <n v="0.59431457980981395"/>
    <n v="2026"/>
    <s v="Q1"/>
    <n v="1"/>
    <x v="0"/>
  </r>
  <r>
    <n v="1908"/>
    <d v="2026-01-04T00:00:00"/>
    <n v="2026"/>
    <x v="0"/>
    <n v="1"/>
    <s v="Jan"/>
    <x v="3"/>
    <x v="8"/>
    <x v="0"/>
    <s v="New"/>
    <x v="4"/>
    <s v="Resistance Band Set"/>
    <n v="1"/>
    <n v="40"/>
    <n v="0"/>
    <n v="15.04"/>
    <n v="40"/>
    <n v="15.04"/>
    <n v="24.96"/>
    <n v="0.624"/>
    <n v="2026"/>
    <s v="Q1"/>
    <n v="1"/>
    <x v="0"/>
  </r>
  <r>
    <n v="2245"/>
    <d v="2026-01-04T00:00:00"/>
    <n v="2026"/>
    <x v="0"/>
    <n v="1"/>
    <s v="Jan"/>
    <x v="0"/>
    <x v="9"/>
    <x v="0"/>
    <s v="New"/>
    <x v="1"/>
    <s v="Summit Backpack 45L"/>
    <n v="1"/>
    <n v="153.38999999999999"/>
    <n v="0"/>
    <n v="78.59"/>
    <n v="153.38999999999999"/>
    <n v="78.59"/>
    <n v="74.799999999999983"/>
    <n v="0.48764587000456344"/>
    <n v="2026"/>
    <s v="Q1"/>
    <n v="1"/>
    <x v="0"/>
  </r>
  <r>
    <n v="2928"/>
    <d v="2026-01-04T00:00:00"/>
    <n v="2026"/>
    <x v="0"/>
    <n v="1"/>
    <s v="Jan"/>
    <x v="1"/>
    <x v="6"/>
    <x v="0"/>
    <s v="Returning"/>
    <x v="4"/>
    <s v="Weighted Vest"/>
    <n v="2"/>
    <n v="124.97"/>
    <n v="0.1"/>
    <n v="67.36"/>
    <n v="224.946"/>
    <n v="134.72"/>
    <n v="90.225999999999999"/>
    <n v="0.40110070861451191"/>
    <n v="2026"/>
    <s v="Q1"/>
    <n v="1"/>
    <x v="0"/>
  </r>
  <r>
    <n v="4249"/>
    <d v="2026-01-04T00:00:00"/>
    <n v="2026"/>
    <x v="0"/>
    <n v="1"/>
    <s v="Jan"/>
    <x v="3"/>
    <x v="4"/>
    <x v="3"/>
    <s v="New"/>
    <x v="0"/>
    <s v="Cycling Pack 12L"/>
    <n v="2"/>
    <n v="100.12"/>
    <n v="0.1"/>
    <n v="49.67"/>
    <n v="180.21600000000001"/>
    <n v="99.34"/>
    <n v="80.876000000000005"/>
    <n v="0.44877258401029874"/>
    <n v="2026"/>
    <s v="Q1"/>
    <n v="1"/>
    <x v="0"/>
  </r>
  <r>
    <n v="1734"/>
    <d v="2026-01-05T00:00:00"/>
    <n v="2026"/>
    <x v="0"/>
    <n v="1"/>
    <s v="Jan"/>
    <x v="3"/>
    <x v="8"/>
    <x v="3"/>
    <s v="Returning"/>
    <x v="4"/>
    <s v="Resistance Band Set"/>
    <n v="1"/>
    <n v="40.6"/>
    <n v="0.15"/>
    <n v="14.61"/>
    <n v="34.51"/>
    <n v="14.61"/>
    <n v="19.899999999999999"/>
    <n v="0.57664445088380178"/>
    <n v="2026"/>
    <s v="Q1"/>
    <n v="1"/>
    <x v="0"/>
  </r>
  <r>
    <n v="2331"/>
    <d v="2026-01-05T00:00:00"/>
    <n v="2026"/>
    <x v="0"/>
    <n v="1"/>
    <s v="Jan"/>
    <x v="3"/>
    <x v="8"/>
    <x v="0"/>
    <s v="New"/>
    <x v="0"/>
    <s v="Cycling Pack 12L"/>
    <n v="1"/>
    <n v="104.23"/>
    <n v="0.1"/>
    <n v="51.6"/>
    <n v="93.807000000000002"/>
    <n v="51.6"/>
    <n v="42.207000000000001"/>
    <n v="0.44993443986056475"/>
    <n v="2026"/>
    <s v="Q1"/>
    <n v="1"/>
    <x v="0"/>
  </r>
  <r>
    <n v="2475"/>
    <d v="2026-01-05T00:00:00"/>
    <n v="2026"/>
    <x v="0"/>
    <n v="1"/>
    <s v="Jan"/>
    <x v="1"/>
    <x v="1"/>
    <x v="2"/>
    <s v="Returning"/>
    <x v="4"/>
    <s v="Weighted Vest"/>
    <n v="5"/>
    <n v="122.87"/>
    <n v="0.05"/>
    <n v="69.67"/>
    <n v="583.63250000000005"/>
    <n v="348.35"/>
    <n v="235.28250000000003"/>
    <n v="0.40313467807224584"/>
    <n v="2026"/>
    <s v="Q1"/>
    <n v="1"/>
    <x v="0"/>
  </r>
  <r>
    <n v="1433"/>
    <d v="2026-01-06T00:00:00"/>
    <n v="2026"/>
    <x v="0"/>
    <n v="1"/>
    <s v="Jan"/>
    <x v="2"/>
    <x v="10"/>
    <x v="0"/>
    <s v="New"/>
    <x v="2"/>
    <s v="Insulated Bottle"/>
    <n v="2"/>
    <n v="36.619999999999997"/>
    <n v="0.05"/>
    <n v="13.87"/>
    <n v="69.577999999999989"/>
    <n v="27.74"/>
    <n v="41.837999999999994"/>
    <n v="0.60131075914800658"/>
    <n v="2026"/>
    <s v="Q1"/>
    <n v="1"/>
    <x v="0"/>
  </r>
  <r>
    <n v="3624"/>
    <d v="2026-01-06T00:00:00"/>
    <n v="2026"/>
    <x v="0"/>
    <n v="1"/>
    <s v="Jan"/>
    <x v="3"/>
    <x v="7"/>
    <x v="0"/>
    <s v="New"/>
    <x v="1"/>
    <s v="Hiking Daypack 20L"/>
    <n v="1"/>
    <n v="93.4"/>
    <n v="0"/>
    <n v="46.11"/>
    <n v="93.4"/>
    <n v="46.11"/>
    <n v="47.290000000000006"/>
    <n v="0.50631691648822275"/>
    <n v="2026"/>
    <s v="Q1"/>
    <n v="1"/>
    <x v="0"/>
  </r>
  <r>
    <n v="4680"/>
    <d v="2026-01-06T00:00:00"/>
    <n v="2026"/>
    <x v="0"/>
    <n v="1"/>
    <s v="Jan"/>
    <x v="1"/>
    <x v="1"/>
    <x v="3"/>
    <s v="New"/>
    <x v="3"/>
    <s v="Portable Camp Stove"/>
    <n v="2"/>
    <n v="81.260000000000005"/>
    <n v="0"/>
    <n v="39.119999999999997"/>
    <n v="162.52000000000001"/>
    <n v="78.239999999999995"/>
    <n v="84.280000000000015"/>
    <n v="0.51858232832882112"/>
    <n v="2026"/>
    <s v="Q1"/>
    <n v="1"/>
    <x v="0"/>
  </r>
  <r>
    <n v="4803"/>
    <d v="2026-01-06T00:00:00"/>
    <n v="2026"/>
    <x v="0"/>
    <n v="1"/>
    <s v="Jan"/>
    <x v="1"/>
    <x v="11"/>
    <x v="3"/>
    <s v="New"/>
    <x v="4"/>
    <s v="Recovery Roller"/>
    <n v="2"/>
    <n v="35.78"/>
    <n v="0"/>
    <n v="13.84"/>
    <n v="71.56"/>
    <n v="27.68"/>
    <n v="43.88"/>
    <n v="0.61319172722191173"/>
    <n v="2026"/>
    <s v="Q1"/>
    <n v="1"/>
    <x v="0"/>
  </r>
  <r>
    <n v="248"/>
    <d v="2026-01-07T00:00:00"/>
    <n v="2026"/>
    <x v="0"/>
    <n v="1"/>
    <s v="Jan"/>
    <x v="1"/>
    <x v="12"/>
    <x v="3"/>
    <s v="New"/>
    <x v="0"/>
    <s v="Commuter Helmet"/>
    <n v="3"/>
    <n v="81.64"/>
    <n v="0"/>
    <n v="43.84"/>
    <n v="244.92000000000002"/>
    <n v="131.52000000000001"/>
    <n v="113.4"/>
    <n v="0.46300832925036745"/>
    <n v="2026"/>
    <s v="Q1"/>
    <n v="1"/>
    <x v="0"/>
  </r>
  <r>
    <n v="1118"/>
    <d v="2026-01-07T00:00:00"/>
    <n v="2026"/>
    <x v="0"/>
    <n v="1"/>
    <s v="Jan"/>
    <x v="1"/>
    <x v="12"/>
    <x v="0"/>
    <s v="Returning"/>
    <x v="2"/>
    <s v="Carry-On Duffel"/>
    <n v="2"/>
    <n v="131.63999999999999"/>
    <n v="0.05"/>
    <n v="69.02"/>
    <n v="250.11599999999996"/>
    <n v="138.04"/>
    <n v="112.07599999999996"/>
    <n v="0.44809608341729429"/>
    <n v="2026"/>
    <s v="Q1"/>
    <n v="1"/>
    <x v="0"/>
  </r>
  <r>
    <n v="3023"/>
    <d v="2026-01-07T00:00:00"/>
    <n v="2026"/>
    <x v="0"/>
    <n v="1"/>
    <s v="Jan"/>
    <x v="2"/>
    <x v="3"/>
    <x v="3"/>
    <s v="New"/>
    <x v="1"/>
    <s v="Summit Backpack 45L"/>
    <n v="2"/>
    <n v="155.35"/>
    <n v="0"/>
    <n v="80.790000000000006"/>
    <n v="310.7"/>
    <n v="161.58000000000001"/>
    <n v="149.11999999999998"/>
    <n v="0.47994850337946565"/>
    <n v="2026"/>
    <s v="Q1"/>
    <n v="1"/>
    <x v="0"/>
  </r>
  <r>
    <n v="3903"/>
    <d v="2026-01-07T00:00:00"/>
    <n v="2026"/>
    <x v="0"/>
    <n v="1"/>
    <s v="Jan"/>
    <x v="3"/>
    <x v="8"/>
    <x v="0"/>
    <s v="Returning"/>
    <x v="4"/>
    <s v="Training Mat"/>
    <n v="2"/>
    <n v="51.56"/>
    <n v="0.05"/>
    <n v="22.26"/>
    <n v="97.963999999999999"/>
    <n v="44.52"/>
    <n v="53.443999999999996"/>
    <n v="0.54554734392225712"/>
    <n v="2026"/>
    <s v="Q1"/>
    <n v="1"/>
    <x v="0"/>
  </r>
  <r>
    <n v="62"/>
    <d v="2026-01-08T00:00:00"/>
    <n v="2026"/>
    <x v="0"/>
    <n v="1"/>
    <s v="Jan"/>
    <x v="1"/>
    <x v="12"/>
    <x v="0"/>
    <s v="New"/>
    <x v="0"/>
    <s v="Trail Bike Light"/>
    <n v="2"/>
    <n v="51.63"/>
    <n v="0"/>
    <n v="22.54"/>
    <n v="103.26"/>
    <n v="45.08"/>
    <n v="58.180000000000007"/>
    <n v="0.5634321131125315"/>
    <n v="2026"/>
    <s v="Q1"/>
    <n v="1"/>
    <x v="0"/>
  </r>
  <r>
    <n v="142"/>
    <d v="2026-01-08T00:00:00"/>
    <n v="2026"/>
    <x v="0"/>
    <n v="1"/>
    <s v="Jan"/>
    <x v="0"/>
    <x v="9"/>
    <x v="1"/>
    <s v="Business"/>
    <x v="3"/>
    <s v="Alpine Tent 4P"/>
    <n v="5"/>
    <n v="344.88"/>
    <n v="0.15"/>
    <n v="190.66"/>
    <n v="1465.74"/>
    <n v="953.3"/>
    <n v="512.44000000000005"/>
    <n v="0.34961180018284282"/>
    <n v="2026"/>
    <s v="Q1"/>
    <n v="1"/>
    <x v="0"/>
  </r>
  <r>
    <n v="450"/>
    <d v="2026-01-08T00:00:00"/>
    <n v="2026"/>
    <x v="0"/>
    <n v="1"/>
    <s v="Jan"/>
    <x v="2"/>
    <x v="3"/>
    <x v="2"/>
    <s v="New"/>
    <x v="1"/>
    <s v="Hiking Daypack 20L"/>
    <n v="2"/>
    <n v="94.06"/>
    <n v="0.15"/>
    <n v="46.33"/>
    <n v="159.90199999999999"/>
    <n v="92.66"/>
    <n v="67.24199999999999"/>
    <n v="0.42052006854198193"/>
    <n v="2026"/>
    <s v="Q1"/>
    <n v="1"/>
    <x v="0"/>
  </r>
  <r>
    <n v="4397"/>
    <d v="2026-01-08T00:00:00"/>
    <n v="2026"/>
    <x v="0"/>
    <n v="1"/>
    <s v="Jan"/>
    <x v="0"/>
    <x v="0"/>
    <x v="0"/>
    <s v="Business"/>
    <x v="1"/>
    <s v="Trekking Poles"/>
    <n v="1"/>
    <n v="72.38"/>
    <n v="0"/>
    <n v="31.65"/>
    <n v="72.38"/>
    <n v="31.65"/>
    <n v="40.729999999999997"/>
    <n v="0.56272450953302011"/>
    <n v="2026"/>
    <s v="Q1"/>
    <n v="1"/>
    <x v="0"/>
  </r>
  <r>
    <n v="4798"/>
    <d v="2026-01-08T00:00:00"/>
    <n v="2026"/>
    <x v="0"/>
    <n v="1"/>
    <s v="Jan"/>
    <x v="1"/>
    <x v="6"/>
    <x v="0"/>
    <s v="New"/>
    <x v="1"/>
    <s v="Summit Backpack 45L"/>
    <n v="1"/>
    <n v="153.69"/>
    <n v="0"/>
    <n v="77.47"/>
    <n v="153.69"/>
    <n v="77.47"/>
    <n v="76.22"/>
    <n v="0.49593337237295854"/>
    <n v="2026"/>
    <s v="Q1"/>
    <n v="1"/>
    <x v="0"/>
  </r>
  <r>
    <n v="136"/>
    <d v="2026-01-09T00:00:00"/>
    <n v="2026"/>
    <x v="0"/>
    <n v="1"/>
    <s v="Jan"/>
    <x v="3"/>
    <x v="13"/>
    <x v="1"/>
    <s v="Business"/>
    <x v="2"/>
    <s v="Travel Backpack 35L"/>
    <n v="15"/>
    <n v="168.62"/>
    <n v="0.05"/>
    <n v="86.09"/>
    <n v="2402.835"/>
    <n v="1291.3500000000001"/>
    <n v="1111.4849999999999"/>
    <n v="0.46257233642759488"/>
    <n v="2026"/>
    <s v="Q1"/>
    <n v="1"/>
    <x v="0"/>
  </r>
  <r>
    <n v="2782"/>
    <d v="2026-01-09T00:00:00"/>
    <n v="2026"/>
    <x v="0"/>
    <n v="1"/>
    <s v="Jan"/>
    <x v="3"/>
    <x v="4"/>
    <x v="0"/>
    <s v="New"/>
    <x v="1"/>
    <s v="Summit Backpack 45L"/>
    <n v="1"/>
    <n v="152.75"/>
    <n v="0.05"/>
    <n v="79.88"/>
    <n v="145.11249999999998"/>
    <n v="79.88"/>
    <n v="65.232499999999987"/>
    <n v="0.44953053665259707"/>
    <n v="2026"/>
    <s v="Q1"/>
    <n v="1"/>
    <x v="0"/>
  </r>
  <r>
    <n v="4704"/>
    <d v="2026-01-09T00:00:00"/>
    <n v="2026"/>
    <x v="0"/>
    <n v="1"/>
    <s v="Jan"/>
    <x v="1"/>
    <x v="14"/>
    <x v="3"/>
    <s v="New"/>
    <x v="4"/>
    <s v="Recovery Roller"/>
    <n v="2"/>
    <n v="36.72"/>
    <n v="0.05"/>
    <n v="14.15"/>
    <n v="69.768000000000001"/>
    <n v="28.3"/>
    <n v="41.468000000000004"/>
    <n v="0.59436991170737308"/>
    <n v="2026"/>
    <s v="Q1"/>
    <n v="1"/>
    <x v="0"/>
  </r>
  <r>
    <n v="69"/>
    <d v="2026-01-10T00:00:00"/>
    <n v="2026"/>
    <x v="0"/>
    <n v="1"/>
    <s v="Jan"/>
    <x v="0"/>
    <x v="15"/>
    <x v="0"/>
    <s v="Returning"/>
    <x v="1"/>
    <s v="Trail Boots"/>
    <n v="6"/>
    <n v="141.31"/>
    <n v="0.05"/>
    <n v="79.349999999999994"/>
    <n v="805.46699999999998"/>
    <n v="476.09999999999997"/>
    <n v="329.36700000000002"/>
    <n v="0.4089143316858419"/>
    <n v="2026"/>
    <s v="Q1"/>
    <n v="1"/>
    <x v="0"/>
  </r>
  <r>
    <n v="490"/>
    <d v="2026-01-10T00:00:00"/>
    <n v="2026"/>
    <x v="0"/>
    <n v="1"/>
    <s v="Jan"/>
    <x v="2"/>
    <x v="10"/>
    <x v="0"/>
    <s v="Business"/>
    <x v="3"/>
    <s v="Compact Sleeping Bag"/>
    <n v="2"/>
    <n v="121.23"/>
    <n v="0"/>
    <n v="59.66"/>
    <n v="242.46"/>
    <n v="119.32"/>
    <n v="123.14000000000001"/>
    <n v="0.50787758805576178"/>
    <n v="2026"/>
    <s v="Q1"/>
    <n v="1"/>
    <x v="0"/>
  </r>
  <r>
    <n v="3685"/>
    <d v="2026-01-10T00:00:00"/>
    <n v="2026"/>
    <x v="0"/>
    <n v="1"/>
    <s v="Jan"/>
    <x v="3"/>
    <x v="8"/>
    <x v="0"/>
    <s v="New"/>
    <x v="2"/>
    <s v="Travel Backpack 35L"/>
    <n v="3"/>
    <n v="161.58000000000001"/>
    <n v="0"/>
    <n v="85.58"/>
    <n v="484.74"/>
    <n v="256.74"/>
    <n v="228"/>
    <n v="0.47035524198539425"/>
    <n v="2026"/>
    <s v="Q1"/>
    <n v="1"/>
    <x v="0"/>
  </r>
  <r>
    <n v="3796"/>
    <d v="2026-01-10T00:00:00"/>
    <n v="2026"/>
    <x v="0"/>
    <n v="1"/>
    <s v="Jan"/>
    <x v="3"/>
    <x v="8"/>
    <x v="2"/>
    <s v="Returning"/>
    <x v="2"/>
    <s v="Travel Backpack 35L"/>
    <n v="2"/>
    <n v="166.84"/>
    <n v="0"/>
    <n v="88.67"/>
    <n v="333.68"/>
    <n v="177.34"/>
    <n v="156.34"/>
    <n v="0.4685327259649964"/>
    <n v="2026"/>
    <s v="Q1"/>
    <n v="1"/>
    <x v="0"/>
  </r>
  <r>
    <n v="387"/>
    <d v="2026-01-11T00:00:00"/>
    <n v="2026"/>
    <x v="0"/>
    <n v="1"/>
    <s v="Jan"/>
    <x v="2"/>
    <x v="5"/>
    <x v="0"/>
    <s v="Returning"/>
    <x v="1"/>
    <s v="Summit Backpack 45L"/>
    <n v="1"/>
    <n v="150.96"/>
    <n v="0"/>
    <n v="77.5"/>
    <n v="150.96"/>
    <n v="77.5"/>
    <n v="73.460000000000008"/>
    <n v="0.48661897191308956"/>
    <n v="2026"/>
    <s v="Q1"/>
    <n v="1"/>
    <x v="0"/>
  </r>
  <r>
    <n v="2796"/>
    <d v="2026-01-11T00:00:00"/>
    <n v="2026"/>
    <x v="0"/>
    <n v="1"/>
    <s v="Jan"/>
    <x v="3"/>
    <x v="7"/>
    <x v="2"/>
    <s v="Returning"/>
    <x v="2"/>
    <s v="Insulated Bottle"/>
    <n v="3"/>
    <n v="36.33"/>
    <n v="0.05"/>
    <n v="13.27"/>
    <n v="103.54049999999999"/>
    <n v="39.81"/>
    <n v="63.730499999999992"/>
    <n v="0.61551277036521934"/>
    <n v="2026"/>
    <s v="Q1"/>
    <n v="1"/>
    <x v="0"/>
  </r>
  <r>
    <n v="3703"/>
    <d v="2026-01-11T00:00:00"/>
    <n v="2026"/>
    <x v="0"/>
    <n v="1"/>
    <s v="Jan"/>
    <x v="3"/>
    <x v="8"/>
    <x v="0"/>
    <s v="Returning"/>
    <x v="2"/>
    <s v="Insulated Bottle"/>
    <n v="1"/>
    <n v="35.340000000000003"/>
    <n v="0.1"/>
    <n v="13.36"/>
    <n v="31.806000000000004"/>
    <n v="13.36"/>
    <n v="18.446000000000005"/>
    <n v="0.5799534678991386"/>
    <n v="2026"/>
    <s v="Q1"/>
    <n v="1"/>
    <x v="0"/>
  </r>
  <r>
    <n v="4674"/>
    <d v="2026-01-11T00:00:00"/>
    <n v="2026"/>
    <x v="0"/>
    <n v="1"/>
    <s v="Jan"/>
    <x v="3"/>
    <x v="8"/>
    <x v="0"/>
    <s v="Returning"/>
    <x v="2"/>
    <s v="Packing Cube Set"/>
    <n v="2"/>
    <n v="46.27"/>
    <n v="0"/>
    <n v="18.23"/>
    <n v="92.54"/>
    <n v="36.46"/>
    <n v="56.080000000000005"/>
    <n v="0.60600821266479366"/>
    <n v="2026"/>
    <s v="Q1"/>
    <n v="1"/>
    <x v="0"/>
  </r>
  <r>
    <n v="4789"/>
    <d v="2026-01-11T00:00:00"/>
    <n v="2026"/>
    <x v="0"/>
    <n v="1"/>
    <s v="Jan"/>
    <x v="3"/>
    <x v="7"/>
    <x v="0"/>
    <s v="Returning"/>
    <x v="0"/>
    <s v="Commuter Helmet"/>
    <n v="1"/>
    <n v="79.930000000000007"/>
    <n v="0.05"/>
    <n v="43.73"/>
    <n v="75.933500000000009"/>
    <n v="43.73"/>
    <n v="32.203500000000012"/>
    <n v="0.42410135184075554"/>
    <n v="2026"/>
    <s v="Q1"/>
    <n v="1"/>
    <x v="0"/>
  </r>
  <r>
    <n v="804"/>
    <d v="2026-01-12T00:00:00"/>
    <n v="2026"/>
    <x v="0"/>
    <n v="1"/>
    <s v="Jan"/>
    <x v="1"/>
    <x v="12"/>
    <x v="2"/>
    <s v="New"/>
    <x v="1"/>
    <s v="Trail Boots"/>
    <n v="1"/>
    <n v="141.25"/>
    <n v="0"/>
    <n v="78.72"/>
    <n v="141.25"/>
    <n v="78.72"/>
    <n v="62.53"/>
    <n v="0.44269026548672569"/>
    <n v="2026"/>
    <s v="Q1"/>
    <n v="1"/>
    <x v="0"/>
  </r>
  <r>
    <n v="1780"/>
    <d v="2026-01-12T00:00:00"/>
    <n v="2026"/>
    <x v="0"/>
    <n v="1"/>
    <s v="Jan"/>
    <x v="3"/>
    <x v="8"/>
    <x v="0"/>
    <s v="Returning"/>
    <x v="0"/>
    <s v="Cycling Pack 12L"/>
    <n v="2"/>
    <n v="103.64"/>
    <n v="0.1"/>
    <n v="50.96"/>
    <n v="186.55199999999999"/>
    <n v="101.92"/>
    <n v="84.631999999999991"/>
    <n v="0.45366439384193147"/>
    <n v="2026"/>
    <s v="Q1"/>
    <n v="1"/>
    <x v="0"/>
  </r>
  <r>
    <n v="2844"/>
    <d v="2026-01-12T00:00:00"/>
    <n v="2026"/>
    <x v="0"/>
    <n v="1"/>
    <s v="Jan"/>
    <x v="0"/>
    <x v="0"/>
    <x v="0"/>
    <s v="New"/>
    <x v="2"/>
    <s v="Carry-On Duffel"/>
    <n v="1"/>
    <n v="136.18"/>
    <n v="0"/>
    <n v="68.34"/>
    <n v="136.18"/>
    <n v="68.34"/>
    <n v="67.84"/>
    <n v="0.498164194448524"/>
    <n v="2026"/>
    <s v="Q1"/>
    <n v="1"/>
    <x v="0"/>
  </r>
  <r>
    <n v="3068"/>
    <d v="2026-01-12T00:00:00"/>
    <n v="2026"/>
    <x v="0"/>
    <n v="1"/>
    <s v="Jan"/>
    <x v="2"/>
    <x v="2"/>
    <x v="3"/>
    <s v="New"/>
    <x v="4"/>
    <s v="Recovery Roller"/>
    <n v="1"/>
    <n v="36.43"/>
    <n v="0"/>
    <n v="14.33"/>
    <n v="36.43"/>
    <n v="14.33"/>
    <n v="22.1"/>
    <n v="0.60664287674993145"/>
    <n v="2026"/>
    <s v="Q1"/>
    <n v="1"/>
    <x v="0"/>
  </r>
  <r>
    <n v="3096"/>
    <d v="2026-01-12T00:00:00"/>
    <n v="2026"/>
    <x v="0"/>
    <n v="1"/>
    <s v="Jan"/>
    <x v="3"/>
    <x v="7"/>
    <x v="0"/>
    <s v="New"/>
    <x v="4"/>
    <s v="Training Mat"/>
    <n v="2"/>
    <n v="50.51"/>
    <n v="0.1"/>
    <n v="21.84"/>
    <n v="90.917999999999992"/>
    <n v="43.68"/>
    <n v="47.237999999999992"/>
    <n v="0.5195670824259222"/>
    <n v="2026"/>
    <s v="Q1"/>
    <n v="1"/>
    <x v="0"/>
  </r>
  <r>
    <n v="3129"/>
    <d v="2026-01-12T00:00:00"/>
    <n v="2026"/>
    <x v="0"/>
    <n v="1"/>
    <s v="Jan"/>
    <x v="3"/>
    <x v="13"/>
    <x v="2"/>
    <s v="Returning"/>
    <x v="4"/>
    <s v="Weighted Vest"/>
    <n v="1"/>
    <n v="123"/>
    <n v="0"/>
    <n v="67.3"/>
    <n v="123"/>
    <n v="67.3"/>
    <n v="55.7"/>
    <n v="0.45284552845528458"/>
    <n v="2026"/>
    <s v="Q1"/>
    <n v="1"/>
    <x v="0"/>
  </r>
  <r>
    <n v="3948"/>
    <d v="2026-01-12T00:00:00"/>
    <n v="2026"/>
    <x v="0"/>
    <n v="1"/>
    <s v="Jan"/>
    <x v="1"/>
    <x v="14"/>
    <x v="0"/>
    <s v="New"/>
    <x v="1"/>
    <s v="Trekking Poles"/>
    <n v="2"/>
    <n v="72.239999999999995"/>
    <n v="0"/>
    <n v="32.94"/>
    <n v="144.47999999999999"/>
    <n v="65.88"/>
    <n v="78.599999999999994"/>
    <n v="0.54401993355481726"/>
    <n v="2026"/>
    <s v="Q1"/>
    <n v="1"/>
    <x v="0"/>
  </r>
  <r>
    <n v="5036"/>
    <d v="2026-01-12T00:00:00"/>
    <n v="2026"/>
    <x v="0"/>
    <n v="1"/>
    <s v="Jan"/>
    <x v="2"/>
    <x v="3"/>
    <x v="2"/>
    <s v="Returning"/>
    <x v="1"/>
    <s v="Summit Backpack 45L"/>
    <n v="1"/>
    <n v="151.11000000000001"/>
    <n v="0.15"/>
    <n v="79.650000000000006"/>
    <n v="128.4435"/>
    <n v="79.650000000000006"/>
    <n v="48.793499999999995"/>
    <n v="0.37988298356865075"/>
    <n v="2026"/>
    <s v="Q1"/>
    <n v="1"/>
    <x v="0"/>
  </r>
  <r>
    <n v="2681"/>
    <d v="2026-01-13T00:00:00"/>
    <n v="2026"/>
    <x v="0"/>
    <n v="1"/>
    <s v="Jan"/>
    <x v="3"/>
    <x v="4"/>
    <x v="0"/>
    <s v="New"/>
    <x v="1"/>
    <s v="Hiking Daypack 20L"/>
    <n v="1"/>
    <n v="94.32"/>
    <n v="0"/>
    <n v="45.93"/>
    <n v="94.32"/>
    <n v="45.93"/>
    <n v="48.389999999999993"/>
    <n v="0.51304071246819338"/>
    <n v="2026"/>
    <s v="Q1"/>
    <n v="1"/>
    <x v="0"/>
  </r>
  <r>
    <n v="5101"/>
    <d v="2026-01-13T00:00:00"/>
    <n v="2026"/>
    <x v="0"/>
    <n v="1"/>
    <s v="Jan"/>
    <x v="1"/>
    <x v="12"/>
    <x v="0"/>
    <s v="Returning"/>
    <x v="0"/>
    <s v="Trail Bike Light"/>
    <n v="3"/>
    <n v="51.52"/>
    <n v="0"/>
    <n v="21.92"/>
    <n v="154.56"/>
    <n v="65.760000000000005"/>
    <n v="88.8"/>
    <n v="0.57453416149068315"/>
    <n v="2026"/>
    <s v="Q1"/>
    <n v="1"/>
    <x v="0"/>
  </r>
  <r>
    <n v="3871"/>
    <d v="2026-01-14T00:00:00"/>
    <n v="2026"/>
    <x v="0"/>
    <n v="1"/>
    <s v="Jan"/>
    <x v="0"/>
    <x v="15"/>
    <x v="0"/>
    <s v="New"/>
    <x v="1"/>
    <s v="Trail Boots"/>
    <n v="2"/>
    <n v="146.4"/>
    <n v="0.05"/>
    <n v="81.72"/>
    <n v="278.16000000000003"/>
    <n v="163.44"/>
    <n v="114.72000000000003"/>
    <n v="0.4124245038826575"/>
    <n v="2026"/>
    <s v="Q1"/>
    <n v="1"/>
    <x v="0"/>
  </r>
  <r>
    <n v="4643"/>
    <d v="2026-01-14T00:00:00"/>
    <n v="2026"/>
    <x v="0"/>
    <n v="1"/>
    <s v="Jan"/>
    <x v="0"/>
    <x v="0"/>
    <x v="1"/>
    <s v="Business"/>
    <x v="2"/>
    <s v="Packing Cube Set"/>
    <n v="3"/>
    <n v="47.32"/>
    <n v="0.1"/>
    <n v="18.420000000000002"/>
    <n v="127.76400000000001"/>
    <n v="55.260000000000005"/>
    <n v="72.504000000000005"/>
    <n v="0.56748379825302897"/>
    <n v="2026"/>
    <s v="Q1"/>
    <n v="1"/>
    <x v="0"/>
  </r>
  <r>
    <n v="4703"/>
    <d v="2026-01-14T00:00:00"/>
    <n v="2026"/>
    <x v="0"/>
    <n v="1"/>
    <s v="Jan"/>
    <x v="3"/>
    <x v="13"/>
    <x v="2"/>
    <s v="Business"/>
    <x v="4"/>
    <s v="Resistance Band Set"/>
    <n v="2"/>
    <n v="40.450000000000003"/>
    <n v="0.05"/>
    <n v="15.14"/>
    <n v="76.855000000000004"/>
    <n v="30.28"/>
    <n v="46.575000000000003"/>
    <n v="0.60601132001821612"/>
    <n v="2026"/>
    <s v="Q1"/>
    <n v="1"/>
    <x v="0"/>
  </r>
  <r>
    <n v="5068"/>
    <d v="2026-01-14T00:00:00"/>
    <n v="2026"/>
    <x v="0"/>
    <n v="1"/>
    <s v="Jan"/>
    <x v="0"/>
    <x v="0"/>
    <x v="0"/>
    <s v="Returning"/>
    <x v="2"/>
    <s v="Packing Cube Set"/>
    <n v="2"/>
    <n v="47.05"/>
    <n v="0.1"/>
    <n v="18.8"/>
    <n v="84.69"/>
    <n v="37.6"/>
    <n v="47.089999999999996"/>
    <n v="0.55602786633604906"/>
    <n v="2026"/>
    <s v="Q1"/>
    <n v="1"/>
    <x v="0"/>
  </r>
  <r>
    <n v="1539"/>
    <d v="2026-01-15T00:00:00"/>
    <n v="2026"/>
    <x v="0"/>
    <n v="1"/>
    <s v="Jan"/>
    <x v="3"/>
    <x v="8"/>
    <x v="2"/>
    <s v="Business"/>
    <x v="4"/>
    <s v="Weighted Vest"/>
    <n v="3"/>
    <n v="123.14"/>
    <n v="0.05"/>
    <n v="70.67"/>
    <n v="350.94900000000001"/>
    <n v="212.01"/>
    <n v="138.93900000000002"/>
    <n v="0.39589513006163296"/>
    <n v="2026"/>
    <s v="Q1"/>
    <n v="1"/>
    <x v="0"/>
  </r>
  <r>
    <n v="1709"/>
    <d v="2026-01-15T00:00:00"/>
    <n v="2026"/>
    <x v="0"/>
    <n v="1"/>
    <s v="Jan"/>
    <x v="3"/>
    <x v="13"/>
    <x v="0"/>
    <s v="Returning"/>
    <x v="1"/>
    <s v="Summit Backpack 45L"/>
    <n v="2"/>
    <n v="151.33000000000001"/>
    <n v="0.1"/>
    <n v="78.44"/>
    <n v="272.39400000000001"/>
    <n v="156.88"/>
    <n v="115.51400000000001"/>
    <n v="0.42406954631893512"/>
    <n v="2026"/>
    <s v="Q1"/>
    <n v="1"/>
    <x v="0"/>
  </r>
  <r>
    <n v="2702"/>
    <d v="2026-01-15T00:00:00"/>
    <n v="2026"/>
    <x v="0"/>
    <n v="1"/>
    <s v="Jan"/>
    <x v="1"/>
    <x v="14"/>
    <x v="0"/>
    <s v="Returning"/>
    <x v="1"/>
    <s v="Trail Boots"/>
    <n v="5"/>
    <n v="144.01"/>
    <n v="0.05"/>
    <n v="79.64"/>
    <n v="684.0474999999999"/>
    <n v="398.2"/>
    <n v="285.84749999999991"/>
    <n v="0.41787668254032062"/>
    <n v="2026"/>
    <s v="Q1"/>
    <n v="1"/>
    <x v="0"/>
  </r>
  <r>
    <n v="3176"/>
    <d v="2026-01-15T00:00:00"/>
    <n v="2026"/>
    <x v="0"/>
    <n v="1"/>
    <s v="Jan"/>
    <x v="3"/>
    <x v="8"/>
    <x v="0"/>
    <s v="Returning"/>
    <x v="1"/>
    <s v="Hiking Daypack 20L"/>
    <n v="3"/>
    <n v="91.19"/>
    <n v="0"/>
    <n v="44.47"/>
    <n v="273.57"/>
    <n v="133.41"/>
    <n v="140.16"/>
    <n v="0.5123368790437548"/>
    <n v="2026"/>
    <s v="Q1"/>
    <n v="1"/>
    <x v="0"/>
  </r>
  <r>
    <n v="3705"/>
    <d v="2026-01-15T00:00:00"/>
    <n v="2026"/>
    <x v="0"/>
    <n v="1"/>
    <s v="Jan"/>
    <x v="3"/>
    <x v="7"/>
    <x v="2"/>
    <s v="New"/>
    <x v="2"/>
    <s v="Packing Cube Set"/>
    <n v="2"/>
    <n v="45.45"/>
    <n v="0"/>
    <n v="18.190000000000001"/>
    <n v="90.9"/>
    <n v="36.380000000000003"/>
    <n v="54.52"/>
    <n v="0.59977997799779981"/>
    <n v="2026"/>
    <s v="Q1"/>
    <n v="1"/>
    <x v="0"/>
  </r>
  <r>
    <n v="3736"/>
    <d v="2026-01-15T00:00:00"/>
    <n v="2026"/>
    <x v="0"/>
    <n v="1"/>
    <s v="Jan"/>
    <x v="1"/>
    <x v="1"/>
    <x v="3"/>
    <s v="New"/>
    <x v="4"/>
    <s v="Resistance Band Set"/>
    <n v="1"/>
    <n v="40.72"/>
    <n v="0"/>
    <n v="14.94"/>
    <n v="40.72"/>
    <n v="14.94"/>
    <n v="25.78"/>
    <n v="0.6331041257367388"/>
    <n v="2026"/>
    <s v="Q1"/>
    <n v="1"/>
    <x v="0"/>
  </r>
  <r>
    <n v="3967"/>
    <d v="2026-01-15T00:00:00"/>
    <n v="2026"/>
    <x v="0"/>
    <n v="1"/>
    <s v="Jan"/>
    <x v="1"/>
    <x v="12"/>
    <x v="0"/>
    <s v="Business"/>
    <x v="2"/>
    <s v="Insulated Bottle"/>
    <n v="2"/>
    <n v="37.090000000000003"/>
    <n v="0"/>
    <n v="13.29"/>
    <n v="74.180000000000007"/>
    <n v="26.58"/>
    <n v="47.600000000000009"/>
    <n v="0.64168239417632789"/>
    <n v="2026"/>
    <s v="Q1"/>
    <n v="1"/>
    <x v="0"/>
  </r>
  <r>
    <n v="170"/>
    <d v="2026-01-16T00:00:00"/>
    <n v="2026"/>
    <x v="0"/>
    <n v="1"/>
    <s v="Jan"/>
    <x v="2"/>
    <x v="10"/>
    <x v="0"/>
    <s v="New"/>
    <x v="3"/>
    <s v="Compact Sleeping Bag"/>
    <n v="1"/>
    <n v="124.45"/>
    <n v="0.15"/>
    <n v="59.77"/>
    <n v="105.7825"/>
    <n v="59.77"/>
    <n v="46.012499999999996"/>
    <n v="0.43497270342447941"/>
    <n v="2026"/>
    <s v="Q1"/>
    <n v="1"/>
    <x v="0"/>
  </r>
  <r>
    <n v="1040"/>
    <d v="2026-01-16T00:00:00"/>
    <n v="2026"/>
    <x v="0"/>
    <n v="1"/>
    <s v="Jan"/>
    <x v="0"/>
    <x v="0"/>
    <x v="2"/>
    <s v="New"/>
    <x v="2"/>
    <s v="Insulated Bottle"/>
    <n v="1"/>
    <n v="35.93"/>
    <n v="0.05"/>
    <n v="13.33"/>
    <n v="34.133499999999998"/>
    <n v="13.33"/>
    <n v="20.8035"/>
    <n v="0.60947456311248482"/>
    <n v="2026"/>
    <s v="Q1"/>
    <n v="1"/>
    <x v="0"/>
  </r>
  <r>
    <n v="2380"/>
    <d v="2026-01-16T00:00:00"/>
    <n v="2026"/>
    <x v="0"/>
    <n v="1"/>
    <s v="Jan"/>
    <x v="3"/>
    <x v="13"/>
    <x v="0"/>
    <s v="Returning"/>
    <x v="3"/>
    <s v="Compact Sleeping Bag"/>
    <n v="4"/>
    <n v="121.8"/>
    <n v="0.05"/>
    <n v="59.57"/>
    <n v="462.84"/>
    <n v="238.28"/>
    <n v="224.55999999999997"/>
    <n v="0.48517846339987897"/>
    <n v="2026"/>
    <s v="Q1"/>
    <n v="1"/>
    <x v="0"/>
  </r>
  <r>
    <n v="3219"/>
    <d v="2026-01-16T00:00:00"/>
    <n v="2026"/>
    <x v="0"/>
    <n v="1"/>
    <s v="Jan"/>
    <x v="1"/>
    <x v="11"/>
    <x v="2"/>
    <s v="Returning"/>
    <x v="1"/>
    <s v="Hiking Daypack 20L"/>
    <n v="1"/>
    <n v="92.6"/>
    <n v="0.05"/>
    <n v="44.15"/>
    <n v="87.969999999999985"/>
    <n v="44.15"/>
    <n v="43.819999999999986"/>
    <n v="0.4981243605774695"/>
    <n v="2026"/>
    <s v="Q1"/>
    <n v="1"/>
    <x v="0"/>
  </r>
  <r>
    <n v="4425"/>
    <d v="2026-01-16T00:00:00"/>
    <n v="2026"/>
    <x v="0"/>
    <n v="1"/>
    <s v="Jan"/>
    <x v="1"/>
    <x v="12"/>
    <x v="1"/>
    <s v="Business"/>
    <x v="0"/>
    <s v="Cycling Pack 12L"/>
    <n v="10"/>
    <n v="102.68"/>
    <n v="0.15"/>
    <n v="51.07"/>
    <n v="872.78000000000009"/>
    <n v="510.7"/>
    <n v="362.0800000000001"/>
    <n v="0.41485826897958256"/>
    <n v="2026"/>
    <s v="Q1"/>
    <n v="1"/>
    <x v="0"/>
  </r>
  <r>
    <n v="4508"/>
    <d v="2026-01-16T00:00:00"/>
    <n v="2026"/>
    <x v="0"/>
    <n v="1"/>
    <s v="Jan"/>
    <x v="3"/>
    <x v="13"/>
    <x v="3"/>
    <s v="New"/>
    <x v="0"/>
    <s v="Compact Repair Kit"/>
    <n v="3"/>
    <n v="40.92"/>
    <n v="0.15"/>
    <n v="16.71"/>
    <n v="104.346"/>
    <n v="50.13"/>
    <n v="54.216000000000001"/>
    <n v="0.51957909263412105"/>
    <n v="2026"/>
    <s v="Q1"/>
    <n v="1"/>
    <x v="0"/>
  </r>
  <r>
    <n v="4806"/>
    <d v="2026-01-16T00:00:00"/>
    <n v="2026"/>
    <x v="0"/>
    <n v="1"/>
    <s v="Jan"/>
    <x v="2"/>
    <x v="16"/>
    <x v="2"/>
    <s v="New"/>
    <x v="0"/>
    <s v="Cycling Pack 12L"/>
    <n v="4"/>
    <n v="102.68"/>
    <n v="0"/>
    <n v="50.83"/>
    <n v="410.72"/>
    <n v="203.32"/>
    <n v="207.40000000000003"/>
    <n v="0.50496688741721862"/>
    <n v="2026"/>
    <s v="Q1"/>
    <n v="1"/>
    <x v="0"/>
  </r>
  <r>
    <n v="755"/>
    <d v="2026-01-17T00:00:00"/>
    <n v="2026"/>
    <x v="0"/>
    <n v="1"/>
    <s v="Jan"/>
    <x v="0"/>
    <x v="9"/>
    <x v="3"/>
    <s v="New"/>
    <x v="2"/>
    <s v="Travel Backpack 35L"/>
    <n v="2"/>
    <n v="164.38"/>
    <n v="0.05"/>
    <n v="85.93"/>
    <n v="312.322"/>
    <n v="171.86"/>
    <n v="140.46199999999999"/>
    <n v="0.44973456881039436"/>
    <n v="2026"/>
    <s v="Q1"/>
    <n v="1"/>
    <x v="0"/>
  </r>
  <r>
    <n v="3171"/>
    <d v="2026-01-17T00:00:00"/>
    <n v="2026"/>
    <x v="0"/>
    <n v="1"/>
    <s v="Jan"/>
    <x v="0"/>
    <x v="15"/>
    <x v="2"/>
    <s v="Returning"/>
    <x v="0"/>
    <s v="Trail Bike Light"/>
    <n v="1"/>
    <n v="51.78"/>
    <n v="0"/>
    <n v="22.64"/>
    <n v="51.78"/>
    <n v="22.64"/>
    <n v="29.14"/>
    <n v="0.56276554654306687"/>
    <n v="2026"/>
    <s v="Q1"/>
    <n v="1"/>
    <x v="0"/>
  </r>
  <r>
    <n v="4277"/>
    <d v="2026-01-17T00:00:00"/>
    <n v="2026"/>
    <x v="0"/>
    <n v="1"/>
    <s v="Jan"/>
    <x v="1"/>
    <x v="11"/>
    <x v="2"/>
    <s v="Returning"/>
    <x v="4"/>
    <s v="Training Mat"/>
    <n v="1"/>
    <n v="50.52"/>
    <n v="0.05"/>
    <n v="22.37"/>
    <n v="47.994"/>
    <n v="22.37"/>
    <n v="25.623999999999999"/>
    <n v="0.5339000708421886"/>
    <n v="2026"/>
    <s v="Q1"/>
    <n v="1"/>
    <x v="0"/>
  </r>
  <r>
    <n v="4648"/>
    <d v="2026-01-17T00:00:00"/>
    <n v="2026"/>
    <x v="0"/>
    <n v="1"/>
    <s v="Jan"/>
    <x v="1"/>
    <x v="14"/>
    <x v="3"/>
    <s v="New"/>
    <x v="3"/>
    <s v="Trail Tent 2P"/>
    <n v="1"/>
    <n v="199.02"/>
    <n v="0"/>
    <n v="106.49"/>
    <n v="199.02"/>
    <n v="106.49"/>
    <n v="92.530000000000015"/>
    <n v="0.46492814792483173"/>
    <n v="2026"/>
    <s v="Q1"/>
    <n v="1"/>
    <x v="0"/>
  </r>
  <r>
    <n v="157"/>
    <d v="2026-01-18T00:00:00"/>
    <n v="2026"/>
    <x v="0"/>
    <n v="1"/>
    <s v="Jan"/>
    <x v="3"/>
    <x v="8"/>
    <x v="2"/>
    <s v="Returning"/>
    <x v="3"/>
    <s v="Portable Camp Stove"/>
    <n v="3"/>
    <n v="80.27"/>
    <n v="0.1"/>
    <n v="39.26"/>
    <n v="216.72900000000001"/>
    <n v="117.78"/>
    <n v="98.949000000000012"/>
    <n v="0.45655634455933447"/>
    <n v="2026"/>
    <s v="Q1"/>
    <n v="1"/>
    <x v="0"/>
  </r>
  <r>
    <n v="2271"/>
    <d v="2026-01-18T00:00:00"/>
    <n v="2026"/>
    <x v="0"/>
    <n v="1"/>
    <s v="Jan"/>
    <x v="1"/>
    <x v="1"/>
    <x v="2"/>
    <s v="New"/>
    <x v="3"/>
    <s v="Alpine Tent 4P"/>
    <n v="4"/>
    <n v="333.28"/>
    <n v="0"/>
    <n v="195.76"/>
    <n v="1333.12"/>
    <n v="783.04"/>
    <n v="550.07999999999993"/>
    <n v="0.41262602016322608"/>
    <n v="2026"/>
    <s v="Q1"/>
    <n v="1"/>
    <x v="0"/>
  </r>
  <r>
    <n v="3330"/>
    <d v="2026-01-18T00:00:00"/>
    <n v="2026"/>
    <x v="0"/>
    <n v="1"/>
    <s v="Jan"/>
    <x v="3"/>
    <x v="13"/>
    <x v="3"/>
    <s v="New"/>
    <x v="0"/>
    <s v="Cycling Pack 12L"/>
    <n v="1"/>
    <n v="104.36"/>
    <n v="0"/>
    <n v="51.63"/>
    <n v="104.36"/>
    <n v="51.63"/>
    <n v="52.73"/>
    <n v="0.50527021847451126"/>
    <n v="2026"/>
    <s v="Q1"/>
    <n v="1"/>
    <x v="0"/>
  </r>
  <r>
    <n v="4547"/>
    <d v="2026-01-18T00:00:00"/>
    <n v="2026"/>
    <x v="0"/>
    <n v="1"/>
    <s v="Jan"/>
    <x v="2"/>
    <x v="5"/>
    <x v="3"/>
    <s v="New"/>
    <x v="0"/>
    <s v="Commuter Helmet"/>
    <n v="1"/>
    <n v="83.52"/>
    <n v="0.05"/>
    <n v="42.97"/>
    <n v="79.343999999999994"/>
    <n v="42.97"/>
    <n v="36.373999999999995"/>
    <n v="0.45843416011292598"/>
    <n v="2026"/>
    <s v="Q1"/>
    <n v="1"/>
    <x v="0"/>
  </r>
  <r>
    <n v="1840"/>
    <d v="2026-01-19T00:00:00"/>
    <n v="2026"/>
    <x v="0"/>
    <n v="1"/>
    <s v="Jan"/>
    <x v="2"/>
    <x v="10"/>
    <x v="0"/>
    <s v="New"/>
    <x v="4"/>
    <s v="Weighted Vest"/>
    <n v="2"/>
    <n v="125.93"/>
    <n v="0"/>
    <n v="69.150000000000006"/>
    <n v="251.86"/>
    <n v="138.30000000000001"/>
    <n v="113.56"/>
    <n v="0.45088541253077102"/>
    <n v="2026"/>
    <s v="Q1"/>
    <n v="1"/>
    <x v="0"/>
  </r>
  <r>
    <n v="1850"/>
    <d v="2026-01-19T00:00:00"/>
    <n v="2026"/>
    <x v="0"/>
    <n v="1"/>
    <s v="Jan"/>
    <x v="1"/>
    <x v="6"/>
    <x v="0"/>
    <s v="Business"/>
    <x v="0"/>
    <s v="Trail Bike Light"/>
    <n v="1"/>
    <n v="49.85"/>
    <n v="0"/>
    <n v="23.07"/>
    <n v="49.85"/>
    <n v="23.07"/>
    <n v="26.78"/>
    <n v="0.53721163490471413"/>
    <n v="2026"/>
    <s v="Q1"/>
    <n v="1"/>
    <x v="0"/>
  </r>
  <r>
    <n v="1858"/>
    <d v="2026-01-19T00:00:00"/>
    <n v="2026"/>
    <x v="0"/>
    <n v="1"/>
    <s v="Jan"/>
    <x v="1"/>
    <x v="1"/>
    <x v="0"/>
    <s v="Returning"/>
    <x v="2"/>
    <s v="Insulated Bottle"/>
    <n v="1"/>
    <n v="36.130000000000003"/>
    <n v="0"/>
    <n v="13.39"/>
    <n v="36.130000000000003"/>
    <n v="13.39"/>
    <n v="22.740000000000002"/>
    <n v="0.62939385552172711"/>
    <n v="2026"/>
    <s v="Q1"/>
    <n v="1"/>
    <x v="0"/>
  </r>
  <r>
    <n v="2910"/>
    <d v="2026-01-19T00:00:00"/>
    <n v="2026"/>
    <x v="0"/>
    <n v="1"/>
    <s v="Jan"/>
    <x v="3"/>
    <x v="13"/>
    <x v="2"/>
    <s v="Returning"/>
    <x v="0"/>
    <s v="Cycling Pack 12L"/>
    <n v="1"/>
    <n v="104.83"/>
    <n v="0.05"/>
    <n v="51.06"/>
    <n v="99.588499999999996"/>
    <n v="51.06"/>
    <n v="48.528499999999994"/>
    <n v="0.48729019916958277"/>
    <n v="2026"/>
    <s v="Q1"/>
    <n v="1"/>
    <x v="0"/>
  </r>
  <r>
    <n v="3694"/>
    <d v="2026-01-19T00:00:00"/>
    <n v="2026"/>
    <x v="0"/>
    <n v="1"/>
    <s v="Jan"/>
    <x v="0"/>
    <x v="0"/>
    <x v="2"/>
    <s v="Returning"/>
    <x v="2"/>
    <s v="Insulated Bottle"/>
    <n v="1"/>
    <n v="35.46"/>
    <n v="0.05"/>
    <n v="13.81"/>
    <n v="33.686999999999998"/>
    <n v="13.81"/>
    <n v="19.876999999999995"/>
    <n v="0.59004957401965141"/>
    <n v="2026"/>
    <s v="Q1"/>
    <n v="1"/>
    <x v="0"/>
  </r>
  <r>
    <n v="631"/>
    <d v="2026-01-20T00:00:00"/>
    <n v="2026"/>
    <x v="0"/>
    <n v="1"/>
    <s v="Jan"/>
    <x v="3"/>
    <x v="8"/>
    <x v="3"/>
    <s v="Returning"/>
    <x v="2"/>
    <s v="Travel Backpack 35L"/>
    <n v="1"/>
    <n v="165.42"/>
    <n v="0"/>
    <n v="85.69"/>
    <n v="165.42"/>
    <n v="85.69"/>
    <n v="79.72999999999999"/>
    <n v="0.48198524966751299"/>
    <n v="2026"/>
    <s v="Q1"/>
    <n v="1"/>
    <x v="0"/>
  </r>
  <r>
    <n v="1113"/>
    <d v="2026-01-20T00:00:00"/>
    <n v="2026"/>
    <x v="0"/>
    <n v="1"/>
    <s v="Jan"/>
    <x v="2"/>
    <x v="5"/>
    <x v="0"/>
    <s v="Returning"/>
    <x v="3"/>
    <s v="Compact Sleeping Bag"/>
    <n v="1"/>
    <n v="122.86"/>
    <n v="0.05"/>
    <n v="60.36"/>
    <n v="116.717"/>
    <n v="60.36"/>
    <n v="56.356999999999999"/>
    <n v="0.48285168398776529"/>
    <n v="2026"/>
    <s v="Q1"/>
    <n v="1"/>
    <x v="0"/>
  </r>
  <r>
    <n v="1525"/>
    <d v="2026-01-20T00:00:00"/>
    <n v="2026"/>
    <x v="0"/>
    <n v="1"/>
    <s v="Jan"/>
    <x v="0"/>
    <x v="0"/>
    <x v="2"/>
    <s v="Returning"/>
    <x v="4"/>
    <s v="Recovery Roller"/>
    <n v="2"/>
    <n v="35.82"/>
    <n v="0"/>
    <n v="14.09"/>
    <n v="71.64"/>
    <n v="28.18"/>
    <n v="43.46"/>
    <n v="0.60664433277498608"/>
    <n v="2026"/>
    <s v="Q1"/>
    <n v="1"/>
    <x v="0"/>
  </r>
  <r>
    <n v="3233"/>
    <d v="2026-01-20T00:00:00"/>
    <n v="2026"/>
    <x v="0"/>
    <n v="1"/>
    <s v="Jan"/>
    <x v="0"/>
    <x v="0"/>
    <x v="0"/>
    <s v="New"/>
    <x v="3"/>
    <s v="Compact Sleeping Bag"/>
    <n v="3"/>
    <n v="120.29"/>
    <n v="0.1"/>
    <n v="62.41"/>
    <n v="324.78300000000002"/>
    <n v="187.23"/>
    <n v="137.55300000000003"/>
    <n v="0.42352278290427769"/>
    <n v="2026"/>
    <s v="Q1"/>
    <n v="1"/>
    <x v="0"/>
  </r>
  <r>
    <n v="4455"/>
    <d v="2026-01-20T00:00:00"/>
    <n v="2026"/>
    <x v="0"/>
    <n v="1"/>
    <s v="Jan"/>
    <x v="1"/>
    <x v="11"/>
    <x v="3"/>
    <s v="Returning"/>
    <x v="3"/>
    <s v="Portable Camp Stove"/>
    <n v="1"/>
    <n v="80.239999999999995"/>
    <n v="0.1"/>
    <n v="39.950000000000003"/>
    <n v="72.215999999999994"/>
    <n v="39.950000000000003"/>
    <n v="32.265999999999991"/>
    <n v="0.44679849340866279"/>
    <n v="2026"/>
    <s v="Q1"/>
    <n v="1"/>
    <x v="0"/>
  </r>
  <r>
    <n v="1769"/>
    <d v="2026-01-21T00:00:00"/>
    <n v="2026"/>
    <x v="0"/>
    <n v="1"/>
    <s v="Jan"/>
    <x v="0"/>
    <x v="15"/>
    <x v="2"/>
    <s v="New"/>
    <x v="4"/>
    <s v="Recovery Roller"/>
    <n v="2"/>
    <n v="35.97"/>
    <n v="0"/>
    <n v="13.55"/>
    <n v="71.94"/>
    <n v="27.1"/>
    <n v="44.839999999999996"/>
    <n v="0.62329719210453149"/>
    <n v="2026"/>
    <s v="Q1"/>
    <n v="1"/>
    <x v="0"/>
  </r>
  <r>
    <n v="3467"/>
    <d v="2026-01-21T00:00:00"/>
    <n v="2026"/>
    <x v="0"/>
    <n v="1"/>
    <s v="Jan"/>
    <x v="1"/>
    <x v="11"/>
    <x v="0"/>
    <s v="New"/>
    <x v="1"/>
    <s v="Trekking Poles"/>
    <n v="1"/>
    <n v="72.239999999999995"/>
    <n v="0"/>
    <n v="33.26"/>
    <n v="72.239999999999995"/>
    <n v="33.26"/>
    <n v="38.979999999999997"/>
    <n v="0.53959025470653377"/>
    <n v="2026"/>
    <s v="Q1"/>
    <n v="1"/>
    <x v="0"/>
  </r>
  <r>
    <n v="3911"/>
    <d v="2026-01-21T00:00:00"/>
    <n v="2026"/>
    <x v="0"/>
    <n v="1"/>
    <s v="Jan"/>
    <x v="0"/>
    <x v="15"/>
    <x v="0"/>
    <s v="Returning"/>
    <x v="1"/>
    <s v="Summit Backpack 45L"/>
    <n v="5"/>
    <n v="152.81"/>
    <n v="0"/>
    <n v="78.989999999999995"/>
    <n v="764.05"/>
    <n v="394.95"/>
    <n v="369.09999999999997"/>
    <n v="0.48308356782933054"/>
    <n v="2026"/>
    <s v="Q1"/>
    <n v="1"/>
    <x v="0"/>
  </r>
  <r>
    <n v="4401"/>
    <d v="2026-01-21T00:00:00"/>
    <n v="2026"/>
    <x v="0"/>
    <n v="1"/>
    <s v="Jan"/>
    <x v="0"/>
    <x v="15"/>
    <x v="0"/>
    <s v="New"/>
    <x v="0"/>
    <s v="Commuter Helmet"/>
    <n v="3"/>
    <n v="83.34"/>
    <n v="0"/>
    <n v="41.44"/>
    <n v="250.02"/>
    <n v="124.32"/>
    <n v="125.70000000000002"/>
    <n v="0.50275977921766268"/>
    <n v="2026"/>
    <s v="Q1"/>
    <n v="1"/>
    <x v="0"/>
  </r>
  <r>
    <n v="4864"/>
    <d v="2026-01-21T00:00:00"/>
    <n v="2026"/>
    <x v="0"/>
    <n v="1"/>
    <s v="Jan"/>
    <x v="3"/>
    <x v="13"/>
    <x v="0"/>
    <s v="Returning"/>
    <x v="4"/>
    <s v="Recovery Roller"/>
    <n v="1"/>
    <n v="35.869999999999997"/>
    <n v="0"/>
    <n v="13.64"/>
    <n v="35.869999999999997"/>
    <n v="13.64"/>
    <n v="22.229999999999997"/>
    <n v="0.61973794257039305"/>
    <n v="2026"/>
    <s v="Q1"/>
    <n v="1"/>
    <x v="0"/>
  </r>
  <r>
    <n v="347"/>
    <d v="2026-01-22T00:00:00"/>
    <n v="2026"/>
    <x v="0"/>
    <n v="1"/>
    <s v="Jan"/>
    <x v="3"/>
    <x v="4"/>
    <x v="3"/>
    <s v="New"/>
    <x v="3"/>
    <s v="Trail Tent 2P"/>
    <n v="1"/>
    <n v="199.42"/>
    <n v="0.05"/>
    <n v="101.82"/>
    <n v="189.44899999999998"/>
    <n v="101.82"/>
    <n v="87.628999999999991"/>
    <n v="0.46254664843836601"/>
    <n v="2026"/>
    <s v="Q1"/>
    <n v="1"/>
    <x v="0"/>
  </r>
  <r>
    <n v="2051"/>
    <d v="2026-01-22T00:00:00"/>
    <n v="2026"/>
    <x v="0"/>
    <n v="1"/>
    <s v="Jan"/>
    <x v="2"/>
    <x v="5"/>
    <x v="0"/>
    <s v="New"/>
    <x v="3"/>
    <s v="Alpine Tent 4P"/>
    <n v="3"/>
    <n v="347.41"/>
    <n v="0.1"/>
    <n v="192.13"/>
    <n v="938.00700000000006"/>
    <n v="576.39"/>
    <n v="361.61700000000008"/>
    <n v="0.38551631277804971"/>
    <n v="2026"/>
    <s v="Q1"/>
    <n v="1"/>
    <x v="0"/>
  </r>
  <r>
    <n v="2314"/>
    <d v="2026-01-22T00:00:00"/>
    <n v="2026"/>
    <x v="0"/>
    <n v="1"/>
    <s v="Jan"/>
    <x v="0"/>
    <x v="9"/>
    <x v="0"/>
    <s v="New"/>
    <x v="0"/>
    <s v="Compact Repair Kit"/>
    <n v="1"/>
    <n v="40.28"/>
    <n v="0"/>
    <n v="16.79"/>
    <n v="40.28"/>
    <n v="16.79"/>
    <n v="23.490000000000002"/>
    <n v="0.58316782522343602"/>
    <n v="2026"/>
    <s v="Q1"/>
    <n v="1"/>
    <x v="0"/>
  </r>
  <r>
    <n v="3861"/>
    <d v="2026-01-22T00:00:00"/>
    <n v="2026"/>
    <x v="0"/>
    <n v="1"/>
    <s v="Jan"/>
    <x v="3"/>
    <x v="13"/>
    <x v="0"/>
    <s v="Returning"/>
    <x v="3"/>
    <s v="Trail Tent 2P"/>
    <n v="3"/>
    <n v="195.49"/>
    <n v="0.05"/>
    <n v="106.38"/>
    <n v="557.14649999999995"/>
    <n v="319.14"/>
    <n v="238.00649999999996"/>
    <n v="0.42718836069148775"/>
    <n v="2026"/>
    <s v="Q1"/>
    <n v="1"/>
    <x v="0"/>
  </r>
  <r>
    <n v="843"/>
    <d v="2026-01-23T00:00:00"/>
    <n v="2026"/>
    <x v="0"/>
    <n v="1"/>
    <s v="Jan"/>
    <x v="1"/>
    <x v="11"/>
    <x v="0"/>
    <s v="Returning"/>
    <x v="4"/>
    <s v="Recovery Roller"/>
    <n v="2"/>
    <n v="35.75"/>
    <n v="0"/>
    <n v="13.94"/>
    <n v="71.5"/>
    <n v="27.88"/>
    <n v="43.620000000000005"/>
    <n v="0.61006993006993016"/>
    <n v="2026"/>
    <s v="Q1"/>
    <n v="1"/>
    <x v="0"/>
  </r>
  <r>
    <n v="868"/>
    <d v="2026-01-23T00:00:00"/>
    <n v="2026"/>
    <x v="0"/>
    <n v="1"/>
    <s v="Jan"/>
    <x v="0"/>
    <x v="15"/>
    <x v="0"/>
    <s v="Returning"/>
    <x v="0"/>
    <s v="Cycling Pack 12L"/>
    <n v="1"/>
    <n v="103.39"/>
    <n v="0"/>
    <n v="51.32"/>
    <n v="103.39"/>
    <n v="51.32"/>
    <n v="52.07"/>
    <n v="0.50362704323435536"/>
    <n v="2026"/>
    <s v="Q1"/>
    <n v="1"/>
    <x v="0"/>
  </r>
  <r>
    <n v="890"/>
    <d v="2026-01-23T00:00:00"/>
    <n v="2026"/>
    <x v="0"/>
    <n v="1"/>
    <s v="Jan"/>
    <x v="0"/>
    <x v="15"/>
    <x v="0"/>
    <s v="New"/>
    <x v="3"/>
    <s v="Portable Camp Stove"/>
    <n v="3"/>
    <n v="81.98"/>
    <n v="0.1"/>
    <n v="40.229999999999997"/>
    <n v="221.346"/>
    <n v="120.69"/>
    <n v="100.65600000000001"/>
    <n v="0.45474505977067581"/>
    <n v="2026"/>
    <s v="Q1"/>
    <n v="1"/>
    <x v="0"/>
  </r>
  <r>
    <n v="2185"/>
    <d v="2026-01-23T00:00:00"/>
    <n v="2026"/>
    <x v="0"/>
    <n v="1"/>
    <s v="Jan"/>
    <x v="2"/>
    <x v="2"/>
    <x v="1"/>
    <s v="Business"/>
    <x v="3"/>
    <s v="Alpine Tent 4P"/>
    <n v="10"/>
    <n v="337.69"/>
    <n v="0.1"/>
    <n v="200.27"/>
    <n v="3039.21"/>
    <n v="2002.7"/>
    <n v="1036.51"/>
    <n v="0.34104586389226149"/>
    <n v="2026"/>
    <s v="Q1"/>
    <n v="1"/>
    <x v="0"/>
  </r>
  <r>
    <n v="2335"/>
    <d v="2026-01-23T00:00:00"/>
    <n v="2026"/>
    <x v="0"/>
    <n v="1"/>
    <s v="Jan"/>
    <x v="3"/>
    <x v="8"/>
    <x v="0"/>
    <s v="New"/>
    <x v="3"/>
    <s v="Alpine Tent 4P"/>
    <n v="2"/>
    <n v="333.29"/>
    <n v="0"/>
    <n v="197.18"/>
    <n v="666.58"/>
    <n v="394.36"/>
    <n v="272.22000000000003"/>
    <n v="0.40838308980167426"/>
    <n v="2026"/>
    <s v="Q1"/>
    <n v="1"/>
    <x v="0"/>
  </r>
  <r>
    <n v="2784"/>
    <d v="2026-01-23T00:00:00"/>
    <n v="2026"/>
    <x v="0"/>
    <n v="1"/>
    <s v="Jan"/>
    <x v="0"/>
    <x v="15"/>
    <x v="2"/>
    <s v="New"/>
    <x v="0"/>
    <s v="Commuter Helmet"/>
    <n v="1"/>
    <n v="80.11"/>
    <n v="0.05"/>
    <n v="43.54"/>
    <n v="76.104500000000002"/>
    <n v="43.54"/>
    <n v="32.564500000000002"/>
    <n v="0.42789191177919839"/>
    <n v="2026"/>
    <s v="Q1"/>
    <n v="1"/>
    <x v="0"/>
  </r>
  <r>
    <n v="3820"/>
    <d v="2026-01-23T00:00:00"/>
    <n v="2026"/>
    <x v="0"/>
    <n v="1"/>
    <s v="Jan"/>
    <x v="3"/>
    <x v="13"/>
    <x v="2"/>
    <s v="New"/>
    <x v="3"/>
    <s v="Portable Camp Stove"/>
    <n v="1"/>
    <n v="82.6"/>
    <n v="0.05"/>
    <n v="38.299999999999997"/>
    <n v="78.469999999999985"/>
    <n v="38.299999999999997"/>
    <n v="40.169999999999987"/>
    <n v="0.51191538167452522"/>
    <n v="2026"/>
    <s v="Q1"/>
    <n v="1"/>
    <x v="0"/>
  </r>
  <r>
    <n v="994"/>
    <d v="2026-01-24T00:00:00"/>
    <n v="2026"/>
    <x v="0"/>
    <n v="1"/>
    <s v="Jan"/>
    <x v="0"/>
    <x v="15"/>
    <x v="0"/>
    <s v="Returning"/>
    <x v="1"/>
    <s v="Hiking Daypack 20L"/>
    <n v="1"/>
    <n v="94.07"/>
    <n v="0"/>
    <n v="46.28"/>
    <n v="94.07"/>
    <n v="46.28"/>
    <n v="47.789999999999992"/>
    <n v="0.50802593813117891"/>
    <n v="2026"/>
    <s v="Q1"/>
    <n v="1"/>
    <x v="0"/>
  </r>
  <r>
    <n v="1643"/>
    <d v="2026-01-24T00:00:00"/>
    <n v="2026"/>
    <x v="0"/>
    <n v="1"/>
    <s v="Jan"/>
    <x v="0"/>
    <x v="15"/>
    <x v="0"/>
    <s v="Returning"/>
    <x v="2"/>
    <s v="Travel Backpack 35L"/>
    <n v="1"/>
    <n v="163.71"/>
    <n v="0"/>
    <n v="90.06"/>
    <n v="163.71"/>
    <n v="90.06"/>
    <n v="73.650000000000006"/>
    <n v="0.44988088693421296"/>
    <n v="2026"/>
    <s v="Q1"/>
    <n v="1"/>
    <x v="0"/>
  </r>
  <r>
    <n v="1971"/>
    <d v="2026-01-24T00:00:00"/>
    <n v="2026"/>
    <x v="0"/>
    <n v="1"/>
    <s v="Jan"/>
    <x v="3"/>
    <x v="8"/>
    <x v="2"/>
    <s v="Returning"/>
    <x v="3"/>
    <s v="Trail Tent 2P"/>
    <n v="4"/>
    <n v="191.43"/>
    <n v="0"/>
    <n v="106.82"/>
    <n v="765.72"/>
    <n v="427.28"/>
    <n v="338.44000000000005"/>
    <n v="0.441989238886277"/>
    <n v="2026"/>
    <s v="Q1"/>
    <n v="1"/>
    <x v="0"/>
  </r>
  <r>
    <n v="2828"/>
    <d v="2026-01-24T00:00:00"/>
    <n v="2026"/>
    <x v="0"/>
    <n v="1"/>
    <s v="Jan"/>
    <x v="1"/>
    <x v="11"/>
    <x v="1"/>
    <s v="Business"/>
    <x v="2"/>
    <s v="Packing Cube Set"/>
    <n v="3"/>
    <n v="46.94"/>
    <n v="0.05"/>
    <n v="18.18"/>
    <n v="133.779"/>
    <n v="54.54"/>
    <n v="79.239000000000004"/>
    <n v="0.59231269481757232"/>
    <n v="2026"/>
    <s v="Q1"/>
    <n v="1"/>
    <x v="0"/>
  </r>
  <r>
    <n v="5175"/>
    <d v="2026-01-24T00:00:00"/>
    <n v="2026"/>
    <x v="0"/>
    <n v="1"/>
    <s v="Jan"/>
    <x v="3"/>
    <x v="7"/>
    <x v="0"/>
    <s v="Returning"/>
    <x v="1"/>
    <s v="Trail Boots"/>
    <n v="1"/>
    <n v="147.21"/>
    <n v="0"/>
    <n v="79.510000000000005"/>
    <n v="147.21"/>
    <n v="79.510000000000005"/>
    <n v="67.7"/>
    <n v="0.45988723592147274"/>
    <n v="2026"/>
    <s v="Q1"/>
    <n v="1"/>
    <x v="0"/>
  </r>
  <r>
    <n v="1874"/>
    <d v="2026-01-25T00:00:00"/>
    <n v="2026"/>
    <x v="0"/>
    <n v="1"/>
    <s v="Jan"/>
    <x v="0"/>
    <x v="0"/>
    <x v="0"/>
    <s v="Business"/>
    <x v="2"/>
    <s v="Insulated Bottle"/>
    <n v="1"/>
    <n v="35.729999999999997"/>
    <n v="0"/>
    <n v="13.57"/>
    <n v="35.729999999999997"/>
    <n v="13.57"/>
    <n v="22.159999999999997"/>
    <n v="0.62020710887209629"/>
    <n v="2026"/>
    <s v="Q1"/>
    <n v="1"/>
    <x v="0"/>
  </r>
  <r>
    <n v="2490"/>
    <d v="2026-01-25T00:00:00"/>
    <n v="2026"/>
    <x v="0"/>
    <n v="1"/>
    <s v="Jan"/>
    <x v="1"/>
    <x v="14"/>
    <x v="0"/>
    <s v="New"/>
    <x v="0"/>
    <s v="Cycling Pack 12L"/>
    <n v="2"/>
    <n v="103.99"/>
    <n v="0.15"/>
    <n v="51.94"/>
    <n v="176.78299999999999"/>
    <n v="103.88"/>
    <n v="72.902999999999992"/>
    <n v="0.41238693765803269"/>
    <n v="2026"/>
    <s v="Q1"/>
    <n v="1"/>
    <x v="0"/>
  </r>
  <r>
    <n v="5078"/>
    <d v="2026-01-25T00:00:00"/>
    <n v="2026"/>
    <x v="0"/>
    <n v="1"/>
    <s v="Jan"/>
    <x v="1"/>
    <x v="12"/>
    <x v="0"/>
    <s v="Returning"/>
    <x v="1"/>
    <s v="Trekking Poles"/>
    <n v="2"/>
    <n v="72.739999999999995"/>
    <n v="0"/>
    <n v="31.96"/>
    <n v="145.47999999999999"/>
    <n v="63.92"/>
    <n v="81.559999999999988"/>
    <n v="0.56062689029419843"/>
    <n v="2026"/>
    <s v="Q1"/>
    <n v="1"/>
    <x v="0"/>
  </r>
  <r>
    <n v="230"/>
    <d v="2026-01-26T00:00:00"/>
    <n v="2026"/>
    <x v="0"/>
    <n v="1"/>
    <s v="Jan"/>
    <x v="2"/>
    <x v="10"/>
    <x v="2"/>
    <s v="Returning"/>
    <x v="0"/>
    <s v="Cycling Pack 12L"/>
    <n v="1"/>
    <n v="100.01"/>
    <n v="0.05"/>
    <n v="49.41"/>
    <n v="95.009500000000003"/>
    <n v="49.41"/>
    <n v="45.599500000000006"/>
    <n v="0.47994674216788852"/>
    <n v="2026"/>
    <s v="Q1"/>
    <n v="1"/>
    <x v="0"/>
  </r>
  <r>
    <n v="1757"/>
    <d v="2026-01-26T00:00:00"/>
    <n v="2026"/>
    <x v="0"/>
    <n v="1"/>
    <s v="Jan"/>
    <x v="3"/>
    <x v="7"/>
    <x v="0"/>
    <s v="Business"/>
    <x v="2"/>
    <s v="Packing Cube Set"/>
    <n v="2"/>
    <n v="45.73"/>
    <n v="0"/>
    <n v="18.11"/>
    <n v="91.46"/>
    <n v="36.22"/>
    <n v="55.239999999999995"/>
    <n v="0.60397988191559149"/>
    <n v="2026"/>
    <s v="Q1"/>
    <n v="1"/>
    <x v="0"/>
  </r>
  <r>
    <n v="1944"/>
    <d v="2026-01-26T00:00:00"/>
    <n v="2026"/>
    <x v="0"/>
    <n v="1"/>
    <s v="Jan"/>
    <x v="2"/>
    <x v="16"/>
    <x v="0"/>
    <s v="Returning"/>
    <x v="1"/>
    <s v="Trail Boots"/>
    <n v="2"/>
    <n v="143.66"/>
    <n v="0.15"/>
    <n v="78.14"/>
    <n v="244.22199999999998"/>
    <n v="156.28"/>
    <n v="87.941999999999979"/>
    <n v="0.36009040954541355"/>
    <n v="2026"/>
    <s v="Q1"/>
    <n v="1"/>
    <x v="0"/>
  </r>
  <r>
    <n v="3485"/>
    <d v="2026-01-26T00:00:00"/>
    <n v="2026"/>
    <x v="0"/>
    <n v="1"/>
    <s v="Jan"/>
    <x v="2"/>
    <x v="10"/>
    <x v="0"/>
    <s v="Business"/>
    <x v="3"/>
    <s v="Compact Sleeping Bag"/>
    <n v="2"/>
    <n v="121.88"/>
    <n v="0.05"/>
    <n v="62.17"/>
    <n v="231.57199999999997"/>
    <n v="124.34"/>
    <n v="107.23199999999997"/>
    <n v="0.46306116456220953"/>
    <n v="2026"/>
    <s v="Q1"/>
    <n v="1"/>
    <x v="0"/>
  </r>
  <r>
    <n v="4002"/>
    <d v="2026-01-26T00:00:00"/>
    <n v="2026"/>
    <x v="0"/>
    <n v="1"/>
    <s v="Jan"/>
    <x v="0"/>
    <x v="15"/>
    <x v="0"/>
    <s v="Returning"/>
    <x v="4"/>
    <s v="Training Mat"/>
    <n v="3"/>
    <n v="50.92"/>
    <n v="0.05"/>
    <n v="21.87"/>
    <n v="145.12199999999999"/>
    <n v="65.61"/>
    <n v="79.511999999999986"/>
    <n v="0.54789763095877941"/>
    <n v="2026"/>
    <s v="Q1"/>
    <n v="1"/>
    <x v="0"/>
  </r>
  <r>
    <n v="818"/>
    <d v="2026-01-27T00:00:00"/>
    <n v="2026"/>
    <x v="0"/>
    <n v="1"/>
    <s v="Jan"/>
    <x v="0"/>
    <x v="0"/>
    <x v="0"/>
    <s v="Returning"/>
    <x v="0"/>
    <s v="Cycling Pack 12L"/>
    <n v="1"/>
    <n v="103.78"/>
    <n v="0"/>
    <n v="49.36"/>
    <n v="103.78"/>
    <n v="49.36"/>
    <n v="54.42"/>
    <n v="0.52437849296588934"/>
    <n v="2026"/>
    <s v="Q1"/>
    <n v="1"/>
    <x v="0"/>
  </r>
  <r>
    <n v="1439"/>
    <d v="2026-01-27T00:00:00"/>
    <n v="2026"/>
    <x v="0"/>
    <n v="1"/>
    <s v="Jan"/>
    <x v="1"/>
    <x v="6"/>
    <x v="3"/>
    <s v="New"/>
    <x v="1"/>
    <s v="Summit Backpack 45L"/>
    <n v="2"/>
    <n v="157.16999999999999"/>
    <n v="0"/>
    <n v="81.260000000000005"/>
    <n v="314.33999999999997"/>
    <n v="162.52000000000001"/>
    <n v="151.81999999999996"/>
    <n v="0.4829802125087484"/>
    <n v="2026"/>
    <s v="Q1"/>
    <n v="1"/>
    <x v="0"/>
  </r>
  <r>
    <n v="1616"/>
    <d v="2026-01-27T00:00:00"/>
    <n v="2026"/>
    <x v="0"/>
    <n v="1"/>
    <s v="Jan"/>
    <x v="1"/>
    <x v="12"/>
    <x v="0"/>
    <s v="Business"/>
    <x v="2"/>
    <s v="Carry-On Duffel"/>
    <n v="2"/>
    <n v="132.91999999999999"/>
    <n v="0"/>
    <n v="69.02"/>
    <n v="265.83999999999997"/>
    <n v="138.04"/>
    <n v="127.79999999999998"/>
    <n v="0.48074029491423409"/>
    <n v="2026"/>
    <s v="Q1"/>
    <n v="1"/>
    <x v="0"/>
  </r>
  <r>
    <n v="1798"/>
    <d v="2026-01-27T00:00:00"/>
    <n v="2026"/>
    <x v="0"/>
    <n v="1"/>
    <s v="Jan"/>
    <x v="3"/>
    <x v="8"/>
    <x v="2"/>
    <s v="Returning"/>
    <x v="1"/>
    <s v="Trekking Poles"/>
    <n v="1"/>
    <n v="71.41"/>
    <n v="0.05"/>
    <n v="32.28"/>
    <n v="67.839499999999987"/>
    <n v="32.28"/>
    <n v="35.559499999999986"/>
    <n v="0.52417102130764515"/>
    <n v="2026"/>
    <s v="Q1"/>
    <n v="1"/>
    <x v="0"/>
  </r>
  <r>
    <n v="4449"/>
    <d v="2026-01-27T00:00:00"/>
    <n v="2026"/>
    <x v="0"/>
    <n v="1"/>
    <s v="Jan"/>
    <x v="3"/>
    <x v="8"/>
    <x v="0"/>
    <s v="New"/>
    <x v="3"/>
    <s v="Trail Tent 2P"/>
    <n v="1"/>
    <n v="199.67"/>
    <n v="0"/>
    <n v="103.81"/>
    <n v="199.67"/>
    <n v="103.81"/>
    <n v="95.859999999999985"/>
    <n v="0.4800921520508839"/>
    <n v="2026"/>
    <s v="Q1"/>
    <n v="1"/>
    <x v="0"/>
  </r>
  <r>
    <n v="4473"/>
    <d v="2026-01-27T00:00:00"/>
    <n v="2026"/>
    <x v="0"/>
    <n v="1"/>
    <s v="Jan"/>
    <x v="0"/>
    <x v="0"/>
    <x v="2"/>
    <s v="Returning"/>
    <x v="3"/>
    <s v="Trail Tent 2P"/>
    <n v="1"/>
    <n v="196.88"/>
    <n v="0"/>
    <n v="102.76"/>
    <n v="196.88"/>
    <n v="102.76"/>
    <n v="94.11999999999999"/>
    <n v="0.47805770012190163"/>
    <n v="2026"/>
    <s v="Q1"/>
    <n v="1"/>
    <x v="0"/>
  </r>
  <r>
    <n v="203"/>
    <d v="2026-01-28T00:00:00"/>
    <n v="2026"/>
    <x v="0"/>
    <n v="1"/>
    <s v="Jan"/>
    <x v="3"/>
    <x v="7"/>
    <x v="0"/>
    <s v="Returning"/>
    <x v="0"/>
    <s v="Trail Bike Light"/>
    <n v="3"/>
    <n v="49.95"/>
    <n v="0"/>
    <n v="22.55"/>
    <n v="149.85000000000002"/>
    <n v="67.650000000000006"/>
    <n v="82.200000000000017"/>
    <n v="0.54854854854854862"/>
    <n v="2026"/>
    <s v="Q1"/>
    <n v="1"/>
    <x v="0"/>
  </r>
  <r>
    <n v="1654"/>
    <d v="2026-01-28T00:00:00"/>
    <n v="2026"/>
    <x v="0"/>
    <n v="1"/>
    <s v="Jan"/>
    <x v="1"/>
    <x v="6"/>
    <x v="3"/>
    <s v="Business"/>
    <x v="1"/>
    <s v="Trekking Poles"/>
    <n v="1"/>
    <n v="70.41"/>
    <n v="0"/>
    <n v="32.74"/>
    <n v="70.41"/>
    <n v="32.74"/>
    <n v="37.669999999999995"/>
    <n v="0.53500923164323244"/>
    <n v="2026"/>
    <s v="Q1"/>
    <n v="1"/>
    <x v="0"/>
  </r>
  <r>
    <n v="2203"/>
    <d v="2026-01-28T00:00:00"/>
    <n v="2026"/>
    <x v="0"/>
    <n v="1"/>
    <s v="Jan"/>
    <x v="2"/>
    <x v="16"/>
    <x v="3"/>
    <s v="Returning"/>
    <x v="1"/>
    <s v="Trekking Poles"/>
    <n v="2"/>
    <n v="70.290000000000006"/>
    <n v="0.15"/>
    <n v="31.84"/>
    <n v="119.49300000000001"/>
    <n v="63.68"/>
    <n v="55.813000000000009"/>
    <n v="0.46708175374289712"/>
    <n v="2026"/>
    <s v="Q1"/>
    <n v="1"/>
    <x v="0"/>
  </r>
  <r>
    <n v="3352"/>
    <d v="2026-01-28T00:00:00"/>
    <n v="2026"/>
    <x v="0"/>
    <n v="1"/>
    <s v="Jan"/>
    <x v="2"/>
    <x v="16"/>
    <x v="0"/>
    <s v="Business"/>
    <x v="1"/>
    <s v="Hiking Daypack 20L"/>
    <n v="4"/>
    <n v="91.46"/>
    <n v="0"/>
    <n v="44.04"/>
    <n v="365.84"/>
    <n v="176.16"/>
    <n v="189.67999999999998"/>
    <n v="0.51847802317953207"/>
    <n v="2026"/>
    <s v="Q1"/>
    <n v="1"/>
    <x v="0"/>
  </r>
  <r>
    <n v="183"/>
    <d v="2026-01-29T00:00:00"/>
    <n v="2026"/>
    <x v="0"/>
    <n v="1"/>
    <s v="Jan"/>
    <x v="1"/>
    <x v="12"/>
    <x v="0"/>
    <s v="New"/>
    <x v="3"/>
    <s v="Compact Sleeping Bag"/>
    <n v="2"/>
    <n v="123.27"/>
    <n v="0"/>
    <n v="60.26"/>
    <n v="246.54"/>
    <n v="120.52"/>
    <n v="126.02"/>
    <n v="0.51115437657175311"/>
    <n v="2026"/>
    <s v="Q1"/>
    <n v="1"/>
    <x v="0"/>
  </r>
  <r>
    <n v="3525"/>
    <d v="2026-01-29T00:00:00"/>
    <n v="2026"/>
    <x v="0"/>
    <n v="1"/>
    <s v="Jan"/>
    <x v="2"/>
    <x v="5"/>
    <x v="1"/>
    <s v="Business"/>
    <x v="4"/>
    <s v="Training Mat"/>
    <n v="3"/>
    <n v="49.63"/>
    <n v="0.1"/>
    <n v="22.06"/>
    <n v="134.001"/>
    <n v="66.179999999999993"/>
    <n v="67.821000000000012"/>
    <n v="0.50612308863366695"/>
    <n v="2026"/>
    <s v="Q1"/>
    <n v="1"/>
    <x v="0"/>
  </r>
  <r>
    <n v="4299"/>
    <d v="2026-01-29T00:00:00"/>
    <n v="2026"/>
    <x v="0"/>
    <n v="1"/>
    <s v="Jan"/>
    <x v="0"/>
    <x v="9"/>
    <x v="1"/>
    <s v="Business"/>
    <x v="2"/>
    <s v="Carry-On Duffel"/>
    <n v="12"/>
    <n v="132.21"/>
    <n v="0.1"/>
    <n v="68.95"/>
    <n v="1427.8679999999999"/>
    <n v="827.40000000000009"/>
    <n v="600.46799999999985"/>
    <n v="0.42053467127213429"/>
    <n v="2026"/>
    <s v="Q1"/>
    <n v="1"/>
    <x v="0"/>
  </r>
  <r>
    <n v="748"/>
    <d v="2026-01-30T00:00:00"/>
    <n v="2026"/>
    <x v="0"/>
    <n v="1"/>
    <s v="Jan"/>
    <x v="1"/>
    <x v="1"/>
    <x v="2"/>
    <s v="Business"/>
    <x v="0"/>
    <s v="Compact Repair Kit"/>
    <n v="1"/>
    <n v="39.549999999999997"/>
    <n v="0"/>
    <n v="17.059999999999999"/>
    <n v="39.549999999999997"/>
    <n v="17.059999999999999"/>
    <n v="22.49"/>
    <n v="0.56864728192161818"/>
    <n v="2026"/>
    <s v="Q1"/>
    <n v="1"/>
    <x v="0"/>
  </r>
  <r>
    <n v="3117"/>
    <d v="2026-01-30T00:00:00"/>
    <n v="2026"/>
    <x v="0"/>
    <n v="1"/>
    <s v="Jan"/>
    <x v="1"/>
    <x v="12"/>
    <x v="0"/>
    <s v="New"/>
    <x v="3"/>
    <s v="Portable Camp Stove"/>
    <n v="3"/>
    <n v="80.08"/>
    <n v="0"/>
    <n v="39.450000000000003"/>
    <n v="240.24"/>
    <n v="118.35000000000001"/>
    <n v="121.89"/>
    <n v="0.50736763236763238"/>
    <n v="2026"/>
    <s v="Q1"/>
    <n v="1"/>
    <x v="0"/>
  </r>
  <r>
    <n v="3328"/>
    <d v="2026-01-30T00:00:00"/>
    <n v="2026"/>
    <x v="0"/>
    <n v="1"/>
    <s v="Jan"/>
    <x v="2"/>
    <x v="5"/>
    <x v="2"/>
    <s v="Returning"/>
    <x v="4"/>
    <s v="Weighted Vest"/>
    <n v="1"/>
    <n v="120.48"/>
    <n v="0"/>
    <n v="69.55"/>
    <n v="120.48"/>
    <n v="69.55"/>
    <n v="50.930000000000007"/>
    <n v="0.42272576361221786"/>
    <n v="2026"/>
    <s v="Q1"/>
    <n v="1"/>
    <x v="0"/>
  </r>
  <r>
    <n v="3822"/>
    <d v="2026-01-30T00:00:00"/>
    <n v="2026"/>
    <x v="0"/>
    <n v="1"/>
    <s v="Jan"/>
    <x v="3"/>
    <x v="7"/>
    <x v="0"/>
    <s v="Returning"/>
    <x v="4"/>
    <s v="Resistance Band Set"/>
    <n v="1"/>
    <n v="39.369999999999997"/>
    <n v="0.05"/>
    <n v="14.66"/>
    <n v="37.401499999999999"/>
    <n v="14.66"/>
    <n v="22.741499999999998"/>
    <n v="0.60803711081106371"/>
    <n v="2026"/>
    <s v="Q1"/>
    <n v="1"/>
    <x v="0"/>
  </r>
  <r>
    <n v="4125"/>
    <d v="2026-01-30T00:00:00"/>
    <n v="2026"/>
    <x v="0"/>
    <n v="1"/>
    <s v="Jan"/>
    <x v="1"/>
    <x v="12"/>
    <x v="1"/>
    <s v="Business"/>
    <x v="3"/>
    <s v="Portable Camp Stove"/>
    <n v="8"/>
    <n v="81.06"/>
    <n v="0.15"/>
    <n v="39.549999999999997"/>
    <n v="551.20799999999997"/>
    <n v="316.39999999999998"/>
    <n v="234.80799999999999"/>
    <n v="0.42598801178502488"/>
    <n v="2026"/>
    <s v="Q1"/>
    <n v="1"/>
    <x v="0"/>
  </r>
  <r>
    <n v="4592"/>
    <d v="2026-01-30T00:00:00"/>
    <n v="2026"/>
    <x v="0"/>
    <n v="1"/>
    <s v="Jan"/>
    <x v="1"/>
    <x v="12"/>
    <x v="3"/>
    <s v="Returning"/>
    <x v="4"/>
    <s v="Weighted Vest"/>
    <n v="5"/>
    <n v="120.4"/>
    <n v="0"/>
    <n v="69.510000000000005"/>
    <n v="602"/>
    <n v="347.55"/>
    <n v="254.45"/>
    <n v="0.42267441860465116"/>
    <n v="2026"/>
    <s v="Q1"/>
    <n v="1"/>
    <x v="0"/>
  </r>
  <r>
    <n v="373"/>
    <d v="2026-01-31T00:00:00"/>
    <n v="2026"/>
    <x v="0"/>
    <n v="1"/>
    <s v="Jan"/>
    <x v="2"/>
    <x v="10"/>
    <x v="1"/>
    <s v="Business"/>
    <x v="2"/>
    <s v="Packing Cube Set"/>
    <n v="10"/>
    <n v="47.71"/>
    <n v="0.1"/>
    <n v="18.649999999999999"/>
    <n v="429.39000000000004"/>
    <n v="186.5"/>
    <n v="242.89000000000004"/>
    <n v="0.56566291716155481"/>
    <n v="2026"/>
    <s v="Q1"/>
    <n v="1"/>
    <x v="0"/>
  </r>
  <r>
    <n v="672"/>
    <d v="2026-01-31T00:00:00"/>
    <n v="2026"/>
    <x v="0"/>
    <n v="1"/>
    <s v="Jan"/>
    <x v="0"/>
    <x v="9"/>
    <x v="0"/>
    <s v="Business"/>
    <x v="0"/>
    <s v="Cycling Pack 12L"/>
    <n v="1"/>
    <n v="102.92"/>
    <n v="0.05"/>
    <n v="50.92"/>
    <n v="97.774000000000001"/>
    <n v="50.92"/>
    <n v="46.853999999999999"/>
    <n v="0.4792071511853867"/>
    <n v="2026"/>
    <s v="Q1"/>
    <n v="1"/>
    <x v="0"/>
  </r>
  <r>
    <n v="1125"/>
    <d v="2026-01-31T00:00:00"/>
    <n v="2026"/>
    <x v="0"/>
    <n v="1"/>
    <s v="Jan"/>
    <x v="1"/>
    <x v="1"/>
    <x v="0"/>
    <s v="Returning"/>
    <x v="1"/>
    <s v="Trekking Poles"/>
    <n v="1"/>
    <n v="72.69"/>
    <n v="0.1"/>
    <n v="32.67"/>
    <n v="65.421000000000006"/>
    <n v="32.67"/>
    <n v="32.751000000000005"/>
    <n v="0.50061906727197691"/>
    <n v="2026"/>
    <s v="Q1"/>
    <n v="1"/>
    <x v="0"/>
  </r>
  <r>
    <n v="1164"/>
    <d v="2026-01-31T00:00:00"/>
    <n v="2026"/>
    <x v="0"/>
    <n v="1"/>
    <s v="Jan"/>
    <x v="0"/>
    <x v="0"/>
    <x v="0"/>
    <s v="New"/>
    <x v="0"/>
    <s v="Commuter Helmet"/>
    <n v="1"/>
    <n v="79.989999999999995"/>
    <n v="0.05"/>
    <n v="43.02"/>
    <n v="75.990499999999997"/>
    <n v="43.02"/>
    <n v="32.970499999999994"/>
    <n v="0.43387660299642711"/>
    <n v="2026"/>
    <s v="Q1"/>
    <n v="1"/>
    <x v="0"/>
  </r>
  <r>
    <n v="1613"/>
    <d v="2026-01-31T00:00:00"/>
    <n v="2026"/>
    <x v="0"/>
    <n v="1"/>
    <s v="Jan"/>
    <x v="1"/>
    <x v="6"/>
    <x v="1"/>
    <s v="Business"/>
    <x v="4"/>
    <s v="Training Mat"/>
    <n v="4"/>
    <n v="51.11"/>
    <n v="0.15"/>
    <n v="22.25"/>
    <n v="173.774"/>
    <n v="89"/>
    <n v="84.774000000000001"/>
    <n v="0.48784052850253778"/>
    <n v="2026"/>
    <s v="Q1"/>
    <n v="1"/>
    <x v="0"/>
  </r>
  <r>
    <n v="2149"/>
    <d v="2026-01-31T00:00:00"/>
    <n v="2026"/>
    <x v="0"/>
    <n v="1"/>
    <s v="Jan"/>
    <x v="0"/>
    <x v="15"/>
    <x v="0"/>
    <s v="Returning"/>
    <x v="4"/>
    <s v="Weighted Vest"/>
    <n v="2"/>
    <n v="124.83"/>
    <n v="0"/>
    <n v="70.91"/>
    <n v="249.66"/>
    <n v="141.82"/>
    <n v="107.84"/>
    <n v="0.43194744853000083"/>
    <n v="2026"/>
    <s v="Q1"/>
    <n v="1"/>
    <x v="0"/>
  </r>
  <r>
    <n v="2593"/>
    <d v="2026-01-31T00:00:00"/>
    <n v="2026"/>
    <x v="0"/>
    <n v="1"/>
    <s v="Jan"/>
    <x v="1"/>
    <x v="11"/>
    <x v="2"/>
    <s v="New"/>
    <x v="0"/>
    <s v="Compact Repair Kit"/>
    <n v="6"/>
    <n v="41.07"/>
    <n v="0.1"/>
    <n v="16.29"/>
    <n v="221.77800000000002"/>
    <n v="97.74"/>
    <n v="124.03800000000003"/>
    <n v="0.55928901874847825"/>
    <n v="2026"/>
    <s v="Q1"/>
    <n v="1"/>
    <x v="0"/>
  </r>
  <r>
    <n v="2659"/>
    <d v="2026-01-31T00:00:00"/>
    <n v="2026"/>
    <x v="0"/>
    <n v="1"/>
    <s v="Jan"/>
    <x v="0"/>
    <x v="15"/>
    <x v="0"/>
    <s v="New"/>
    <x v="2"/>
    <s v="Insulated Bottle"/>
    <n v="1"/>
    <n v="36.020000000000003"/>
    <n v="0"/>
    <n v="13.34"/>
    <n v="36.020000000000003"/>
    <n v="13.34"/>
    <n v="22.680000000000003"/>
    <n v="0.62965019433647973"/>
    <n v="2026"/>
    <s v="Q1"/>
    <n v="1"/>
    <x v="0"/>
  </r>
  <r>
    <n v="3496"/>
    <d v="2026-01-31T00:00:00"/>
    <n v="2026"/>
    <x v="0"/>
    <n v="1"/>
    <s v="Jan"/>
    <x v="0"/>
    <x v="0"/>
    <x v="2"/>
    <s v="Returning"/>
    <x v="4"/>
    <s v="Recovery Roller"/>
    <n v="1"/>
    <n v="35.82"/>
    <n v="0.05"/>
    <n v="14.32"/>
    <n v="34.028999999999996"/>
    <n v="14.32"/>
    <n v="19.708999999999996"/>
    <n v="0.57918246201769075"/>
    <n v="2026"/>
    <s v="Q1"/>
    <n v="1"/>
    <x v="0"/>
  </r>
  <r>
    <n v="3889"/>
    <d v="2026-01-31T00:00:00"/>
    <n v="2026"/>
    <x v="0"/>
    <n v="1"/>
    <s v="Jan"/>
    <x v="2"/>
    <x v="3"/>
    <x v="2"/>
    <s v="Returning"/>
    <x v="0"/>
    <s v="Cycling Pack 12L"/>
    <n v="3"/>
    <n v="103.94"/>
    <n v="0.1"/>
    <n v="50.67"/>
    <n v="280.63799999999998"/>
    <n v="152.01"/>
    <n v="128.62799999999999"/>
    <n v="0.45834135077929572"/>
    <n v="2026"/>
    <s v="Q1"/>
    <n v="1"/>
    <x v="0"/>
  </r>
  <r>
    <n v="1432"/>
    <d v="2026-02-01T00:00:00"/>
    <n v="2026"/>
    <x v="0"/>
    <n v="2"/>
    <s v="Feb"/>
    <x v="0"/>
    <x v="0"/>
    <x v="0"/>
    <s v="Returning"/>
    <x v="1"/>
    <s v="Trail Boots"/>
    <n v="1"/>
    <n v="140.53"/>
    <n v="0"/>
    <n v="77.36"/>
    <n v="140.53"/>
    <n v="77.36"/>
    <n v="63.17"/>
    <n v="0.44951255959581587"/>
    <n v="2026"/>
    <s v="Q1"/>
    <n v="2"/>
    <x v="1"/>
  </r>
  <r>
    <n v="1778"/>
    <d v="2026-02-01T00:00:00"/>
    <n v="2026"/>
    <x v="0"/>
    <n v="2"/>
    <s v="Feb"/>
    <x v="3"/>
    <x v="7"/>
    <x v="2"/>
    <s v="Returning"/>
    <x v="1"/>
    <s v="Trail Boots"/>
    <n v="1"/>
    <n v="142.03"/>
    <n v="0.05"/>
    <n v="77.069999999999993"/>
    <n v="134.92849999999999"/>
    <n v="77.069999999999993"/>
    <n v="57.858499999999992"/>
    <n v="0.42880859121682963"/>
    <n v="2026"/>
    <s v="Q1"/>
    <n v="2"/>
    <x v="1"/>
  </r>
  <r>
    <n v="2047"/>
    <d v="2026-02-01T00:00:00"/>
    <n v="2026"/>
    <x v="0"/>
    <n v="2"/>
    <s v="Feb"/>
    <x v="2"/>
    <x v="5"/>
    <x v="1"/>
    <s v="Business"/>
    <x v="3"/>
    <s v="Compact Sleeping Bag"/>
    <n v="12"/>
    <n v="124.84"/>
    <n v="0.1"/>
    <n v="59.47"/>
    <n v="1348.2719999999999"/>
    <n v="713.64"/>
    <n v="634.63199999999995"/>
    <n v="0.47070027412866244"/>
    <n v="2026"/>
    <s v="Q1"/>
    <n v="2"/>
    <x v="1"/>
  </r>
  <r>
    <n v="2668"/>
    <d v="2026-02-01T00:00:00"/>
    <n v="2026"/>
    <x v="0"/>
    <n v="2"/>
    <s v="Feb"/>
    <x v="1"/>
    <x v="12"/>
    <x v="0"/>
    <s v="Returning"/>
    <x v="4"/>
    <s v="Recovery Roller"/>
    <n v="3"/>
    <n v="35.36"/>
    <n v="0"/>
    <n v="13.7"/>
    <n v="106.08"/>
    <n v="41.099999999999994"/>
    <n v="64.98"/>
    <n v="0.61255656108597289"/>
    <n v="2026"/>
    <s v="Q1"/>
    <n v="2"/>
    <x v="1"/>
  </r>
  <r>
    <n v="2706"/>
    <d v="2026-02-01T00:00:00"/>
    <n v="2026"/>
    <x v="0"/>
    <n v="2"/>
    <s v="Feb"/>
    <x v="3"/>
    <x v="13"/>
    <x v="3"/>
    <s v="Returning"/>
    <x v="4"/>
    <s v="Weighted Vest"/>
    <n v="2"/>
    <n v="122.43"/>
    <n v="0"/>
    <n v="69.08"/>
    <n v="244.86"/>
    <n v="138.16"/>
    <n v="106.70000000000002"/>
    <n v="0.43575920934411505"/>
    <n v="2026"/>
    <s v="Q1"/>
    <n v="2"/>
    <x v="1"/>
  </r>
  <r>
    <n v="2940"/>
    <d v="2026-02-01T00:00:00"/>
    <n v="2026"/>
    <x v="0"/>
    <n v="2"/>
    <s v="Feb"/>
    <x v="0"/>
    <x v="15"/>
    <x v="3"/>
    <s v="New"/>
    <x v="1"/>
    <s v="Trail Boots"/>
    <n v="2"/>
    <n v="140.47"/>
    <n v="0.05"/>
    <n v="78.39"/>
    <n v="266.89299999999997"/>
    <n v="156.78"/>
    <n v="110.11299999999997"/>
    <n v="0.41257357817552348"/>
    <n v="2026"/>
    <s v="Q1"/>
    <n v="2"/>
    <x v="1"/>
  </r>
  <r>
    <n v="1263"/>
    <d v="2026-02-02T00:00:00"/>
    <n v="2026"/>
    <x v="0"/>
    <n v="2"/>
    <s v="Feb"/>
    <x v="1"/>
    <x v="14"/>
    <x v="0"/>
    <s v="Returning"/>
    <x v="2"/>
    <s v="Packing Cube Set"/>
    <n v="1"/>
    <n v="45.43"/>
    <n v="0.05"/>
    <n v="18.670000000000002"/>
    <n v="43.158499999999997"/>
    <n v="18.670000000000002"/>
    <n v="24.488499999999995"/>
    <n v="0.56740850585632019"/>
    <n v="2026"/>
    <s v="Q1"/>
    <n v="2"/>
    <x v="1"/>
  </r>
  <r>
    <n v="1641"/>
    <d v="2026-02-02T00:00:00"/>
    <n v="2026"/>
    <x v="0"/>
    <n v="2"/>
    <s v="Feb"/>
    <x v="3"/>
    <x v="13"/>
    <x v="1"/>
    <s v="Business"/>
    <x v="0"/>
    <s v="Cycling Pack 12L"/>
    <n v="8"/>
    <n v="102.78"/>
    <n v="0.15"/>
    <n v="50.39"/>
    <n v="698.904"/>
    <n v="403.12"/>
    <n v="295.78399999999999"/>
    <n v="0.42321119924911005"/>
    <n v="2026"/>
    <s v="Q1"/>
    <n v="2"/>
    <x v="1"/>
  </r>
  <r>
    <n v="2014"/>
    <d v="2026-02-02T00:00:00"/>
    <n v="2026"/>
    <x v="0"/>
    <n v="2"/>
    <s v="Feb"/>
    <x v="1"/>
    <x v="11"/>
    <x v="3"/>
    <s v="New"/>
    <x v="3"/>
    <s v="Compact Sleeping Bag"/>
    <n v="1"/>
    <n v="123.95"/>
    <n v="0"/>
    <n v="61.32"/>
    <n v="123.95"/>
    <n v="61.32"/>
    <n v="62.63"/>
    <n v="0.50528438886647842"/>
    <n v="2026"/>
    <s v="Q1"/>
    <n v="2"/>
    <x v="1"/>
  </r>
  <r>
    <n v="2642"/>
    <d v="2026-02-02T00:00:00"/>
    <n v="2026"/>
    <x v="0"/>
    <n v="2"/>
    <s v="Feb"/>
    <x v="1"/>
    <x v="11"/>
    <x v="3"/>
    <s v="Returning"/>
    <x v="3"/>
    <s v="Trail Tent 2P"/>
    <n v="3"/>
    <n v="199.9"/>
    <n v="0"/>
    <n v="104.18"/>
    <n v="599.70000000000005"/>
    <n v="312.54000000000002"/>
    <n v="287.16000000000003"/>
    <n v="0.47883941970985494"/>
    <n v="2026"/>
    <s v="Q1"/>
    <n v="2"/>
    <x v="1"/>
  </r>
  <r>
    <n v="2929"/>
    <d v="2026-02-02T00:00:00"/>
    <n v="2026"/>
    <x v="0"/>
    <n v="2"/>
    <s v="Feb"/>
    <x v="1"/>
    <x v="12"/>
    <x v="3"/>
    <s v="Returning"/>
    <x v="1"/>
    <s v="Hiking Daypack 20L"/>
    <n v="1"/>
    <n v="93.78"/>
    <n v="0"/>
    <n v="44.21"/>
    <n v="93.78"/>
    <n v="44.21"/>
    <n v="49.57"/>
    <n v="0.52857752185967155"/>
    <n v="2026"/>
    <s v="Q1"/>
    <n v="2"/>
    <x v="1"/>
  </r>
  <r>
    <n v="3855"/>
    <d v="2026-02-02T00:00:00"/>
    <n v="2026"/>
    <x v="0"/>
    <n v="2"/>
    <s v="Feb"/>
    <x v="0"/>
    <x v="0"/>
    <x v="0"/>
    <s v="Business"/>
    <x v="4"/>
    <s v="Resistance Band Set"/>
    <n v="1"/>
    <n v="39.39"/>
    <n v="0.1"/>
    <n v="15.09"/>
    <n v="35.451000000000001"/>
    <n v="15.09"/>
    <n v="20.361000000000001"/>
    <n v="0.57434204958957435"/>
    <n v="2026"/>
    <s v="Q1"/>
    <n v="2"/>
    <x v="1"/>
  </r>
  <r>
    <n v="4031"/>
    <d v="2026-02-02T00:00:00"/>
    <n v="2026"/>
    <x v="0"/>
    <n v="2"/>
    <s v="Feb"/>
    <x v="0"/>
    <x v="0"/>
    <x v="0"/>
    <s v="New"/>
    <x v="0"/>
    <s v="Cycling Pack 12L"/>
    <n v="6"/>
    <n v="101.64"/>
    <n v="0"/>
    <n v="51.06"/>
    <n v="609.84"/>
    <n v="306.36"/>
    <n v="303.48"/>
    <n v="0.49763872491145217"/>
    <n v="2026"/>
    <s v="Q1"/>
    <n v="2"/>
    <x v="1"/>
  </r>
  <r>
    <n v="2"/>
    <d v="2026-02-03T00:00:00"/>
    <n v="2026"/>
    <x v="0"/>
    <n v="2"/>
    <s v="Feb"/>
    <x v="0"/>
    <x v="0"/>
    <x v="1"/>
    <s v="Business"/>
    <x v="4"/>
    <s v="Recovery Roller"/>
    <n v="12"/>
    <n v="36.74"/>
    <n v="0.2"/>
    <n v="13.53"/>
    <n v="352.70400000000001"/>
    <n v="162.35999999999999"/>
    <n v="190.34400000000002"/>
    <n v="0.53967065868263475"/>
    <n v="2026"/>
    <s v="Q1"/>
    <n v="2"/>
    <x v="1"/>
  </r>
  <r>
    <n v="4228"/>
    <d v="2026-02-03T00:00:00"/>
    <n v="2026"/>
    <x v="0"/>
    <n v="2"/>
    <s v="Feb"/>
    <x v="3"/>
    <x v="8"/>
    <x v="2"/>
    <s v="New"/>
    <x v="1"/>
    <s v="Summit Backpack 45L"/>
    <n v="2"/>
    <n v="154.62"/>
    <n v="0"/>
    <n v="78.209999999999994"/>
    <n v="309.24"/>
    <n v="156.41999999999999"/>
    <n v="152.82000000000002"/>
    <n v="0.49417927823050062"/>
    <n v="2026"/>
    <s v="Q1"/>
    <n v="2"/>
    <x v="1"/>
  </r>
  <r>
    <n v="928"/>
    <d v="2026-02-04T00:00:00"/>
    <n v="2026"/>
    <x v="0"/>
    <n v="2"/>
    <s v="Feb"/>
    <x v="0"/>
    <x v="0"/>
    <x v="3"/>
    <s v="New"/>
    <x v="3"/>
    <s v="Compact Sleeping Bag"/>
    <n v="1"/>
    <n v="125.63"/>
    <n v="0.1"/>
    <n v="60.38"/>
    <n v="113.06699999999999"/>
    <n v="60.38"/>
    <n v="52.686999999999991"/>
    <n v="0.46598034793529497"/>
    <n v="2026"/>
    <s v="Q1"/>
    <n v="2"/>
    <x v="1"/>
  </r>
  <r>
    <n v="933"/>
    <d v="2026-02-04T00:00:00"/>
    <n v="2026"/>
    <x v="0"/>
    <n v="2"/>
    <s v="Feb"/>
    <x v="1"/>
    <x v="11"/>
    <x v="0"/>
    <s v="New"/>
    <x v="3"/>
    <s v="Portable Camp Stove"/>
    <n v="2"/>
    <n v="81.59"/>
    <n v="0.1"/>
    <n v="38.64"/>
    <n v="146.86200000000002"/>
    <n v="77.28"/>
    <n v="69.582000000000022"/>
    <n v="0.47379172284185161"/>
    <n v="2026"/>
    <s v="Q1"/>
    <n v="2"/>
    <x v="1"/>
  </r>
  <r>
    <n v="1646"/>
    <d v="2026-02-04T00:00:00"/>
    <n v="2026"/>
    <x v="0"/>
    <n v="2"/>
    <s v="Feb"/>
    <x v="2"/>
    <x v="5"/>
    <x v="0"/>
    <s v="New"/>
    <x v="2"/>
    <s v="Packing Cube Set"/>
    <n v="2"/>
    <n v="45.81"/>
    <n v="0.1"/>
    <n v="18.420000000000002"/>
    <n v="82.458000000000013"/>
    <n v="36.840000000000003"/>
    <n v="45.618000000000009"/>
    <n v="0.55322709743141962"/>
    <n v="2026"/>
    <s v="Q1"/>
    <n v="2"/>
    <x v="1"/>
  </r>
  <r>
    <n v="380"/>
    <d v="2026-02-05T00:00:00"/>
    <n v="2026"/>
    <x v="0"/>
    <n v="2"/>
    <s v="Feb"/>
    <x v="1"/>
    <x v="12"/>
    <x v="0"/>
    <s v="Returning"/>
    <x v="4"/>
    <s v="Weighted Vest"/>
    <n v="3"/>
    <n v="125.63"/>
    <n v="0"/>
    <n v="71.05"/>
    <n v="376.89"/>
    <n v="213.14999999999998"/>
    <n v="163.74"/>
    <n v="0.43445037013452203"/>
    <n v="2026"/>
    <s v="Q1"/>
    <n v="2"/>
    <x v="1"/>
  </r>
  <r>
    <n v="1723"/>
    <d v="2026-02-05T00:00:00"/>
    <n v="2026"/>
    <x v="0"/>
    <n v="2"/>
    <s v="Feb"/>
    <x v="3"/>
    <x v="8"/>
    <x v="0"/>
    <s v="Returning"/>
    <x v="0"/>
    <s v="Cycling Pack 12L"/>
    <n v="2"/>
    <n v="101.01"/>
    <n v="0"/>
    <n v="50.26"/>
    <n v="202.02"/>
    <n v="100.52"/>
    <n v="101.50000000000001"/>
    <n v="0.50242550242550243"/>
    <n v="2026"/>
    <s v="Q1"/>
    <n v="2"/>
    <x v="1"/>
  </r>
  <r>
    <n v="2529"/>
    <d v="2026-02-05T00:00:00"/>
    <n v="2026"/>
    <x v="0"/>
    <n v="2"/>
    <s v="Feb"/>
    <x v="3"/>
    <x v="13"/>
    <x v="0"/>
    <s v="Returning"/>
    <x v="1"/>
    <s v="Summit Backpack 45L"/>
    <n v="6"/>
    <n v="154.22"/>
    <n v="0"/>
    <n v="79.599999999999994"/>
    <n v="925.31999999999994"/>
    <n v="477.59999999999997"/>
    <n v="447.71999999999997"/>
    <n v="0.4838542342108676"/>
    <n v="2026"/>
    <s v="Q1"/>
    <n v="2"/>
    <x v="1"/>
  </r>
  <r>
    <n v="2685"/>
    <d v="2026-02-05T00:00:00"/>
    <n v="2026"/>
    <x v="0"/>
    <n v="2"/>
    <s v="Feb"/>
    <x v="1"/>
    <x v="14"/>
    <x v="0"/>
    <s v="New"/>
    <x v="1"/>
    <s v="Trekking Poles"/>
    <n v="1"/>
    <n v="72.78"/>
    <n v="0.05"/>
    <n v="33.26"/>
    <n v="69.140999999999991"/>
    <n v="33.26"/>
    <n v="35.880999999999993"/>
    <n v="0.51895402149231273"/>
    <n v="2026"/>
    <s v="Q1"/>
    <n v="2"/>
    <x v="1"/>
  </r>
  <r>
    <n v="2793"/>
    <d v="2026-02-05T00:00:00"/>
    <n v="2026"/>
    <x v="0"/>
    <n v="2"/>
    <s v="Feb"/>
    <x v="1"/>
    <x v="14"/>
    <x v="1"/>
    <s v="Business"/>
    <x v="3"/>
    <s v="Compact Sleeping Bag"/>
    <n v="3"/>
    <n v="122.69"/>
    <n v="0.05"/>
    <n v="62.08"/>
    <n v="349.66649999999998"/>
    <n v="186.24"/>
    <n v="163.42649999999998"/>
    <n v="0.46737820180085876"/>
    <n v="2026"/>
    <s v="Q1"/>
    <n v="2"/>
    <x v="1"/>
  </r>
  <r>
    <n v="346"/>
    <d v="2026-02-06T00:00:00"/>
    <n v="2026"/>
    <x v="0"/>
    <n v="2"/>
    <s v="Feb"/>
    <x v="1"/>
    <x v="1"/>
    <x v="0"/>
    <s v="Business"/>
    <x v="0"/>
    <s v="Cycling Pack 12L"/>
    <n v="3"/>
    <n v="103.22"/>
    <n v="0"/>
    <n v="50.74"/>
    <n v="309.65999999999997"/>
    <n v="152.22"/>
    <n v="157.43999999999997"/>
    <n v="0.50842859910869986"/>
    <n v="2026"/>
    <s v="Q1"/>
    <n v="2"/>
    <x v="1"/>
  </r>
  <r>
    <n v="539"/>
    <d v="2026-02-06T00:00:00"/>
    <n v="2026"/>
    <x v="0"/>
    <n v="2"/>
    <s v="Feb"/>
    <x v="0"/>
    <x v="15"/>
    <x v="3"/>
    <s v="New"/>
    <x v="1"/>
    <s v="Hiking Daypack 20L"/>
    <n v="3"/>
    <n v="92.96"/>
    <n v="0.15"/>
    <n v="44.56"/>
    <n v="237.048"/>
    <n v="133.68"/>
    <n v="103.36799999999999"/>
    <n v="0.43606358205932971"/>
    <n v="2026"/>
    <s v="Q1"/>
    <n v="2"/>
    <x v="1"/>
  </r>
  <r>
    <n v="1368"/>
    <d v="2026-02-06T00:00:00"/>
    <n v="2026"/>
    <x v="0"/>
    <n v="2"/>
    <s v="Feb"/>
    <x v="1"/>
    <x v="12"/>
    <x v="2"/>
    <s v="New"/>
    <x v="2"/>
    <s v="Insulated Bottle"/>
    <n v="1"/>
    <n v="36.520000000000003"/>
    <n v="0"/>
    <n v="13.94"/>
    <n v="36.520000000000003"/>
    <n v="13.94"/>
    <n v="22.580000000000005"/>
    <n v="0.61829134720700996"/>
    <n v="2026"/>
    <s v="Q1"/>
    <n v="2"/>
    <x v="1"/>
  </r>
  <r>
    <n v="3506"/>
    <d v="2026-02-06T00:00:00"/>
    <n v="2026"/>
    <x v="0"/>
    <n v="2"/>
    <s v="Feb"/>
    <x v="0"/>
    <x v="0"/>
    <x v="2"/>
    <s v="Returning"/>
    <x v="4"/>
    <s v="Training Mat"/>
    <n v="3"/>
    <n v="50.65"/>
    <n v="0"/>
    <n v="21.49"/>
    <n v="151.94999999999999"/>
    <n v="64.47"/>
    <n v="87.47999999999999"/>
    <n v="0.57571569595261596"/>
    <n v="2026"/>
    <s v="Q1"/>
    <n v="2"/>
    <x v="1"/>
  </r>
  <r>
    <n v="1314"/>
    <d v="2026-02-07T00:00:00"/>
    <n v="2026"/>
    <x v="0"/>
    <n v="2"/>
    <s v="Feb"/>
    <x v="3"/>
    <x v="4"/>
    <x v="0"/>
    <s v="Returning"/>
    <x v="2"/>
    <s v="Insulated Bottle"/>
    <n v="2"/>
    <n v="37.03"/>
    <n v="0.15"/>
    <n v="13.87"/>
    <n v="62.951000000000001"/>
    <n v="27.74"/>
    <n v="35.210999999999999"/>
    <n v="0.55933980397451988"/>
    <n v="2026"/>
    <s v="Q1"/>
    <n v="2"/>
    <x v="1"/>
  </r>
  <r>
    <n v="2092"/>
    <d v="2026-02-07T00:00:00"/>
    <n v="2026"/>
    <x v="0"/>
    <n v="2"/>
    <s v="Feb"/>
    <x v="2"/>
    <x v="2"/>
    <x v="0"/>
    <s v="New"/>
    <x v="4"/>
    <s v="Recovery Roller"/>
    <n v="1"/>
    <n v="36.619999999999997"/>
    <n v="0"/>
    <n v="13.55"/>
    <n v="36.619999999999997"/>
    <n v="13.55"/>
    <n v="23.069999999999997"/>
    <n v="0.62998361551064985"/>
    <n v="2026"/>
    <s v="Q1"/>
    <n v="2"/>
    <x v="1"/>
  </r>
  <r>
    <n v="5083"/>
    <d v="2026-02-07T00:00:00"/>
    <n v="2026"/>
    <x v="0"/>
    <n v="2"/>
    <s v="Feb"/>
    <x v="2"/>
    <x v="16"/>
    <x v="2"/>
    <s v="Returning"/>
    <x v="3"/>
    <s v="Portable Camp Stove"/>
    <n v="1"/>
    <n v="81.47"/>
    <n v="0"/>
    <n v="39.18"/>
    <n v="81.47"/>
    <n v="39.18"/>
    <n v="42.29"/>
    <n v="0.51908678040996681"/>
    <n v="2026"/>
    <s v="Q1"/>
    <n v="2"/>
    <x v="1"/>
  </r>
  <r>
    <n v="582"/>
    <d v="2026-02-08T00:00:00"/>
    <n v="2026"/>
    <x v="0"/>
    <n v="2"/>
    <s v="Feb"/>
    <x v="1"/>
    <x v="1"/>
    <x v="1"/>
    <s v="Returning"/>
    <x v="3"/>
    <s v="Compact Sleeping Bag"/>
    <n v="12"/>
    <n v="122.75"/>
    <n v="0.15"/>
    <n v="62.51"/>
    <n v="1252.05"/>
    <n v="750.12"/>
    <n v="501.92999999999995"/>
    <n v="0.40088654606445429"/>
    <n v="2026"/>
    <s v="Q1"/>
    <n v="2"/>
    <x v="1"/>
  </r>
  <r>
    <n v="902"/>
    <d v="2026-02-08T00:00:00"/>
    <n v="2026"/>
    <x v="0"/>
    <n v="2"/>
    <s v="Feb"/>
    <x v="0"/>
    <x v="9"/>
    <x v="0"/>
    <s v="Business"/>
    <x v="4"/>
    <s v="Training Mat"/>
    <n v="1"/>
    <n v="50.38"/>
    <n v="0.05"/>
    <n v="21.95"/>
    <n v="47.860999999999997"/>
    <n v="21.95"/>
    <n v="25.910999999999998"/>
    <n v="0.54138024696516995"/>
    <n v="2026"/>
    <s v="Q1"/>
    <n v="2"/>
    <x v="1"/>
  </r>
  <r>
    <n v="2396"/>
    <d v="2026-02-08T00:00:00"/>
    <n v="2026"/>
    <x v="0"/>
    <n v="2"/>
    <s v="Feb"/>
    <x v="3"/>
    <x v="7"/>
    <x v="0"/>
    <s v="Business"/>
    <x v="4"/>
    <s v="Training Mat"/>
    <n v="2"/>
    <n v="50.4"/>
    <n v="0"/>
    <n v="21.43"/>
    <n v="100.8"/>
    <n v="42.86"/>
    <n v="57.94"/>
    <n v="0.57480158730158726"/>
    <n v="2026"/>
    <s v="Q1"/>
    <n v="2"/>
    <x v="1"/>
  </r>
  <r>
    <n v="2494"/>
    <d v="2026-02-08T00:00:00"/>
    <n v="2026"/>
    <x v="0"/>
    <n v="2"/>
    <s v="Feb"/>
    <x v="2"/>
    <x v="5"/>
    <x v="0"/>
    <s v="New"/>
    <x v="1"/>
    <s v="Trekking Poles"/>
    <n v="1"/>
    <n v="69.98"/>
    <n v="0"/>
    <n v="33.21"/>
    <n v="69.98"/>
    <n v="33.21"/>
    <n v="36.770000000000003"/>
    <n v="0.52543583881108891"/>
    <n v="2026"/>
    <s v="Q1"/>
    <n v="2"/>
    <x v="1"/>
  </r>
  <r>
    <n v="2925"/>
    <d v="2026-02-08T00:00:00"/>
    <n v="2026"/>
    <x v="0"/>
    <n v="2"/>
    <s v="Feb"/>
    <x v="0"/>
    <x v="0"/>
    <x v="2"/>
    <s v="New"/>
    <x v="1"/>
    <s v="Hiking Daypack 20L"/>
    <n v="3"/>
    <n v="90.04"/>
    <n v="0.05"/>
    <n v="45.25"/>
    <n v="256.61399999999998"/>
    <n v="135.75"/>
    <n v="120.86399999999998"/>
    <n v="0.47099534709719654"/>
    <n v="2026"/>
    <s v="Q1"/>
    <n v="2"/>
    <x v="1"/>
  </r>
  <r>
    <n v="3614"/>
    <d v="2026-02-08T00:00:00"/>
    <n v="2026"/>
    <x v="0"/>
    <n v="2"/>
    <s v="Feb"/>
    <x v="1"/>
    <x v="14"/>
    <x v="0"/>
    <s v="New"/>
    <x v="4"/>
    <s v="Training Mat"/>
    <n v="3"/>
    <n v="51.18"/>
    <n v="0"/>
    <n v="21.95"/>
    <n v="153.54"/>
    <n v="65.849999999999994"/>
    <n v="87.69"/>
    <n v="0.57112153184837833"/>
    <n v="2026"/>
    <s v="Q1"/>
    <n v="2"/>
    <x v="1"/>
  </r>
  <r>
    <n v="4360"/>
    <d v="2026-02-08T00:00:00"/>
    <n v="2026"/>
    <x v="0"/>
    <n v="2"/>
    <s v="Feb"/>
    <x v="0"/>
    <x v="15"/>
    <x v="0"/>
    <s v="New"/>
    <x v="2"/>
    <s v="Insulated Bottle"/>
    <n v="1"/>
    <n v="35.69"/>
    <n v="0"/>
    <n v="13.38"/>
    <n v="35.69"/>
    <n v="13.38"/>
    <n v="22.309999999999995"/>
    <n v="0.62510507144858496"/>
    <n v="2026"/>
    <s v="Q1"/>
    <n v="2"/>
    <x v="1"/>
  </r>
  <r>
    <n v="4582"/>
    <d v="2026-02-08T00:00:00"/>
    <n v="2026"/>
    <x v="0"/>
    <n v="2"/>
    <s v="Feb"/>
    <x v="3"/>
    <x v="7"/>
    <x v="0"/>
    <s v="New"/>
    <x v="0"/>
    <s v="Trail Bike Light"/>
    <n v="3"/>
    <n v="50.29"/>
    <n v="0.05"/>
    <n v="22.87"/>
    <n v="143.32650000000001"/>
    <n v="68.61"/>
    <n v="74.716500000000011"/>
    <n v="0.52130275978273388"/>
    <n v="2026"/>
    <s v="Q1"/>
    <n v="2"/>
    <x v="1"/>
  </r>
  <r>
    <n v="4381"/>
    <d v="2026-02-09T00:00:00"/>
    <n v="2026"/>
    <x v="0"/>
    <n v="2"/>
    <s v="Feb"/>
    <x v="1"/>
    <x v="12"/>
    <x v="3"/>
    <s v="Returning"/>
    <x v="3"/>
    <s v="Trail Tent 2P"/>
    <n v="1"/>
    <n v="194.32"/>
    <n v="0.05"/>
    <n v="102.52"/>
    <n v="184.60399999999998"/>
    <n v="102.52"/>
    <n v="82.083999999999989"/>
    <n v="0.44464908669367942"/>
    <n v="2026"/>
    <s v="Q1"/>
    <n v="2"/>
    <x v="1"/>
  </r>
  <r>
    <n v="4964"/>
    <d v="2026-02-09T00:00:00"/>
    <n v="2026"/>
    <x v="0"/>
    <n v="2"/>
    <s v="Feb"/>
    <x v="3"/>
    <x v="13"/>
    <x v="2"/>
    <s v="New"/>
    <x v="4"/>
    <s v="Resistance Band Set"/>
    <n v="4"/>
    <n v="40.44"/>
    <n v="0"/>
    <n v="14.75"/>
    <n v="161.76"/>
    <n v="59"/>
    <n v="102.75999999999999"/>
    <n v="0.63526211671612265"/>
    <n v="2026"/>
    <s v="Q1"/>
    <n v="2"/>
    <x v="1"/>
  </r>
  <r>
    <n v="255"/>
    <d v="2026-02-10T00:00:00"/>
    <n v="2026"/>
    <x v="0"/>
    <n v="2"/>
    <s v="Feb"/>
    <x v="3"/>
    <x v="7"/>
    <x v="0"/>
    <s v="New"/>
    <x v="2"/>
    <s v="Carry-On Duffel"/>
    <n v="3"/>
    <n v="134.53"/>
    <n v="0.1"/>
    <n v="69.12"/>
    <n v="363.23100000000005"/>
    <n v="207.36"/>
    <n v="155.87100000000004"/>
    <n v="0.42912361555043488"/>
    <n v="2026"/>
    <s v="Q1"/>
    <n v="2"/>
    <x v="1"/>
  </r>
  <r>
    <n v="2178"/>
    <d v="2026-02-10T00:00:00"/>
    <n v="2026"/>
    <x v="0"/>
    <n v="2"/>
    <s v="Feb"/>
    <x v="2"/>
    <x v="2"/>
    <x v="3"/>
    <s v="New"/>
    <x v="1"/>
    <s v="Summit Backpack 45L"/>
    <n v="6"/>
    <n v="154.05000000000001"/>
    <n v="0"/>
    <n v="79.25"/>
    <n v="924.30000000000007"/>
    <n v="475.5"/>
    <n v="448.80000000000007"/>
    <n v="0.4855566374553717"/>
    <n v="2026"/>
    <s v="Q1"/>
    <n v="2"/>
    <x v="1"/>
  </r>
  <r>
    <n v="3416"/>
    <d v="2026-02-10T00:00:00"/>
    <n v="2026"/>
    <x v="0"/>
    <n v="2"/>
    <s v="Feb"/>
    <x v="2"/>
    <x v="2"/>
    <x v="0"/>
    <s v="New"/>
    <x v="2"/>
    <s v="Carry-On Duffel"/>
    <n v="1"/>
    <n v="135.4"/>
    <n v="0"/>
    <n v="67.56"/>
    <n v="135.4"/>
    <n v="67.56"/>
    <n v="67.84"/>
    <n v="0.50103397341211231"/>
    <n v="2026"/>
    <s v="Q1"/>
    <n v="2"/>
    <x v="1"/>
  </r>
  <r>
    <n v="3854"/>
    <d v="2026-02-10T00:00:00"/>
    <n v="2026"/>
    <x v="0"/>
    <n v="2"/>
    <s v="Feb"/>
    <x v="0"/>
    <x v="0"/>
    <x v="0"/>
    <s v="New"/>
    <x v="0"/>
    <s v="Compact Repair Kit"/>
    <n v="2"/>
    <n v="41.03"/>
    <n v="0"/>
    <n v="16.260000000000002"/>
    <n v="82.06"/>
    <n v="32.520000000000003"/>
    <n v="49.54"/>
    <n v="0.60370460638557155"/>
    <n v="2026"/>
    <s v="Q1"/>
    <n v="2"/>
    <x v="1"/>
  </r>
  <r>
    <n v="3952"/>
    <d v="2026-02-10T00:00:00"/>
    <n v="2026"/>
    <x v="0"/>
    <n v="2"/>
    <s v="Feb"/>
    <x v="3"/>
    <x v="8"/>
    <x v="3"/>
    <s v="New"/>
    <x v="0"/>
    <s v="Commuter Helmet"/>
    <n v="1"/>
    <n v="81.44"/>
    <n v="0.05"/>
    <n v="43.9"/>
    <n v="77.367999999999995"/>
    <n v="43.9"/>
    <n v="33.467999999999996"/>
    <n v="0.43258194602419603"/>
    <n v="2026"/>
    <s v="Q1"/>
    <n v="2"/>
    <x v="1"/>
  </r>
  <r>
    <n v="4076"/>
    <d v="2026-02-10T00:00:00"/>
    <n v="2026"/>
    <x v="0"/>
    <n v="2"/>
    <s v="Feb"/>
    <x v="0"/>
    <x v="0"/>
    <x v="1"/>
    <s v="Business"/>
    <x v="3"/>
    <s v="Compact Sleeping Bag"/>
    <n v="8"/>
    <n v="122.19"/>
    <n v="0.1"/>
    <n v="60"/>
    <n v="879.76800000000003"/>
    <n v="480"/>
    <n v="399.76800000000003"/>
    <n v="0.45440161497121973"/>
    <n v="2026"/>
    <s v="Q1"/>
    <n v="2"/>
    <x v="1"/>
  </r>
  <r>
    <n v="4156"/>
    <d v="2026-02-10T00:00:00"/>
    <n v="2026"/>
    <x v="0"/>
    <n v="2"/>
    <s v="Feb"/>
    <x v="2"/>
    <x v="16"/>
    <x v="2"/>
    <s v="Returning"/>
    <x v="1"/>
    <s v="Trail Boots"/>
    <n v="2"/>
    <n v="146.33000000000001"/>
    <n v="0.1"/>
    <n v="81.34"/>
    <n v="263.39400000000001"/>
    <n v="162.68"/>
    <n v="100.714"/>
    <n v="0.38237013751262366"/>
    <n v="2026"/>
    <s v="Q1"/>
    <n v="2"/>
    <x v="1"/>
  </r>
  <r>
    <n v="4260"/>
    <d v="2026-02-10T00:00:00"/>
    <n v="2026"/>
    <x v="0"/>
    <n v="2"/>
    <s v="Feb"/>
    <x v="2"/>
    <x v="16"/>
    <x v="3"/>
    <s v="Returning"/>
    <x v="2"/>
    <s v="Carry-On Duffel"/>
    <n v="1"/>
    <n v="131.24"/>
    <n v="0.05"/>
    <n v="66.14"/>
    <n v="124.678"/>
    <n v="66.14"/>
    <n v="58.537999999999997"/>
    <n v="0.46951346669019395"/>
    <n v="2026"/>
    <s v="Q1"/>
    <n v="2"/>
    <x v="1"/>
  </r>
  <r>
    <n v="4294"/>
    <d v="2026-02-10T00:00:00"/>
    <n v="2026"/>
    <x v="0"/>
    <n v="2"/>
    <s v="Feb"/>
    <x v="1"/>
    <x v="1"/>
    <x v="1"/>
    <s v="New"/>
    <x v="4"/>
    <s v="Training Mat"/>
    <n v="5"/>
    <n v="51.37"/>
    <n v="0.05"/>
    <n v="21.81"/>
    <n v="244.00749999999996"/>
    <n v="109.05"/>
    <n v="134.95749999999998"/>
    <n v="0.55308750755612024"/>
    <n v="2026"/>
    <s v="Q1"/>
    <n v="2"/>
    <x v="1"/>
  </r>
  <r>
    <n v="1019"/>
    <d v="2026-02-11T00:00:00"/>
    <n v="2026"/>
    <x v="0"/>
    <n v="2"/>
    <s v="Feb"/>
    <x v="1"/>
    <x v="12"/>
    <x v="2"/>
    <s v="New"/>
    <x v="3"/>
    <s v="Compact Sleeping Bag"/>
    <n v="5"/>
    <n v="121.94"/>
    <n v="0"/>
    <n v="62.3"/>
    <n v="609.70000000000005"/>
    <n v="311.5"/>
    <n v="298.20000000000005"/>
    <n v="0.48909299655568317"/>
    <n v="2026"/>
    <s v="Q1"/>
    <n v="2"/>
    <x v="1"/>
  </r>
  <r>
    <n v="1471"/>
    <d v="2026-02-11T00:00:00"/>
    <n v="2026"/>
    <x v="0"/>
    <n v="2"/>
    <s v="Feb"/>
    <x v="0"/>
    <x v="0"/>
    <x v="0"/>
    <s v="Returning"/>
    <x v="3"/>
    <s v="Compact Sleeping Bag"/>
    <n v="4"/>
    <n v="124.55"/>
    <n v="0"/>
    <n v="60.41"/>
    <n v="498.2"/>
    <n v="241.64"/>
    <n v="256.56"/>
    <n v="0.51497390606182258"/>
    <n v="2026"/>
    <s v="Q1"/>
    <n v="2"/>
    <x v="1"/>
  </r>
  <r>
    <n v="2520"/>
    <d v="2026-02-11T00:00:00"/>
    <n v="2026"/>
    <x v="0"/>
    <n v="2"/>
    <s v="Feb"/>
    <x v="1"/>
    <x v="14"/>
    <x v="1"/>
    <s v="Business"/>
    <x v="3"/>
    <s v="Alpine Tent 4P"/>
    <n v="10"/>
    <n v="343.77"/>
    <n v="0.15"/>
    <n v="195.29"/>
    <n v="2922.0449999999996"/>
    <n v="1952.8999999999999"/>
    <n v="969.14499999999975"/>
    <n v="0.33166669233362245"/>
    <n v="2026"/>
    <s v="Q1"/>
    <n v="2"/>
    <x v="1"/>
  </r>
  <r>
    <n v="4649"/>
    <d v="2026-02-11T00:00:00"/>
    <n v="2026"/>
    <x v="0"/>
    <n v="2"/>
    <s v="Feb"/>
    <x v="1"/>
    <x v="1"/>
    <x v="3"/>
    <s v="Returning"/>
    <x v="0"/>
    <s v="Commuter Helmet"/>
    <n v="1"/>
    <n v="81.819999999999993"/>
    <n v="0.05"/>
    <n v="43.83"/>
    <n v="77.728999999999985"/>
    <n v="43.83"/>
    <n v="33.898999999999987"/>
    <n v="0.43611779387358635"/>
    <n v="2026"/>
    <s v="Q1"/>
    <n v="2"/>
    <x v="1"/>
  </r>
  <r>
    <n v="4545"/>
    <d v="2026-02-12T00:00:00"/>
    <n v="2026"/>
    <x v="0"/>
    <n v="2"/>
    <s v="Feb"/>
    <x v="0"/>
    <x v="9"/>
    <x v="2"/>
    <s v="New"/>
    <x v="2"/>
    <s v="Insulated Bottle"/>
    <n v="1"/>
    <n v="36.58"/>
    <n v="0.1"/>
    <n v="13.76"/>
    <n v="32.921999999999997"/>
    <n v="13.76"/>
    <n v="19.161999999999999"/>
    <n v="0.58204240325618128"/>
    <n v="2026"/>
    <s v="Q1"/>
    <n v="2"/>
    <x v="1"/>
  </r>
  <r>
    <n v="285"/>
    <d v="2026-02-13T00:00:00"/>
    <n v="2026"/>
    <x v="0"/>
    <n v="2"/>
    <s v="Feb"/>
    <x v="3"/>
    <x v="8"/>
    <x v="2"/>
    <s v="New"/>
    <x v="1"/>
    <s v="Hiking Daypack 20L"/>
    <n v="4"/>
    <n v="92.87"/>
    <n v="0"/>
    <n v="44.95"/>
    <n v="371.48"/>
    <n v="179.8"/>
    <n v="191.68"/>
    <n v="0.51599009367933668"/>
    <n v="2026"/>
    <s v="Q1"/>
    <n v="2"/>
    <x v="1"/>
  </r>
  <r>
    <n v="1499"/>
    <d v="2026-02-13T00:00:00"/>
    <n v="2026"/>
    <x v="0"/>
    <n v="2"/>
    <s v="Feb"/>
    <x v="3"/>
    <x v="8"/>
    <x v="0"/>
    <s v="New"/>
    <x v="0"/>
    <s v="Compact Repair Kit"/>
    <n v="2"/>
    <n v="41.21"/>
    <n v="0"/>
    <n v="16.64"/>
    <n v="82.42"/>
    <n v="33.28"/>
    <n v="49.14"/>
    <n v="0.59621451104100942"/>
    <n v="2026"/>
    <s v="Q1"/>
    <n v="2"/>
    <x v="1"/>
  </r>
  <r>
    <n v="2615"/>
    <d v="2026-02-13T00:00:00"/>
    <n v="2026"/>
    <x v="0"/>
    <n v="2"/>
    <s v="Feb"/>
    <x v="0"/>
    <x v="15"/>
    <x v="0"/>
    <s v="Returning"/>
    <x v="1"/>
    <s v="Summit Backpack 45L"/>
    <n v="6"/>
    <n v="155.79"/>
    <n v="0"/>
    <n v="77.48"/>
    <n v="934.74"/>
    <n v="464.88"/>
    <n v="469.86"/>
    <n v="0.50266384235188399"/>
    <n v="2026"/>
    <s v="Q1"/>
    <n v="2"/>
    <x v="1"/>
  </r>
  <r>
    <n v="479"/>
    <d v="2026-02-14T00:00:00"/>
    <n v="2026"/>
    <x v="0"/>
    <n v="2"/>
    <s v="Feb"/>
    <x v="0"/>
    <x v="0"/>
    <x v="0"/>
    <s v="Returning"/>
    <x v="4"/>
    <s v="Training Mat"/>
    <n v="2"/>
    <n v="50.16"/>
    <n v="0.1"/>
    <n v="21.48"/>
    <n v="90.287999999999997"/>
    <n v="42.96"/>
    <n v="47.327999999999996"/>
    <n v="0.52418926103136632"/>
    <n v="2026"/>
    <s v="Q1"/>
    <n v="2"/>
    <x v="1"/>
  </r>
  <r>
    <n v="4069"/>
    <d v="2026-02-14T00:00:00"/>
    <n v="2026"/>
    <x v="0"/>
    <n v="2"/>
    <s v="Feb"/>
    <x v="3"/>
    <x v="8"/>
    <x v="0"/>
    <s v="New"/>
    <x v="1"/>
    <s v="Trail Boots"/>
    <n v="4"/>
    <n v="140.63999999999999"/>
    <n v="0"/>
    <n v="77.510000000000005"/>
    <n v="562.55999999999995"/>
    <n v="310.04000000000002"/>
    <n v="252.51999999999992"/>
    <n v="0.4488765642775881"/>
    <n v="2026"/>
    <s v="Q1"/>
    <n v="2"/>
    <x v="1"/>
  </r>
  <r>
    <n v="4588"/>
    <d v="2026-02-14T00:00:00"/>
    <n v="2026"/>
    <x v="0"/>
    <n v="2"/>
    <s v="Feb"/>
    <x v="0"/>
    <x v="0"/>
    <x v="3"/>
    <s v="New"/>
    <x v="3"/>
    <s v="Portable Camp Stove"/>
    <n v="1"/>
    <n v="80.680000000000007"/>
    <n v="0"/>
    <n v="39.630000000000003"/>
    <n v="80.680000000000007"/>
    <n v="39.630000000000003"/>
    <n v="41.050000000000004"/>
    <n v="0.50880019831432821"/>
    <n v="2026"/>
    <s v="Q1"/>
    <n v="2"/>
    <x v="1"/>
  </r>
  <r>
    <n v="14"/>
    <d v="2026-02-15T00:00:00"/>
    <n v="2026"/>
    <x v="0"/>
    <n v="2"/>
    <s v="Feb"/>
    <x v="0"/>
    <x v="0"/>
    <x v="1"/>
    <s v="Business"/>
    <x v="2"/>
    <s v="Travel Backpack 35L"/>
    <n v="3"/>
    <n v="162.44999999999999"/>
    <n v="0.05"/>
    <n v="86.43"/>
    <n v="462.98249999999996"/>
    <n v="259.29000000000002"/>
    <n v="203.69249999999994"/>
    <n v="0.43995723380473334"/>
    <n v="2026"/>
    <s v="Q1"/>
    <n v="2"/>
    <x v="1"/>
  </r>
  <r>
    <n v="303"/>
    <d v="2026-02-15T00:00:00"/>
    <n v="2026"/>
    <x v="0"/>
    <n v="2"/>
    <s v="Feb"/>
    <x v="1"/>
    <x v="6"/>
    <x v="3"/>
    <s v="Returning"/>
    <x v="0"/>
    <s v="Cycling Pack 12L"/>
    <n v="2"/>
    <n v="102.12"/>
    <n v="0.15"/>
    <n v="51.03"/>
    <n v="173.60400000000001"/>
    <n v="102.06"/>
    <n v="71.544000000000011"/>
    <n v="0.41211032003870884"/>
    <n v="2026"/>
    <s v="Q1"/>
    <n v="2"/>
    <x v="1"/>
  </r>
  <r>
    <n v="1197"/>
    <d v="2026-02-16T00:00:00"/>
    <n v="2026"/>
    <x v="0"/>
    <n v="2"/>
    <s v="Feb"/>
    <x v="2"/>
    <x v="3"/>
    <x v="0"/>
    <s v="New"/>
    <x v="0"/>
    <s v="Cycling Pack 12L"/>
    <n v="2"/>
    <n v="101.77"/>
    <n v="0"/>
    <n v="51.34"/>
    <n v="203.54"/>
    <n v="102.68"/>
    <n v="100.85999999999999"/>
    <n v="0.49552913432249185"/>
    <n v="2026"/>
    <s v="Q1"/>
    <n v="2"/>
    <x v="1"/>
  </r>
  <r>
    <n v="2714"/>
    <d v="2026-02-16T00:00:00"/>
    <n v="2026"/>
    <x v="0"/>
    <n v="2"/>
    <s v="Feb"/>
    <x v="0"/>
    <x v="15"/>
    <x v="0"/>
    <s v="Business"/>
    <x v="1"/>
    <s v="Summit Backpack 45L"/>
    <n v="3"/>
    <n v="153.24"/>
    <n v="0.15"/>
    <n v="77.61"/>
    <n v="390.762"/>
    <n v="232.82999999999998"/>
    <n v="157.93200000000002"/>
    <n v="0.40416417154175693"/>
    <n v="2026"/>
    <s v="Q1"/>
    <n v="2"/>
    <x v="1"/>
  </r>
  <r>
    <n v="2753"/>
    <d v="2026-02-16T00:00:00"/>
    <n v="2026"/>
    <x v="0"/>
    <n v="2"/>
    <s v="Feb"/>
    <x v="3"/>
    <x v="4"/>
    <x v="3"/>
    <s v="Returning"/>
    <x v="1"/>
    <s v="Trail Boots"/>
    <n v="1"/>
    <n v="140.47"/>
    <n v="0"/>
    <n v="79.66"/>
    <n v="140.47"/>
    <n v="79.66"/>
    <n v="60.81"/>
    <n v="0.43290382288033036"/>
    <n v="2026"/>
    <s v="Q1"/>
    <n v="2"/>
    <x v="1"/>
  </r>
  <r>
    <n v="3901"/>
    <d v="2026-02-16T00:00:00"/>
    <n v="2026"/>
    <x v="0"/>
    <n v="2"/>
    <s v="Feb"/>
    <x v="3"/>
    <x v="7"/>
    <x v="2"/>
    <s v="New"/>
    <x v="1"/>
    <s v="Trekking Poles"/>
    <n v="4"/>
    <n v="70.67"/>
    <n v="0.05"/>
    <n v="32.96"/>
    <n v="268.54599999999999"/>
    <n v="131.84"/>
    <n v="136.70599999999999"/>
    <n v="0.50905990035226734"/>
    <n v="2026"/>
    <s v="Q1"/>
    <n v="2"/>
    <x v="1"/>
  </r>
  <r>
    <n v="594"/>
    <d v="2026-02-17T00:00:00"/>
    <n v="2026"/>
    <x v="0"/>
    <n v="2"/>
    <s v="Feb"/>
    <x v="0"/>
    <x v="15"/>
    <x v="2"/>
    <s v="Business"/>
    <x v="2"/>
    <s v="Carry-On Duffel"/>
    <n v="3"/>
    <n v="134.91"/>
    <n v="0"/>
    <n v="67.69"/>
    <n v="404.73"/>
    <n v="203.07"/>
    <n v="201.66000000000003"/>
    <n v="0.49825809799125348"/>
    <n v="2026"/>
    <s v="Q1"/>
    <n v="2"/>
    <x v="1"/>
  </r>
  <r>
    <n v="624"/>
    <d v="2026-02-17T00:00:00"/>
    <n v="2026"/>
    <x v="0"/>
    <n v="2"/>
    <s v="Feb"/>
    <x v="2"/>
    <x v="2"/>
    <x v="0"/>
    <s v="Business"/>
    <x v="1"/>
    <s v="Trekking Poles"/>
    <n v="1"/>
    <n v="70.86"/>
    <n v="0.1"/>
    <n v="33.299999999999997"/>
    <n v="63.774000000000001"/>
    <n v="33.299999999999997"/>
    <n v="30.474000000000004"/>
    <n v="0.47784363533728486"/>
    <n v="2026"/>
    <s v="Q1"/>
    <n v="2"/>
    <x v="1"/>
  </r>
  <r>
    <n v="1013"/>
    <d v="2026-02-17T00:00:00"/>
    <n v="2026"/>
    <x v="0"/>
    <n v="2"/>
    <s v="Feb"/>
    <x v="1"/>
    <x v="12"/>
    <x v="2"/>
    <s v="New"/>
    <x v="0"/>
    <s v="Cycling Pack 12L"/>
    <n v="1"/>
    <n v="104.35"/>
    <n v="0"/>
    <n v="51.49"/>
    <n v="104.35"/>
    <n v="51.49"/>
    <n v="52.859999999999992"/>
    <n v="0.50656444657402966"/>
    <n v="2026"/>
    <s v="Q1"/>
    <n v="2"/>
    <x v="1"/>
  </r>
  <r>
    <n v="1100"/>
    <d v="2026-02-17T00:00:00"/>
    <n v="2026"/>
    <x v="0"/>
    <n v="2"/>
    <s v="Feb"/>
    <x v="3"/>
    <x v="8"/>
    <x v="0"/>
    <s v="Returning"/>
    <x v="4"/>
    <s v="Weighted Vest"/>
    <n v="2"/>
    <n v="120.48"/>
    <n v="0"/>
    <n v="70.680000000000007"/>
    <n v="240.96"/>
    <n v="141.36000000000001"/>
    <n v="99.6"/>
    <n v="0.4133466135458167"/>
    <n v="2026"/>
    <s v="Q1"/>
    <n v="2"/>
    <x v="1"/>
  </r>
  <r>
    <n v="2353"/>
    <d v="2026-02-17T00:00:00"/>
    <n v="2026"/>
    <x v="0"/>
    <n v="2"/>
    <s v="Feb"/>
    <x v="1"/>
    <x v="12"/>
    <x v="0"/>
    <s v="Returning"/>
    <x v="3"/>
    <s v="Alpine Tent 4P"/>
    <n v="1"/>
    <n v="339.52"/>
    <n v="0.1"/>
    <n v="191.19"/>
    <n v="305.56799999999998"/>
    <n v="191.19"/>
    <n v="114.37799999999999"/>
    <n v="0.3743127552623311"/>
    <n v="2026"/>
    <s v="Q1"/>
    <n v="2"/>
    <x v="1"/>
  </r>
  <r>
    <n v="3020"/>
    <d v="2026-02-17T00:00:00"/>
    <n v="2026"/>
    <x v="0"/>
    <n v="2"/>
    <s v="Feb"/>
    <x v="1"/>
    <x v="14"/>
    <x v="1"/>
    <s v="Business"/>
    <x v="1"/>
    <s v="Summit Backpack 45L"/>
    <n v="5"/>
    <n v="154.72999999999999"/>
    <n v="0.1"/>
    <n v="77.42"/>
    <n v="696.28499999999997"/>
    <n v="387.1"/>
    <n v="309.18499999999995"/>
    <n v="0.44404949122844806"/>
    <n v="2026"/>
    <s v="Q1"/>
    <n v="2"/>
    <x v="1"/>
  </r>
  <r>
    <n v="3227"/>
    <d v="2026-02-17T00:00:00"/>
    <n v="2026"/>
    <x v="0"/>
    <n v="2"/>
    <s v="Feb"/>
    <x v="2"/>
    <x v="5"/>
    <x v="2"/>
    <s v="Business"/>
    <x v="1"/>
    <s v="Hiking Daypack 20L"/>
    <n v="4"/>
    <n v="93.98"/>
    <n v="0.05"/>
    <n v="44.6"/>
    <n v="357.12400000000002"/>
    <n v="178.4"/>
    <n v="178.72400000000002"/>
    <n v="0.50045362395134463"/>
    <n v="2026"/>
    <s v="Q1"/>
    <n v="2"/>
    <x v="1"/>
  </r>
  <r>
    <n v="3530"/>
    <d v="2026-02-17T00:00:00"/>
    <n v="2026"/>
    <x v="0"/>
    <n v="2"/>
    <s v="Feb"/>
    <x v="0"/>
    <x v="0"/>
    <x v="0"/>
    <s v="New"/>
    <x v="3"/>
    <s v="Alpine Tent 4P"/>
    <n v="2"/>
    <n v="336.83"/>
    <n v="0"/>
    <n v="194.42"/>
    <n v="673.66"/>
    <n v="388.84"/>
    <n v="284.82"/>
    <n v="0.42279488169106078"/>
    <n v="2026"/>
    <s v="Q1"/>
    <n v="2"/>
    <x v="1"/>
  </r>
  <r>
    <n v="6"/>
    <d v="2026-02-18T00:00:00"/>
    <n v="2026"/>
    <x v="0"/>
    <n v="2"/>
    <s v="Feb"/>
    <x v="3"/>
    <x v="8"/>
    <x v="2"/>
    <s v="Returning"/>
    <x v="3"/>
    <s v="Alpine Tent 4P"/>
    <n v="1"/>
    <n v="338.93"/>
    <n v="0"/>
    <n v="197.92"/>
    <n v="338.93"/>
    <n v="197.92"/>
    <n v="141.01000000000002"/>
    <n v="0.41604461098161866"/>
    <n v="2026"/>
    <s v="Q1"/>
    <n v="2"/>
    <x v="1"/>
  </r>
  <r>
    <n v="2038"/>
    <d v="2026-02-18T00:00:00"/>
    <n v="2026"/>
    <x v="0"/>
    <n v="2"/>
    <s v="Feb"/>
    <x v="0"/>
    <x v="9"/>
    <x v="0"/>
    <s v="New"/>
    <x v="3"/>
    <s v="Compact Sleeping Bag"/>
    <n v="5"/>
    <n v="122.72"/>
    <n v="0"/>
    <n v="62.41"/>
    <n v="613.6"/>
    <n v="312.04999999999995"/>
    <n v="301.55000000000007"/>
    <n v="0.49144393741851378"/>
    <n v="2026"/>
    <s v="Q1"/>
    <n v="2"/>
    <x v="1"/>
  </r>
  <r>
    <n v="4104"/>
    <d v="2026-02-18T00:00:00"/>
    <n v="2026"/>
    <x v="0"/>
    <n v="2"/>
    <s v="Feb"/>
    <x v="3"/>
    <x v="4"/>
    <x v="0"/>
    <s v="New"/>
    <x v="2"/>
    <s v="Carry-On Duffel"/>
    <n v="4"/>
    <n v="135.63"/>
    <n v="0.05"/>
    <n v="65.900000000000006"/>
    <n v="515.39400000000001"/>
    <n v="263.60000000000002"/>
    <n v="251.79399999999998"/>
    <n v="0.4885466264644136"/>
    <n v="2026"/>
    <s v="Q1"/>
    <n v="2"/>
    <x v="1"/>
  </r>
  <r>
    <n v="1072"/>
    <d v="2026-02-19T00:00:00"/>
    <n v="2026"/>
    <x v="0"/>
    <n v="2"/>
    <s v="Feb"/>
    <x v="2"/>
    <x v="16"/>
    <x v="0"/>
    <s v="Returning"/>
    <x v="3"/>
    <s v="Portable Camp Stove"/>
    <n v="2"/>
    <n v="81.34"/>
    <n v="0.05"/>
    <n v="40.64"/>
    <n v="154.54599999999999"/>
    <n v="81.28"/>
    <n v="73.265999999999991"/>
    <n v="0.47407244445019603"/>
    <n v="2026"/>
    <s v="Q1"/>
    <n v="2"/>
    <x v="1"/>
  </r>
  <r>
    <n v="2435"/>
    <d v="2026-02-19T00:00:00"/>
    <n v="2026"/>
    <x v="0"/>
    <n v="2"/>
    <s v="Feb"/>
    <x v="2"/>
    <x v="3"/>
    <x v="0"/>
    <s v="New"/>
    <x v="0"/>
    <s v="Compact Repair Kit"/>
    <n v="1"/>
    <n v="41.01"/>
    <n v="0.05"/>
    <n v="16.489999999999998"/>
    <n v="38.959499999999998"/>
    <n v="16.489999999999998"/>
    <n v="22.4695"/>
    <n v="0.57673994789460847"/>
    <n v="2026"/>
    <s v="Q1"/>
    <n v="2"/>
    <x v="1"/>
  </r>
  <r>
    <n v="4476"/>
    <d v="2026-02-19T00:00:00"/>
    <n v="2026"/>
    <x v="0"/>
    <n v="2"/>
    <s v="Feb"/>
    <x v="1"/>
    <x v="11"/>
    <x v="3"/>
    <s v="Business"/>
    <x v="1"/>
    <s v="Summit Backpack 45L"/>
    <n v="2"/>
    <n v="153.03"/>
    <n v="0"/>
    <n v="81.02"/>
    <n v="306.06"/>
    <n v="162.04"/>
    <n v="144.02000000000001"/>
    <n v="0.47056132784421356"/>
    <n v="2026"/>
    <s v="Q1"/>
    <n v="2"/>
    <x v="1"/>
  </r>
  <r>
    <n v="174"/>
    <d v="2026-02-20T00:00:00"/>
    <n v="2026"/>
    <x v="0"/>
    <n v="2"/>
    <s v="Feb"/>
    <x v="1"/>
    <x v="11"/>
    <x v="0"/>
    <s v="New"/>
    <x v="4"/>
    <s v="Weighted Vest"/>
    <n v="2"/>
    <n v="124.92"/>
    <n v="0"/>
    <n v="69.98"/>
    <n v="249.84"/>
    <n v="139.96"/>
    <n v="109.88"/>
    <n v="0.43980147294268329"/>
    <n v="2026"/>
    <s v="Q1"/>
    <n v="2"/>
    <x v="1"/>
  </r>
  <r>
    <n v="304"/>
    <d v="2026-02-20T00:00:00"/>
    <n v="2026"/>
    <x v="0"/>
    <n v="2"/>
    <s v="Feb"/>
    <x v="1"/>
    <x v="12"/>
    <x v="0"/>
    <s v="Business"/>
    <x v="2"/>
    <s v="Carry-On Duffel"/>
    <n v="2"/>
    <n v="136.55000000000001"/>
    <n v="0"/>
    <n v="68.84"/>
    <n v="273.10000000000002"/>
    <n v="137.68"/>
    <n v="135.42000000000002"/>
    <n v="0.49586232149395826"/>
    <n v="2026"/>
    <s v="Q1"/>
    <n v="2"/>
    <x v="1"/>
  </r>
  <r>
    <n v="404"/>
    <d v="2026-02-20T00:00:00"/>
    <n v="2026"/>
    <x v="0"/>
    <n v="2"/>
    <s v="Feb"/>
    <x v="2"/>
    <x v="5"/>
    <x v="1"/>
    <s v="Business"/>
    <x v="3"/>
    <s v="Compact Sleeping Bag"/>
    <n v="15"/>
    <n v="121.98"/>
    <n v="0.1"/>
    <n v="59.86"/>
    <n v="1646.73"/>
    <n v="897.9"/>
    <n v="748.83"/>
    <n v="0.45473757082217486"/>
    <n v="2026"/>
    <s v="Q1"/>
    <n v="2"/>
    <x v="1"/>
  </r>
  <r>
    <n v="675"/>
    <d v="2026-02-20T00:00:00"/>
    <n v="2026"/>
    <x v="0"/>
    <n v="2"/>
    <s v="Feb"/>
    <x v="1"/>
    <x v="12"/>
    <x v="0"/>
    <s v="New"/>
    <x v="2"/>
    <s v="Packing Cube Set"/>
    <n v="1"/>
    <n v="45.54"/>
    <n v="0"/>
    <n v="18.29"/>
    <n v="45.54"/>
    <n v="18.29"/>
    <n v="27.25"/>
    <n v="0.59837505489679399"/>
    <n v="2026"/>
    <s v="Q1"/>
    <n v="2"/>
    <x v="1"/>
  </r>
  <r>
    <n v="940"/>
    <d v="2026-02-20T00:00:00"/>
    <n v="2026"/>
    <x v="0"/>
    <n v="2"/>
    <s v="Feb"/>
    <x v="2"/>
    <x v="3"/>
    <x v="3"/>
    <s v="Returning"/>
    <x v="4"/>
    <s v="Training Mat"/>
    <n v="1"/>
    <n v="51.73"/>
    <n v="0"/>
    <n v="21.83"/>
    <n v="51.73"/>
    <n v="21.83"/>
    <n v="29.9"/>
    <n v="0.57800115986854828"/>
    <n v="2026"/>
    <s v="Q1"/>
    <n v="2"/>
    <x v="1"/>
  </r>
  <r>
    <n v="2375"/>
    <d v="2026-02-20T00:00:00"/>
    <n v="2026"/>
    <x v="0"/>
    <n v="2"/>
    <s v="Feb"/>
    <x v="1"/>
    <x v="12"/>
    <x v="3"/>
    <s v="Returning"/>
    <x v="3"/>
    <s v="Portable Camp Stove"/>
    <n v="2"/>
    <n v="80.510000000000005"/>
    <n v="0.05"/>
    <n v="38.630000000000003"/>
    <n v="152.96899999999999"/>
    <n v="77.260000000000005"/>
    <n v="75.708999999999989"/>
    <n v="0.4949303453640933"/>
    <n v="2026"/>
    <s v="Q1"/>
    <n v="2"/>
    <x v="1"/>
  </r>
  <r>
    <n v="4184"/>
    <d v="2026-02-20T00:00:00"/>
    <n v="2026"/>
    <x v="0"/>
    <n v="2"/>
    <s v="Feb"/>
    <x v="3"/>
    <x v="7"/>
    <x v="0"/>
    <s v="New"/>
    <x v="4"/>
    <s v="Recovery Roller"/>
    <n v="1"/>
    <n v="36.31"/>
    <n v="0"/>
    <n v="14"/>
    <n v="36.31"/>
    <n v="14"/>
    <n v="22.310000000000002"/>
    <n v="0.61443128614706699"/>
    <n v="2026"/>
    <s v="Q1"/>
    <n v="2"/>
    <x v="1"/>
  </r>
  <r>
    <n v="4390"/>
    <d v="2026-02-20T00:00:00"/>
    <n v="2026"/>
    <x v="0"/>
    <n v="2"/>
    <s v="Feb"/>
    <x v="2"/>
    <x v="16"/>
    <x v="0"/>
    <s v="Returning"/>
    <x v="0"/>
    <s v="Commuter Helmet"/>
    <n v="1"/>
    <n v="82.86"/>
    <n v="0.05"/>
    <n v="42.3"/>
    <n v="78.716999999999999"/>
    <n v="42.3"/>
    <n v="36.417000000000002"/>
    <n v="0.46263196005945351"/>
    <n v="2026"/>
    <s v="Q1"/>
    <n v="2"/>
    <x v="1"/>
  </r>
  <r>
    <n v="1475"/>
    <d v="2026-02-21T00:00:00"/>
    <n v="2026"/>
    <x v="0"/>
    <n v="2"/>
    <s v="Feb"/>
    <x v="0"/>
    <x v="0"/>
    <x v="2"/>
    <s v="New"/>
    <x v="0"/>
    <s v="Cycling Pack 12L"/>
    <n v="2"/>
    <n v="103.03"/>
    <n v="0.05"/>
    <n v="50.73"/>
    <n v="195.75700000000001"/>
    <n v="101.46"/>
    <n v="94.297000000000011"/>
    <n v="0.48170435795399402"/>
    <n v="2026"/>
    <s v="Q1"/>
    <n v="2"/>
    <x v="1"/>
  </r>
  <r>
    <n v="3504"/>
    <d v="2026-02-21T00:00:00"/>
    <n v="2026"/>
    <x v="0"/>
    <n v="2"/>
    <s v="Feb"/>
    <x v="1"/>
    <x v="14"/>
    <x v="0"/>
    <s v="Business"/>
    <x v="2"/>
    <s v="Insulated Bottle"/>
    <n v="1"/>
    <n v="36.39"/>
    <n v="0"/>
    <n v="13.49"/>
    <n v="36.39"/>
    <n v="13.49"/>
    <n v="22.9"/>
    <n v="0.62929376202253362"/>
    <n v="2026"/>
    <s v="Q1"/>
    <n v="2"/>
    <x v="1"/>
  </r>
  <r>
    <n v="1649"/>
    <d v="2026-02-22T00:00:00"/>
    <n v="2026"/>
    <x v="0"/>
    <n v="2"/>
    <s v="Feb"/>
    <x v="2"/>
    <x v="5"/>
    <x v="0"/>
    <s v="Returning"/>
    <x v="3"/>
    <s v="Compact Sleeping Bag"/>
    <n v="1"/>
    <n v="124.93"/>
    <n v="0.1"/>
    <n v="59.74"/>
    <n v="112.43700000000001"/>
    <n v="59.74"/>
    <n v="52.69700000000001"/>
    <n v="0.46868023871145625"/>
    <n v="2026"/>
    <s v="Q1"/>
    <n v="2"/>
    <x v="1"/>
  </r>
  <r>
    <n v="2170"/>
    <d v="2026-02-22T00:00:00"/>
    <n v="2026"/>
    <x v="0"/>
    <n v="2"/>
    <s v="Feb"/>
    <x v="1"/>
    <x v="11"/>
    <x v="3"/>
    <s v="Returning"/>
    <x v="0"/>
    <s v="Cycling Pack 12L"/>
    <n v="1"/>
    <n v="101.19"/>
    <n v="0.05"/>
    <n v="49.14"/>
    <n v="96.130499999999998"/>
    <n v="49.14"/>
    <n v="46.990499999999997"/>
    <n v="0.48881988546819166"/>
    <n v="2026"/>
    <s v="Q1"/>
    <n v="2"/>
    <x v="1"/>
  </r>
  <r>
    <n v="3402"/>
    <d v="2026-02-22T00:00:00"/>
    <n v="2026"/>
    <x v="0"/>
    <n v="2"/>
    <s v="Feb"/>
    <x v="3"/>
    <x v="8"/>
    <x v="0"/>
    <s v="Returning"/>
    <x v="4"/>
    <s v="Training Mat"/>
    <n v="2"/>
    <n v="51.2"/>
    <n v="0"/>
    <n v="21.38"/>
    <n v="102.4"/>
    <n v="42.76"/>
    <n v="59.640000000000008"/>
    <n v="0.58242187500000009"/>
    <n v="2026"/>
    <s v="Q1"/>
    <n v="2"/>
    <x v="1"/>
  </r>
  <r>
    <n v="3773"/>
    <d v="2026-02-22T00:00:00"/>
    <n v="2026"/>
    <x v="0"/>
    <n v="2"/>
    <s v="Feb"/>
    <x v="3"/>
    <x v="4"/>
    <x v="0"/>
    <s v="Returning"/>
    <x v="3"/>
    <s v="Portable Camp Stove"/>
    <n v="1"/>
    <n v="81.81"/>
    <n v="0"/>
    <n v="40.32"/>
    <n v="81.81"/>
    <n v="40.32"/>
    <n v="41.49"/>
    <n v="0.50715071507150711"/>
    <n v="2026"/>
    <s v="Q1"/>
    <n v="2"/>
    <x v="1"/>
  </r>
  <r>
    <n v="4670"/>
    <d v="2026-02-22T00:00:00"/>
    <n v="2026"/>
    <x v="0"/>
    <n v="2"/>
    <s v="Feb"/>
    <x v="0"/>
    <x v="15"/>
    <x v="2"/>
    <s v="Business"/>
    <x v="1"/>
    <s v="Summit Backpack 45L"/>
    <n v="1"/>
    <n v="152.96"/>
    <n v="0"/>
    <n v="79.510000000000005"/>
    <n v="152.96"/>
    <n v="79.510000000000005"/>
    <n v="73.45"/>
    <n v="0.48019089958158995"/>
    <n v="2026"/>
    <s v="Q1"/>
    <n v="2"/>
    <x v="1"/>
  </r>
  <r>
    <n v="587"/>
    <d v="2026-02-23T00:00:00"/>
    <n v="2026"/>
    <x v="0"/>
    <n v="2"/>
    <s v="Feb"/>
    <x v="3"/>
    <x v="7"/>
    <x v="3"/>
    <s v="Business"/>
    <x v="2"/>
    <s v="Travel Backpack 35L"/>
    <n v="1"/>
    <n v="166.13"/>
    <n v="0.05"/>
    <n v="85.7"/>
    <n v="157.8235"/>
    <n v="85.7"/>
    <n v="72.123499999999993"/>
    <n v="0.45698834457479398"/>
    <n v="2026"/>
    <s v="Q1"/>
    <n v="2"/>
    <x v="1"/>
  </r>
  <r>
    <n v="1085"/>
    <d v="2026-02-23T00:00:00"/>
    <n v="2026"/>
    <x v="0"/>
    <n v="2"/>
    <s v="Feb"/>
    <x v="0"/>
    <x v="15"/>
    <x v="0"/>
    <s v="New"/>
    <x v="3"/>
    <s v="Trail Tent 2P"/>
    <n v="3"/>
    <n v="193.18"/>
    <n v="0.05"/>
    <n v="106.19"/>
    <n v="550.56299999999999"/>
    <n v="318.57"/>
    <n v="231.99299999999999"/>
    <n v="0.42137412067283853"/>
    <n v="2026"/>
    <s v="Q1"/>
    <n v="2"/>
    <x v="1"/>
  </r>
  <r>
    <n v="1635"/>
    <d v="2026-02-23T00:00:00"/>
    <n v="2026"/>
    <x v="0"/>
    <n v="2"/>
    <s v="Feb"/>
    <x v="2"/>
    <x v="10"/>
    <x v="0"/>
    <s v="Returning"/>
    <x v="0"/>
    <s v="Commuter Helmet"/>
    <n v="1"/>
    <n v="80.42"/>
    <n v="0"/>
    <n v="41.72"/>
    <n v="80.42"/>
    <n v="41.72"/>
    <n v="38.700000000000003"/>
    <n v="0.4812235762248197"/>
    <n v="2026"/>
    <s v="Q1"/>
    <n v="2"/>
    <x v="1"/>
  </r>
  <r>
    <n v="4067"/>
    <d v="2026-02-23T00:00:00"/>
    <n v="2026"/>
    <x v="0"/>
    <n v="2"/>
    <s v="Feb"/>
    <x v="3"/>
    <x v="13"/>
    <x v="0"/>
    <s v="Returning"/>
    <x v="3"/>
    <s v="Compact Sleeping Bag"/>
    <n v="2"/>
    <n v="122.17"/>
    <n v="0"/>
    <n v="60.62"/>
    <n v="244.34"/>
    <n v="121.24"/>
    <n v="123.10000000000001"/>
    <n v="0.50380617172792019"/>
    <n v="2026"/>
    <s v="Q1"/>
    <n v="2"/>
    <x v="1"/>
  </r>
  <r>
    <n v="287"/>
    <d v="2026-02-24T00:00:00"/>
    <n v="2026"/>
    <x v="0"/>
    <n v="2"/>
    <s v="Feb"/>
    <x v="1"/>
    <x v="6"/>
    <x v="3"/>
    <s v="New"/>
    <x v="2"/>
    <s v="Travel Backpack 35L"/>
    <n v="1"/>
    <n v="164.6"/>
    <n v="0"/>
    <n v="85.07"/>
    <n v="164.6"/>
    <n v="85.07"/>
    <n v="79.53"/>
    <n v="0.48317132442284327"/>
    <n v="2026"/>
    <s v="Q1"/>
    <n v="2"/>
    <x v="1"/>
  </r>
  <r>
    <n v="794"/>
    <d v="2026-02-24T00:00:00"/>
    <n v="2026"/>
    <x v="0"/>
    <n v="2"/>
    <s v="Feb"/>
    <x v="1"/>
    <x v="14"/>
    <x v="0"/>
    <s v="New"/>
    <x v="2"/>
    <s v="Carry-On Duffel"/>
    <n v="1"/>
    <n v="132.19999999999999"/>
    <n v="0"/>
    <n v="67.180000000000007"/>
    <n v="132.19999999999999"/>
    <n v="67.180000000000007"/>
    <n v="65.019999999999982"/>
    <n v="0.49183055975794243"/>
    <n v="2026"/>
    <s v="Q1"/>
    <n v="2"/>
    <x v="1"/>
  </r>
  <r>
    <n v="1609"/>
    <d v="2026-02-24T00:00:00"/>
    <n v="2026"/>
    <x v="0"/>
    <n v="2"/>
    <s v="Feb"/>
    <x v="3"/>
    <x v="4"/>
    <x v="0"/>
    <s v="Returning"/>
    <x v="0"/>
    <s v="Compact Repair Kit"/>
    <n v="2"/>
    <n v="40.700000000000003"/>
    <n v="0"/>
    <n v="16.63"/>
    <n v="81.400000000000006"/>
    <n v="33.26"/>
    <n v="48.140000000000008"/>
    <n v="0.59140049140049145"/>
    <n v="2026"/>
    <s v="Q1"/>
    <n v="2"/>
    <x v="1"/>
  </r>
  <r>
    <n v="4921"/>
    <d v="2026-02-24T00:00:00"/>
    <n v="2026"/>
    <x v="0"/>
    <n v="2"/>
    <s v="Feb"/>
    <x v="1"/>
    <x v="12"/>
    <x v="0"/>
    <s v="Returning"/>
    <x v="2"/>
    <s v="Insulated Bottle"/>
    <n v="1"/>
    <n v="35.39"/>
    <n v="0"/>
    <n v="13.93"/>
    <n v="35.39"/>
    <n v="13.93"/>
    <n v="21.46"/>
    <n v="0.60638598474145244"/>
    <n v="2026"/>
    <s v="Q1"/>
    <n v="2"/>
    <x v="1"/>
  </r>
  <r>
    <n v="2209"/>
    <d v="2026-02-25T00:00:00"/>
    <n v="2026"/>
    <x v="0"/>
    <n v="2"/>
    <s v="Feb"/>
    <x v="0"/>
    <x v="0"/>
    <x v="0"/>
    <s v="Business"/>
    <x v="0"/>
    <s v="Trail Bike Light"/>
    <n v="5"/>
    <n v="50.58"/>
    <n v="0.1"/>
    <n v="22.42"/>
    <n v="227.60999999999999"/>
    <n v="112.10000000000001"/>
    <n v="115.50999999999998"/>
    <n v="0.50749088352884308"/>
    <n v="2026"/>
    <s v="Q1"/>
    <n v="2"/>
    <x v="1"/>
  </r>
  <r>
    <n v="4757"/>
    <d v="2026-02-25T00:00:00"/>
    <n v="2026"/>
    <x v="0"/>
    <n v="2"/>
    <s v="Feb"/>
    <x v="1"/>
    <x v="11"/>
    <x v="3"/>
    <s v="Business"/>
    <x v="4"/>
    <s v="Training Mat"/>
    <n v="2"/>
    <n v="49.48"/>
    <n v="0"/>
    <n v="21.37"/>
    <n v="98.96"/>
    <n v="42.74"/>
    <n v="56.219999999999992"/>
    <n v="0.5681083265966046"/>
    <n v="2026"/>
    <s v="Q1"/>
    <n v="2"/>
    <x v="1"/>
  </r>
  <r>
    <n v="5155"/>
    <d v="2026-02-25T00:00:00"/>
    <n v="2026"/>
    <x v="0"/>
    <n v="2"/>
    <s v="Feb"/>
    <x v="3"/>
    <x v="13"/>
    <x v="2"/>
    <s v="New"/>
    <x v="4"/>
    <s v="Training Mat"/>
    <n v="1"/>
    <n v="50.51"/>
    <n v="0"/>
    <n v="21.4"/>
    <n v="50.51"/>
    <n v="21.4"/>
    <n v="29.11"/>
    <n v="0.57632152049099195"/>
    <n v="2026"/>
    <s v="Q1"/>
    <n v="2"/>
    <x v="1"/>
  </r>
  <r>
    <n v="1737"/>
    <d v="2026-02-26T00:00:00"/>
    <n v="2026"/>
    <x v="0"/>
    <n v="2"/>
    <s v="Feb"/>
    <x v="0"/>
    <x v="15"/>
    <x v="0"/>
    <s v="New"/>
    <x v="3"/>
    <s v="Compact Sleeping Bag"/>
    <n v="2"/>
    <n v="122.16"/>
    <n v="0"/>
    <n v="61.31"/>
    <n v="244.32"/>
    <n v="122.62"/>
    <n v="121.69999999999999"/>
    <n v="0.49811722331368691"/>
    <n v="2026"/>
    <s v="Q1"/>
    <n v="2"/>
    <x v="1"/>
  </r>
  <r>
    <n v="1905"/>
    <d v="2026-02-26T00:00:00"/>
    <n v="2026"/>
    <x v="0"/>
    <n v="2"/>
    <s v="Feb"/>
    <x v="3"/>
    <x v="7"/>
    <x v="2"/>
    <s v="Returning"/>
    <x v="0"/>
    <s v="Trail Bike Light"/>
    <n v="3"/>
    <n v="51.32"/>
    <n v="0.1"/>
    <n v="22.62"/>
    <n v="138.56400000000002"/>
    <n v="67.86"/>
    <n v="70.704000000000022"/>
    <n v="0.51026240581969351"/>
    <n v="2026"/>
    <s v="Q1"/>
    <n v="2"/>
    <x v="1"/>
  </r>
  <r>
    <n v="2359"/>
    <d v="2026-02-26T00:00:00"/>
    <n v="2026"/>
    <x v="0"/>
    <n v="2"/>
    <s v="Feb"/>
    <x v="2"/>
    <x v="10"/>
    <x v="0"/>
    <s v="Returning"/>
    <x v="3"/>
    <s v="Trail Tent 2P"/>
    <n v="2"/>
    <n v="195.92"/>
    <n v="0.05"/>
    <n v="104.13"/>
    <n v="372.24799999999993"/>
    <n v="208.26"/>
    <n v="163.98799999999994"/>
    <n v="0.4405342674775955"/>
    <n v="2026"/>
    <s v="Q1"/>
    <n v="2"/>
    <x v="1"/>
  </r>
  <r>
    <n v="3666"/>
    <d v="2026-02-26T00:00:00"/>
    <n v="2026"/>
    <x v="0"/>
    <n v="2"/>
    <s v="Feb"/>
    <x v="0"/>
    <x v="15"/>
    <x v="0"/>
    <s v="Returning"/>
    <x v="2"/>
    <s v="Insulated Bottle"/>
    <n v="1"/>
    <n v="36.19"/>
    <n v="0.1"/>
    <n v="13.62"/>
    <n v="32.570999999999998"/>
    <n v="13.62"/>
    <n v="18.951000000000001"/>
    <n v="0.58183660311319896"/>
    <n v="2026"/>
    <s v="Q1"/>
    <n v="2"/>
    <x v="1"/>
  </r>
  <r>
    <n v="518"/>
    <d v="2026-02-27T00:00:00"/>
    <n v="2026"/>
    <x v="0"/>
    <n v="2"/>
    <s v="Feb"/>
    <x v="2"/>
    <x v="2"/>
    <x v="0"/>
    <s v="New"/>
    <x v="1"/>
    <s v="Trekking Poles"/>
    <n v="1"/>
    <n v="72.97"/>
    <n v="0"/>
    <n v="32.43"/>
    <n v="72.97"/>
    <n v="32.43"/>
    <n v="40.54"/>
    <n v="0.55557078251336167"/>
    <n v="2026"/>
    <s v="Q1"/>
    <n v="2"/>
    <x v="1"/>
  </r>
  <r>
    <n v="892"/>
    <d v="2026-02-27T00:00:00"/>
    <n v="2026"/>
    <x v="0"/>
    <n v="2"/>
    <s v="Feb"/>
    <x v="3"/>
    <x v="7"/>
    <x v="1"/>
    <s v="Business"/>
    <x v="2"/>
    <s v="Packing Cube Set"/>
    <n v="12"/>
    <n v="47.15"/>
    <n v="0.1"/>
    <n v="17.829999999999998"/>
    <n v="509.21999999999997"/>
    <n v="213.95999999999998"/>
    <n v="295.26"/>
    <n v="0.57982797219276538"/>
    <n v="2026"/>
    <s v="Q1"/>
    <n v="2"/>
    <x v="1"/>
  </r>
  <r>
    <n v="1115"/>
    <d v="2026-02-27T00:00:00"/>
    <n v="2026"/>
    <x v="0"/>
    <n v="2"/>
    <s v="Feb"/>
    <x v="0"/>
    <x v="0"/>
    <x v="2"/>
    <s v="Business"/>
    <x v="2"/>
    <s v="Travel Backpack 35L"/>
    <n v="3"/>
    <n v="161.19999999999999"/>
    <n v="0.1"/>
    <n v="87.37"/>
    <n v="435.23999999999995"/>
    <n v="262.11"/>
    <n v="173.12999999999994"/>
    <n v="0.39778053487730897"/>
    <n v="2026"/>
    <s v="Q1"/>
    <n v="2"/>
    <x v="1"/>
  </r>
  <r>
    <n v="1186"/>
    <d v="2026-02-27T00:00:00"/>
    <n v="2026"/>
    <x v="0"/>
    <n v="2"/>
    <s v="Feb"/>
    <x v="0"/>
    <x v="9"/>
    <x v="2"/>
    <s v="Business"/>
    <x v="0"/>
    <s v="Trail Bike Light"/>
    <n v="1"/>
    <n v="49.73"/>
    <n v="0"/>
    <n v="22"/>
    <n v="49.73"/>
    <n v="22"/>
    <n v="27.729999999999997"/>
    <n v="0.55761109993967417"/>
    <n v="2026"/>
    <s v="Q1"/>
    <n v="2"/>
    <x v="1"/>
  </r>
  <r>
    <n v="2093"/>
    <d v="2026-02-27T00:00:00"/>
    <n v="2026"/>
    <x v="0"/>
    <n v="2"/>
    <s v="Feb"/>
    <x v="2"/>
    <x v="16"/>
    <x v="0"/>
    <s v="Returning"/>
    <x v="3"/>
    <s v="Compact Sleeping Bag"/>
    <n v="2"/>
    <n v="126.19"/>
    <n v="0"/>
    <n v="58.99"/>
    <n v="252.38"/>
    <n v="117.98"/>
    <n v="134.39999999999998"/>
    <n v="0.5325303114351374"/>
    <n v="2026"/>
    <s v="Q1"/>
    <n v="2"/>
    <x v="1"/>
  </r>
  <r>
    <n v="2136"/>
    <d v="2026-02-27T00:00:00"/>
    <n v="2026"/>
    <x v="0"/>
    <n v="2"/>
    <s v="Feb"/>
    <x v="1"/>
    <x v="12"/>
    <x v="0"/>
    <s v="Returning"/>
    <x v="2"/>
    <s v="Carry-On Duffel"/>
    <n v="2"/>
    <n v="135.38999999999999"/>
    <n v="0.05"/>
    <n v="65.69"/>
    <n v="257.24099999999999"/>
    <n v="131.38"/>
    <n v="125.86099999999999"/>
    <n v="0.48927270536189799"/>
    <n v="2026"/>
    <s v="Q1"/>
    <n v="2"/>
    <x v="1"/>
  </r>
  <r>
    <n v="3538"/>
    <d v="2026-02-27T00:00:00"/>
    <n v="2026"/>
    <x v="0"/>
    <n v="2"/>
    <s v="Feb"/>
    <x v="1"/>
    <x v="14"/>
    <x v="1"/>
    <s v="Business"/>
    <x v="4"/>
    <s v="Resistance Band Set"/>
    <n v="12"/>
    <n v="41.27"/>
    <n v="0.1"/>
    <n v="14.71"/>
    <n v="445.71600000000001"/>
    <n v="176.52"/>
    <n v="269.19600000000003"/>
    <n v="0.60396306168053204"/>
    <n v="2026"/>
    <s v="Q1"/>
    <n v="2"/>
    <x v="1"/>
  </r>
  <r>
    <n v="3891"/>
    <d v="2026-02-27T00:00:00"/>
    <n v="2026"/>
    <x v="0"/>
    <n v="2"/>
    <s v="Feb"/>
    <x v="0"/>
    <x v="0"/>
    <x v="2"/>
    <s v="Returning"/>
    <x v="0"/>
    <s v="Commuter Helmet"/>
    <n v="1"/>
    <n v="82.04"/>
    <n v="0.1"/>
    <n v="41.46"/>
    <n v="73.836000000000013"/>
    <n v="41.46"/>
    <n v="32.376000000000012"/>
    <n v="0.43848529172761264"/>
    <n v="2026"/>
    <s v="Q1"/>
    <n v="2"/>
    <x v="1"/>
  </r>
  <r>
    <n v="3917"/>
    <d v="2026-02-27T00:00:00"/>
    <n v="2026"/>
    <x v="0"/>
    <n v="2"/>
    <s v="Feb"/>
    <x v="3"/>
    <x v="4"/>
    <x v="0"/>
    <s v="Returning"/>
    <x v="2"/>
    <s v="Insulated Bottle"/>
    <n v="3"/>
    <n v="36.630000000000003"/>
    <n v="0"/>
    <n v="13.26"/>
    <n v="109.89000000000001"/>
    <n v="39.78"/>
    <n v="70.110000000000014"/>
    <n v="0.63800163800163801"/>
    <n v="2026"/>
    <s v="Q1"/>
    <n v="2"/>
    <x v="1"/>
  </r>
  <r>
    <n v="4594"/>
    <d v="2026-02-27T00:00:00"/>
    <n v="2026"/>
    <x v="0"/>
    <n v="2"/>
    <s v="Feb"/>
    <x v="3"/>
    <x v="7"/>
    <x v="2"/>
    <s v="Returning"/>
    <x v="1"/>
    <s v="Hiking Daypack 20L"/>
    <n v="5"/>
    <n v="92.94"/>
    <n v="0.05"/>
    <n v="46.47"/>
    <n v="441.46499999999997"/>
    <n v="232.35"/>
    <n v="209.11499999999998"/>
    <n v="0.47368421052631576"/>
    <n v="2026"/>
    <s v="Q1"/>
    <n v="2"/>
    <x v="1"/>
  </r>
  <r>
    <n v="4750"/>
    <d v="2026-02-27T00:00:00"/>
    <n v="2026"/>
    <x v="0"/>
    <n v="2"/>
    <s v="Feb"/>
    <x v="1"/>
    <x v="12"/>
    <x v="2"/>
    <s v="Returning"/>
    <x v="4"/>
    <s v="Weighted Vest"/>
    <n v="2"/>
    <n v="120.44"/>
    <n v="0.05"/>
    <n v="68.98"/>
    <n v="228.83599999999998"/>
    <n v="137.96"/>
    <n v="90.875999999999976"/>
    <n v="0.3971228303239"/>
    <n v="2026"/>
    <s v="Q1"/>
    <n v="2"/>
    <x v="1"/>
  </r>
  <r>
    <n v="4960"/>
    <d v="2026-02-27T00:00:00"/>
    <n v="2026"/>
    <x v="0"/>
    <n v="2"/>
    <s v="Feb"/>
    <x v="1"/>
    <x v="6"/>
    <x v="3"/>
    <s v="New"/>
    <x v="2"/>
    <s v="Insulated Bottle"/>
    <n v="2"/>
    <n v="36.130000000000003"/>
    <n v="0"/>
    <n v="13.72"/>
    <n v="72.260000000000005"/>
    <n v="27.44"/>
    <n v="44.820000000000007"/>
    <n v="0.62026017160254643"/>
    <n v="2026"/>
    <s v="Q1"/>
    <n v="2"/>
    <x v="1"/>
  </r>
  <r>
    <n v="4245"/>
    <d v="2026-02-28T00:00:00"/>
    <n v="2026"/>
    <x v="0"/>
    <n v="2"/>
    <s v="Feb"/>
    <x v="1"/>
    <x v="1"/>
    <x v="2"/>
    <s v="Returning"/>
    <x v="4"/>
    <s v="Weighted Vest"/>
    <n v="1"/>
    <n v="124.97"/>
    <n v="0.1"/>
    <n v="69.790000000000006"/>
    <n v="112.473"/>
    <n v="69.790000000000006"/>
    <n v="42.682999999999993"/>
    <n v="0.37949552337005321"/>
    <n v="2026"/>
    <s v="Q1"/>
    <n v="2"/>
    <x v="1"/>
  </r>
  <r>
    <n v="4664"/>
    <d v="2026-02-28T00:00:00"/>
    <n v="2026"/>
    <x v="0"/>
    <n v="2"/>
    <s v="Feb"/>
    <x v="3"/>
    <x v="13"/>
    <x v="0"/>
    <s v="Returning"/>
    <x v="2"/>
    <s v="Travel Backpack 35L"/>
    <n v="1"/>
    <n v="163.31"/>
    <n v="0.05"/>
    <n v="87.22"/>
    <n v="155.14449999999999"/>
    <n v="87.22"/>
    <n v="67.924499999999995"/>
    <n v="0.43781442461705056"/>
    <n v="2026"/>
    <s v="Q1"/>
    <n v="2"/>
    <x v="1"/>
  </r>
  <r>
    <n v="383"/>
    <d v="2026-03-01T00:00:00"/>
    <n v="2026"/>
    <x v="0"/>
    <n v="3"/>
    <s v="Mar"/>
    <x v="2"/>
    <x v="2"/>
    <x v="2"/>
    <s v="Returning"/>
    <x v="1"/>
    <s v="Hiking Daypack 20L"/>
    <n v="3"/>
    <n v="92.76"/>
    <n v="0"/>
    <n v="45.84"/>
    <n v="278.28000000000003"/>
    <n v="137.52000000000001"/>
    <n v="140.76000000000002"/>
    <n v="0.50582147477360928"/>
    <n v="2026"/>
    <s v="Q1"/>
    <n v="3"/>
    <x v="2"/>
  </r>
  <r>
    <n v="730"/>
    <d v="2026-03-01T00:00:00"/>
    <n v="2026"/>
    <x v="0"/>
    <n v="3"/>
    <s v="Mar"/>
    <x v="0"/>
    <x v="15"/>
    <x v="1"/>
    <s v="Business"/>
    <x v="4"/>
    <s v="Resistance Band Set"/>
    <n v="5"/>
    <n v="41.31"/>
    <n v="0.1"/>
    <n v="15.14"/>
    <n v="185.89500000000001"/>
    <n v="75.7"/>
    <n v="110.19500000000001"/>
    <n v="0.59278087092175691"/>
    <n v="2026"/>
    <s v="Q1"/>
    <n v="3"/>
    <x v="2"/>
  </r>
  <r>
    <n v="985"/>
    <d v="2026-03-01T00:00:00"/>
    <n v="2026"/>
    <x v="0"/>
    <n v="3"/>
    <s v="Mar"/>
    <x v="1"/>
    <x v="14"/>
    <x v="3"/>
    <s v="New"/>
    <x v="4"/>
    <s v="Resistance Band Set"/>
    <n v="2"/>
    <n v="41.23"/>
    <n v="0"/>
    <n v="14.28"/>
    <n v="82.46"/>
    <n v="28.56"/>
    <n v="53.899999999999991"/>
    <n v="0.65365025466893034"/>
    <n v="2026"/>
    <s v="Q1"/>
    <n v="3"/>
    <x v="2"/>
  </r>
  <r>
    <n v="1457"/>
    <d v="2026-03-01T00:00:00"/>
    <n v="2026"/>
    <x v="0"/>
    <n v="3"/>
    <s v="Mar"/>
    <x v="1"/>
    <x v="1"/>
    <x v="0"/>
    <s v="New"/>
    <x v="2"/>
    <s v="Insulated Bottle"/>
    <n v="1"/>
    <n v="36.47"/>
    <n v="0.05"/>
    <n v="13.21"/>
    <n v="34.646499999999996"/>
    <n v="13.21"/>
    <n v="21.436499999999995"/>
    <n v="0.61872050567878423"/>
    <n v="2026"/>
    <s v="Q1"/>
    <n v="3"/>
    <x v="2"/>
  </r>
  <r>
    <n v="2558"/>
    <d v="2026-03-01T00:00:00"/>
    <n v="2026"/>
    <x v="0"/>
    <n v="3"/>
    <s v="Mar"/>
    <x v="0"/>
    <x v="15"/>
    <x v="3"/>
    <s v="New"/>
    <x v="4"/>
    <s v="Recovery Roller"/>
    <n v="1"/>
    <n v="36.67"/>
    <n v="0"/>
    <n v="13.97"/>
    <n v="36.67"/>
    <n v="13.97"/>
    <n v="22.700000000000003"/>
    <n v="0.61903463321516228"/>
    <n v="2026"/>
    <s v="Q1"/>
    <n v="3"/>
    <x v="2"/>
  </r>
  <r>
    <n v="3024"/>
    <d v="2026-03-01T00:00:00"/>
    <n v="2026"/>
    <x v="0"/>
    <n v="3"/>
    <s v="Mar"/>
    <x v="1"/>
    <x v="11"/>
    <x v="0"/>
    <s v="Business"/>
    <x v="0"/>
    <s v="Trail Bike Light"/>
    <n v="2"/>
    <n v="51.87"/>
    <n v="0.1"/>
    <n v="22.95"/>
    <n v="93.366"/>
    <n v="45.9"/>
    <n v="47.466000000000001"/>
    <n v="0.50838635049161363"/>
    <n v="2026"/>
    <s v="Q1"/>
    <n v="3"/>
    <x v="2"/>
  </r>
  <r>
    <n v="3225"/>
    <d v="2026-03-01T00:00:00"/>
    <n v="2026"/>
    <x v="0"/>
    <n v="3"/>
    <s v="Mar"/>
    <x v="2"/>
    <x v="2"/>
    <x v="2"/>
    <s v="Business"/>
    <x v="3"/>
    <s v="Trail Tent 2P"/>
    <n v="1"/>
    <n v="195.06"/>
    <n v="0.1"/>
    <n v="106.68"/>
    <n v="175.554"/>
    <n v="106.68"/>
    <n v="68.873999999999995"/>
    <n v="0.39232372945076727"/>
    <n v="2026"/>
    <s v="Q1"/>
    <n v="3"/>
    <x v="2"/>
  </r>
  <r>
    <n v="3551"/>
    <d v="2026-03-01T00:00:00"/>
    <n v="2026"/>
    <x v="0"/>
    <n v="3"/>
    <s v="Mar"/>
    <x v="1"/>
    <x v="11"/>
    <x v="3"/>
    <s v="Returning"/>
    <x v="0"/>
    <s v="Cycling Pack 12L"/>
    <n v="2"/>
    <n v="100.79"/>
    <n v="0.05"/>
    <n v="49"/>
    <n v="191.501"/>
    <n v="98"/>
    <n v="93.501000000000005"/>
    <n v="0.48825332504791097"/>
    <n v="2026"/>
    <s v="Q1"/>
    <n v="3"/>
    <x v="2"/>
  </r>
  <r>
    <n v="4157"/>
    <d v="2026-03-01T00:00:00"/>
    <n v="2026"/>
    <x v="0"/>
    <n v="3"/>
    <s v="Mar"/>
    <x v="3"/>
    <x v="8"/>
    <x v="0"/>
    <s v="New"/>
    <x v="0"/>
    <s v="Trail Bike Light"/>
    <n v="5"/>
    <n v="51.92"/>
    <n v="0.15"/>
    <n v="22.24"/>
    <n v="220.66000000000003"/>
    <n v="111.19999999999999"/>
    <n v="109.46000000000004"/>
    <n v="0.49605728269736254"/>
    <n v="2026"/>
    <s v="Q1"/>
    <n v="3"/>
    <x v="2"/>
  </r>
  <r>
    <n v="4398"/>
    <d v="2026-03-01T00:00:00"/>
    <n v="2026"/>
    <x v="0"/>
    <n v="3"/>
    <s v="Mar"/>
    <x v="3"/>
    <x v="7"/>
    <x v="0"/>
    <s v="New"/>
    <x v="3"/>
    <s v="Compact Sleeping Bag"/>
    <n v="1"/>
    <n v="123.99"/>
    <n v="0.05"/>
    <n v="61.67"/>
    <n v="117.79049999999999"/>
    <n v="61.67"/>
    <n v="56.120499999999993"/>
    <n v="0.47644334644984099"/>
    <n v="2026"/>
    <s v="Q1"/>
    <n v="3"/>
    <x v="2"/>
  </r>
  <r>
    <n v="4951"/>
    <d v="2026-03-01T00:00:00"/>
    <n v="2026"/>
    <x v="0"/>
    <n v="3"/>
    <s v="Mar"/>
    <x v="1"/>
    <x v="14"/>
    <x v="0"/>
    <s v="New"/>
    <x v="3"/>
    <s v="Alpine Tent 4P"/>
    <n v="1"/>
    <n v="344.8"/>
    <n v="0.05"/>
    <n v="196.14"/>
    <n v="327.56"/>
    <n v="196.14"/>
    <n v="131.42000000000002"/>
    <n v="0.40120893882036884"/>
    <n v="2026"/>
    <s v="Q1"/>
    <n v="3"/>
    <x v="2"/>
  </r>
  <r>
    <n v="1354"/>
    <d v="2026-03-02T00:00:00"/>
    <n v="2026"/>
    <x v="0"/>
    <n v="3"/>
    <s v="Mar"/>
    <x v="3"/>
    <x v="8"/>
    <x v="3"/>
    <s v="Returning"/>
    <x v="2"/>
    <s v="Carry-On Duffel"/>
    <n v="3"/>
    <n v="131.91999999999999"/>
    <n v="0.05"/>
    <n v="67.47"/>
    <n v="375.97199999999998"/>
    <n v="202.41"/>
    <n v="173.56199999999998"/>
    <n v="0.46163544093709102"/>
    <n v="2026"/>
    <s v="Q1"/>
    <n v="3"/>
    <x v="2"/>
  </r>
  <r>
    <n v="2042"/>
    <d v="2026-03-02T00:00:00"/>
    <n v="2026"/>
    <x v="0"/>
    <n v="3"/>
    <s v="Mar"/>
    <x v="2"/>
    <x v="16"/>
    <x v="0"/>
    <s v="Business"/>
    <x v="1"/>
    <s v="Trail Boots"/>
    <n v="3"/>
    <n v="146.99"/>
    <n v="0"/>
    <n v="80.069999999999993"/>
    <n v="440.97"/>
    <n v="240.20999999999998"/>
    <n v="200.76000000000005"/>
    <n v="0.45526906592285199"/>
    <n v="2026"/>
    <s v="Q1"/>
    <n v="3"/>
    <x v="2"/>
  </r>
  <r>
    <n v="3895"/>
    <d v="2026-03-02T00:00:00"/>
    <n v="2026"/>
    <x v="0"/>
    <n v="3"/>
    <s v="Mar"/>
    <x v="3"/>
    <x v="7"/>
    <x v="0"/>
    <s v="Business"/>
    <x v="2"/>
    <s v="Travel Backpack 35L"/>
    <n v="2"/>
    <n v="164.74"/>
    <n v="0.05"/>
    <n v="89.9"/>
    <n v="313.00600000000003"/>
    <n v="179.8"/>
    <n v="133.20600000000002"/>
    <n v="0.42557011686676932"/>
    <n v="2026"/>
    <s v="Q1"/>
    <n v="3"/>
    <x v="2"/>
  </r>
  <r>
    <n v="5074"/>
    <d v="2026-03-02T00:00:00"/>
    <n v="2026"/>
    <x v="0"/>
    <n v="3"/>
    <s v="Mar"/>
    <x v="3"/>
    <x v="7"/>
    <x v="0"/>
    <s v="Returning"/>
    <x v="1"/>
    <s v="Hiking Daypack 20L"/>
    <n v="2"/>
    <n v="89.81"/>
    <n v="0"/>
    <n v="46.44"/>
    <n v="179.62"/>
    <n v="92.88"/>
    <n v="86.740000000000009"/>
    <n v="0.482908362097762"/>
    <n v="2026"/>
    <s v="Q1"/>
    <n v="3"/>
    <x v="2"/>
  </r>
  <r>
    <n v="179"/>
    <d v="2026-03-03T00:00:00"/>
    <n v="2026"/>
    <x v="0"/>
    <n v="3"/>
    <s v="Mar"/>
    <x v="2"/>
    <x v="16"/>
    <x v="2"/>
    <s v="Returning"/>
    <x v="4"/>
    <s v="Recovery Roller"/>
    <n v="1"/>
    <n v="35.369999999999997"/>
    <n v="0"/>
    <n v="13.88"/>
    <n v="35.369999999999997"/>
    <n v="13.88"/>
    <n v="21.489999999999995"/>
    <n v="0.60757704269154644"/>
    <n v="2026"/>
    <s v="Q1"/>
    <n v="3"/>
    <x v="2"/>
  </r>
  <r>
    <n v="459"/>
    <d v="2026-03-03T00:00:00"/>
    <n v="2026"/>
    <x v="0"/>
    <n v="3"/>
    <s v="Mar"/>
    <x v="1"/>
    <x v="12"/>
    <x v="3"/>
    <s v="New"/>
    <x v="0"/>
    <s v="Trail Bike Light"/>
    <n v="4"/>
    <n v="50.64"/>
    <n v="0"/>
    <n v="23.09"/>
    <n v="202.56"/>
    <n v="92.36"/>
    <n v="110.2"/>
    <n v="0.54403633491311221"/>
    <n v="2026"/>
    <s v="Q1"/>
    <n v="3"/>
    <x v="2"/>
  </r>
  <r>
    <n v="525"/>
    <d v="2026-03-03T00:00:00"/>
    <n v="2026"/>
    <x v="0"/>
    <n v="3"/>
    <s v="Mar"/>
    <x v="3"/>
    <x v="7"/>
    <x v="2"/>
    <s v="Returning"/>
    <x v="1"/>
    <s v="Trail Boots"/>
    <n v="1"/>
    <n v="146.37"/>
    <n v="0"/>
    <n v="78.3"/>
    <n v="146.37"/>
    <n v="78.3"/>
    <n v="68.070000000000007"/>
    <n v="0.46505431440869033"/>
    <n v="2026"/>
    <s v="Q1"/>
    <n v="3"/>
    <x v="2"/>
  </r>
  <r>
    <n v="3374"/>
    <d v="2026-03-03T00:00:00"/>
    <n v="2026"/>
    <x v="0"/>
    <n v="3"/>
    <s v="Mar"/>
    <x v="2"/>
    <x v="2"/>
    <x v="0"/>
    <s v="Returning"/>
    <x v="1"/>
    <s v="Trail Boots"/>
    <n v="3"/>
    <n v="143.74"/>
    <n v="0"/>
    <n v="81.58"/>
    <n v="431.22"/>
    <n v="244.74"/>
    <n v="186.48000000000002"/>
    <n v="0.43244747460692917"/>
    <n v="2026"/>
    <s v="Q1"/>
    <n v="3"/>
    <x v="2"/>
  </r>
  <r>
    <n v="3850"/>
    <d v="2026-03-03T00:00:00"/>
    <n v="2026"/>
    <x v="0"/>
    <n v="3"/>
    <s v="Mar"/>
    <x v="3"/>
    <x v="7"/>
    <x v="3"/>
    <s v="New"/>
    <x v="3"/>
    <s v="Portable Camp Stove"/>
    <n v="2"/>
    <n v="81.94"/>
    <n v="0.1"/>
    <n v="39.9"/>
    <n v="147.49199999999999"/>
    <n v="79.8"/>
    <n v="67.691999999999993"/>
    <n v="0.45895370596371327"/>
    <n v="2026"/>
    <s v="Q1"/>
    <n v="3"/>
    <x v="2"/>
  </r>
  <r>
    <n v="4004"/>
    <d v="2026-03-03T00:00:00"/>
    <n v="2026"/>
    <x v="0"/>
    <n v="3"/>
    <s v="Mar"/>
    <x v="2"/>
    <x v="5"/>
    <x v="0"/>
    <s v="New"/>
    <x v="2"/>
    <s v="Packing Cube Set"/>
    <n v="1"/>
    <n v="46.46"/>
    <n v="0.1"/>
    <n v="17.989999999999998"/>
    <n v="41.814"/>
    <n v="17.989999999999998"/>
    <n v="23.824000000000002"/>
    <n v="0.56976132395848289"/>
    <n v="2026"/>
    <s v="Q1"/>
    <n v="3"/>
    <x v="2"/>
  </r>
  <r>
    <n v="788"/>
    <d v="2026-03-04T00:00:00"/>
    <n v="2026"/>
    <x v="0"/>
    <n v="3"/>
    <s v="Mar"/>
    <x v="1"/>
    <x v="11"/>
    <x v="0"/>
    <s v="New"/>
    <x v="0"/>
    <s v="Compact Repair Kit"/>
    <n v="3"/>
    <n v="39.49"/>
    <n v="0"/>
    <n v="16.420000000000002"/>
    <n v="118.47"/>
    <n v="49.260000000000005"/>
    <n v="69.209999999999994"/>
    <n v="0.58419853127374011"/>
    <n v="2026"/>
    <s v="Q1"/>
    <n v="3"/>
    <x v="2"/>
  </r>
  <r>
    <n v="1717"/>
    <d v="2026-03-04T00:00:00"/>
    <n v="2026"/>
    <x v="0"/>
    <n v="3"/>
    <s v="Mar"/>
    <x v="3"/>
    <x v="13"/>
    <x v="0"/>
    <s v="Returning"/>
    <x v="4"/>
    <s v="Resistance Band Set"/>
    <n v="1"/>
    <n v="40.909999999999997"/>
    <n v="0"/>
    <n v="14.89"/>
    <n v="40.909999999999997"/>
    <n v="14.89"/>
    <n v="26.019999999999996"/>
    <n v="0.63603031043754577"/>
    <n v="2026"/>
    <s v="Q1"/>
    <n v="3"/>
    <x v="2"/>
  </r>
  <r>
    <n v="1819"/>
    <d v="2026-03-04T00:00:00"/>
    <n v="2026"/>
    <x v="0"/>
    <n v="3"/>
    <s v="Mar"/>
    <x v="3"/>
    <x v="8"/>
    <x v="3"/>
    <s v="New"/>
    <x v="0"/>
    <s v="Trail Bike Light"/>
    <n v="1"/>
    <n v="49.94"/>
    <n v="0.1"/>
    <n v="21.84"/>
    <n v="44.945999999999998"/>
    <n v="21.84"/>
    <n v="23.105999999999998"/>
    <n v="0.51408356694700308"/>
    <n v="2026"/>
    <s v="Q1"/>
    <n v="3"/>
    <x v="2"/>
  </r>
  <r>
    <n v="1992"/>
    <d v="2026-03-04T00:00:00"/>
    <n v="2026"/>
    <x v="0"/>
    <n v="3"/>
    <s v="Mar"/>
    <x v="2"/>
    <x v="5"/>
    <x v="0"/>
    <s v="Business"/>
    <x v="2"/>
    <s v="Insulated Bottle"/>
    <n v="1"/>
    <n v="35.520000000000003"/>
    <n v="0"/>
    <n v="13.21"/>
    <n v="35.520000000000003"/>
    <n v="13.21"/>
    <n v="22.310000000000002"/>
    <n v="0.62809684684684686"/>
    <n v="2026"/>
    <s v="Q1"/>
    <n v="3"/>
    <x v="2"/>
  </r>
  <r>
    <n v="2499"/>
    <d v="2026-03-04T00:00:00"/>
    <n v="2026"/>
    <x v="0"/>
    <n v="3"/>
    <s v="Mar"/>
    <x v="3"/>
    <x v="7"/>
    <x v="2"/>
    <s v="New"/>
    <x v="3"/>
    <s v="Alpine Tent 4P"/>
    <n v="2"/>
    <n v="341.1"/>
    <n v="0"/>
    <n v="200.19"/>
    <n v="682.2"/>
    <n v="400.38"/>
    <n v="281.82000000000005"/>
    <n v="0.41310466138962187"/>
    <n v="2026"/>
    <s v="Q1"/>
    <n v="3"/>
    <x v="2"/>
  </r>
  <r>
    <n v="2698"/>
    <d v="2026-03-04T00:00:00"/>
    <n v="2026"/>
    <x v="0"/>
    <n v="3"/>
    <s v="Mar"/>
    <x v="2"/>
    <x v="16"/>
    <x v="3"/>
    <s v="New"/>
    <x v="4"/>
    <s v="Recovery Roller"/>
    <n v="4"/>
    <n v="36.08"/>
    <n v="0"/>
    <n v="13.89"/>
    <n v="144.32"/>
    <n v="55.56"/>
    <n v="88.759999999999991"/>
    <n v="0.61502217294900219"/>
    <n v="2026"/>
    <s v="Q1"/>
    <n v="3"/>
    <x v="2"/>
  </r>
  <r>
    <n v="4416"/>
    <d v="2026-03-04T00:00:00"/>
    <n v="2026"/>
    <x v="0"/>
    <n v="3"/>
    <s v="Mar"/>
    <x v="3"/>
    <x v="4"/>
    <x v="0"/>
    <s v="Business"/>
    <x v="1"/>
    <s v="Summit Backpack 45L"/>
    <n v="2"/>
    <n v="151.69999999999999"/>
    <n v="0"/>
    <n v="80.44"/>
    <n v="303.39999999999998"/>
    <n v="160.88"/>
    <n v="142.51999999999998"/>
    <n v="0.46974291364535264"/>
    <n v="2026"/>
    <s v="Q1"/>
    <n v="3"/>
    <x v="2"/>
  </r>
  <r>
    <n v="4434"/>
    <d v="2026-03-04T00:00:00"/>
    <n v="2026"/>
    <x v="0"/>
    <n v="3"/>
    <s v="Mar"/>
    <x v="1"/>
    <x v="6"/>
    <x v="3"/>
    <s v="New"/>
    <x v="1"/>
    <s v="Summit Backpack 45L"/>
    <n v="2"/>
    <n v="151.55000000000001"/>
    <n v="0.1"/>
    <n v="80.680000000000007"/>
    <n v="272.79000000000002"/>
    <n v="161.36000000000001"/>
    <n v="111.43"/>
    <n v="0.40848271564206901"/>
    <n v="2026"/>
    <s v="Q1"/>
    <n v="3"/>
    <x v="2"/>
  </r>
  <r>
    <n v="4992"/>
    <d v="2026-03-04T00:00:00"/>
    <n v="2026"/>
    <x v="0"/>
    <n v="3"/>
    <s v="Mar"/>
    <x v="2"/>
    <x v="2"/>
    <x v="1"/>
    <s v="Business"/>
    <x v="0"/>
    <s v="Commuter Helmet"/>
    <n v="5"/>
    <n v="82.44"/>
    <n v="0.1"/>
    <n v="41.57"/>
    <n v="370.98"/>
    <n v="207.85"/>
    <n v="163.13000000000002"/>
    <n v="0.43972720901396306"/>
    <n v="2026"/>
    <s v="Q1"/>
    <n v="3"/>
    <x v="2"/>
  </r>
  <r>
    <n v="388"/>
    <d v="2026-03-05T00:00:00"/>
    <n v="2026"/>
    <x v="0"/>
    <n v="3"/>
    <s v="Mar"/>
    <x v="3"/>
    <x v="8"/>
    <x v="0"/>
    <s v="Returning"/>
    <x v="4"/>
    <s v="Recovery Roller"/>
    <n v="1"/>
    <n v="35.61"/>
    <n v="0.05"/>
    <n v="13.8"/>
    <n v="33.829499999999996"/>
    <n v="13.8"/>
    <n v="20.029499999999995"/>
    <n v="0.59207200815855976"/>
    <n v="2026"/>
    <s v="Q1"/>
    <n v="3"/>
    <x v="2"/>
  </r>
  <r>
    <n v="977"/>
    <d v="2026-03-05T00:00:00"/>
    <n v="2026"/>
    <x v="0"/>
    <n v="3"/>
    <s v="Mar"/>
    <x v="0"/>
    <x v="0"/>
    <x v="3"/>
    <s v="New"/>
    <x v="1"/>
    <s v="Summit Backpack 45L"/>
    <n v="5"/>
    <n v="156.13"/>
    <n v="0"/>
    <n v="77.03"/>
    <n v="780.65"/>
    <n v="385.15"/>
    <n v="395.5"/>
    <n v="0.50662909114199706"/>
    <n v="2026"/>
    <s v="Q1"/>
    <n v="3"/>
    <x v="2"/>
  </r>
  <r>
    <n v="996"/>
    <d v="2026-03-05T00:00:00"/>
    <n v="2026"/>
    <x v="0"/>
    <n v="3"/>
    <s v="Mar"/>
    <x v="0"/>
    <x v="15"/>
    <x v="0"/>
    <s v="Returning"/>
    <x v="3"/>
    <s v="Compact Sleeping Bag"/>
    <n v="1"/>
    <n v="124.31"/>
    <n v="0"/>
    <n v="61.16"/>
    <n v="124.31"/>
    <n v="61.16"/>
    <n v="63.150000000000006"/>
    <n v="0.50800418309066053"/>
    <n v="2026"/>
    <s v="Q1"/>
    <n v="3"/>
    <x v="2"/>
  </r>
  <r>
    <n v="1923"/>
    <d v="2026-03-05T00:00:00"/>
    <n v="2026"/>
    <x v="0"/>
    <n v="3"/>
    <s v="Mar"/>
    <x v="1"/>
    <x v="14"/>
    <x v="2"/>
    <s v="Business"/>
    <x v="3"/>
    <s v="Portable Camp Stove"/>
    <n v="3"/>
    <n v="82.9"/>
    <n v="0.1"/>
    <n v="38.31"/>
    <n v="223.83"/>
    <n v="114.93"/>
    <n v="108.9"/>
    <n v="0.48652995577000402"/>
    <n v="2026"/>
    <s v="Q1"/>
    <n v="3"/>
    <x v="2"/>
  </r>
  <r>
    <n v="4904"/>
    <d v="2026-03-05T00:00:00"/>
    <n v="2026"/>
    <x v="0"/>
    <n v="3"/>
    <s v="Mar"/>
    <x v="1"/>
    <x v="11"/>
    <x v="2"/>
    <s v="Business"/>
    <x v="0"/>
    <s v="Compact Repair Kit"/>
    <n v="1"/>
    <n v="41.1"/>
    <n v="0"/>
    <n v="16.34"/>
    <n v="41.1"/>
    <n v="16.34"/>
    <n v="24.76"/>
    <n v="0.60243309002433088"/>
    <n v="2026"/>
    <s v="Q1"/>
    <n v="3"/>
    <x v="2"/>
  </r>
  <r>
    <n v="1036"/>
    <d v="2026-03-06T00:00:00"/>
    <n v="2026"/>
    <x v="0"/>
    <n v="3"/>
    <s v="Mar"/>
    <x v="0"/>
    <x v="0"/>
    <x v="0"/>
    <s v="Business"/>
    <x v="0"/>
    <s v="Compact Repair Kit"/>
    <n v="1"/>
    <n v="40.380000000000003"/>
    <n v="0"/>
    <n v="16.41"/>
    <n v="40.380000000000003"/>
    <n v="16.41"/>
    <n v="23.970000000000002"/>
    <n v="0.59361069836552749"/>
    <n v="2026"/>
    <s v="Q1"/>
    <n v="3"/>
    <x v="2"/>
  </r>
  <r>
    <n v="1470"/>
    <d v="2026-03-06T00:00:00"/>
    <n v="2026"/>
    <x v="0"/>
    <n v="3"/>
    <s v="Mar"/>
    <x v="2"/>
    <x v="2"/>
    <x v="0"/>
    <s v="Returning"/>
    <x v="0"/>
    <s v="Commuter Helmet"/>
    <n v="1"/>
    <n v="80.349999999999994"/>
    <n v="0.1"/>
    <n v="42.43"/>
    <n v="72.314999999999998"/>
    <n v="42.43"/>
    <n v="29.884999999999998"/>
    <n v="0.41326142570697638"/>
    <n v="2026"/>
    <s v="Q1"/>
    <n v="3"/>
    <x v="2"/>
  </r>
  <r>
    <n v="2907"/>
    <d v="2026-03-06T00:00:00"/>
    <n v="2026"/>
    <x v="0"/>
    <n v="3"/>
    <s v="Mar"/>
    <x v="3"/>
    <x v="13"/>
    <x v="0"/>
    <s v="Returning"/>
    <x v="0"/>
    <s v="Compact Repair Kit"/>
    <n v="1"/>
    <n v="40.44"/>
    <n v="0.05"/>
    <n v="16.829999999999998"/>
    <n v="38.417999999999999"/>
    <n v="16.829999999999998"/>
    <n v="21.588000000000001"/>
    <n v="0.56192409807902555"/>
    <n v="2026"/>
    <s v="Q1"/>
    <n v="3"/>
    <x v="2"/>
  </r>
  <r>
    <n v="2997"/>
    <d v="2026-03-06T00:00:00"/>
    <n v="2026"/>
    <x v="0"/>
    <n v="3"/>
    <s v="Mar"/>
    <x v="2"/>
    <x v="16"/>
    <x v="0"/>
    <s v="Returning"/>
    <x v="2"/>
    <s v="Insulated Bottle"/>
    <n v="3"/>
    <n v="35.89"/>
    <n v="0"/>
    <n v="13.25"/>
    <n v="107.67"/>
    <n v="39.75"/>
    <n v="67.92"/>
    <n v="0.63081638339370294"/>
    <n v="2026"/>
    <s v="Q1"/>
    <n v="3"/>
    <x v="2"/>
  </r>
  <r>
    <n v="3056"/>
    <d v="2026-03-06T00:00:00"/>
    <n v="2026"/>
    <x v="0"/>
    <n v="3"/>
    <s v="Mar"/>
    <x v="1"/>
    <x v="12"/>
    <x v="3"/>
    <s v="Returning"/>
    <x v="2"/>
    <s v="Travel Backpack 35L"/>
    <n v="3"/>
    <n v="163.44999999999999"/>
    <n v="0"/>
    <n v="86.88"/>
    <n v="490.34999999999997"/>
    <n v="260.64"/>
    <n v="229.70999999999998"/>
    <n v="0.46846130315081064"/>
    <n v="2026"/>
    <s v="Q1"/>
    <n v="3"/>
    <x v="2"/>
  </r>
  <r>
    <n v="471"/>
    <d v="2026-03-07T00:00:00"/>
    <n v="2026"/>
    <x v="0"/>
    <n v="3"/>
    <s v="Mar"/>
    <x v="1"/>
    <x v="1"/>
    <x v="2"/>
    <s v="Returning"/>
    <x v="4"/>
    <s v="Resistance Band Set"/>
    <n v="2"/>
    <n v="40.020000000000003"/>
    <n v="0"/>
    <n v="14.38"/>
    <n v="80.040000000000006"/>
    <n v="28.76"/>
    <n v="51.28"/>
    <n v="0.64067966016991496"/>
    <n v="2026"/>
    <s v="Q1"/>
    <n v="3"/>
    <x v="2"/>
  </r>
  <r>
    <n v="842"/>
    <d v="2026-03-07T00:00:00"/>
    <n v="2026"/>
    <x v="0"/>
    <n v="3"/>
    <s v="Mar"/>
    <x v="0"/>
    <x v="15"/>
    <x v="0"/>
    <s v="New"/>
    <x v="4"/>
    <s v="Resistance Band Set"/>
    <n v="1"/>
    <n v="40.01"/>
    <n v="0.05"/>
    <n v="14.35"/>
    <n v="38.009499999999996"/>
    <n v="14.35"/>
    <n v="23.659499999999994"/>
    <n v="0.62246280535129372"/>
    <n v="2026"/>
    <s v="Q1"/>
    <n v="3"/>
    <x v="2"/>
  </r>
  <r>
    <n v="3386"/>
    <d v="2026-03-07T00:00:00"/>
    <n v="2026"/>
    <x v="0"/>
    <n v="3"/>
    <s v="Mar"/>
    <x v="1"/>
    <x v="12"/>
    <x v="0"/>
    <s v="Returning"/>
    <x v="1"/>
    <s v="Summit Backpack 45L"/>
    <n v="3"/>
    <n v="155.16"/>
    <n v="0"/>
    <n v="76.849999999999994"/>
    <n v="465.48"/>
    <n v="230.54999999999998"/>
    <n v="234.93000000000004"/>
    <n v="0.50470482083011092"/>
    <n v="2026"/>
    <s v="Q1"/>
    <n v="3"/>
    <x v="2"/>
  </r>
  <r>
    <n v="4505"/>
    <d v="2026-03-07T00:00:00"/>
    <n v="2026"/>
    <x v="0"/>
    <n v="3"/>
    <s v="Mar"/>
    <x v="1"/>
    <x v="14"/>
    <x v="3"/>
    <s v="New"/>
    <x v="4"/>
    <s v="Resistance Band Set"/>
    <n v="1"/>
    <n v="39.96"/>
    <n v="0"/>
    <n v="14.5"/>
    <n v="39.96"/>
    <n v="14.5"/>
    <n v="25.46"/>
    <n v="0.63713713713713716"/>
    <n v="2026"/>
    <s v="Q1"/>
    <n v="3"/>
    <x v="2"/>
  </r>
  <r>
    <n v="1286"/>
    <d v="2026-03-08T00:00:00"/>
    <n v="2026"/>
    <x v="0"/>
    <n v="3"/>
    <s v="Mar"/>
    <x v="1"/>
    <x v="1"/>
    <x v="0"/>
    <s v="New"/>
    <x v="1"/>
    <s v="Trail Boots"/>
    <n v="1"/>
    <n v="146.6"/>
    <n v="0"/>
    <n v="78.92"/>
    <n v="146.6"/>
    <n v="78.92"/>
    <n v="67.679999999999993"/>
    <n v="0.46166439290586625"/>
    <n v="2026"/>
    <s v="Q1"/>
    <n v="3"/>
    <x v="2"/>
  </r>
  <r>
    <n v="2653"/>
    <d v="2026-03-08T00:00:00"/>
    <n v="2026"/>
    <x v="0"/>
    <n v="3"/>
    <s v="Mar"/>
    <x v="1"/>
    <x v="14"/>
    <x v="2"/>
    <s v="Returning"/>
    <x v="1"/>
    <s v="Hiking Daypack 20L"/>
    <n v="1"/>
    <n v="94.38"/>
    <n v="0"/>
    <n v="44.78"/>
    <n v="94.38"/>
    <n v="44.78"/>
    <n v="49.599999999999994"/>
    <n v="0.52553507098961638"/>
    <n v="2026"/>
    <s v="Q1"/>
    <n v="3"/>
    <x v="2"/>
  </r>
  <r>
    <n v="4465"/>
    <d v="2026-03-08T00:00:00"/>
    <n v="2026"/>
    <x v="0"/>
    <n v="3"/>
    <s v="Mar"/>
    <x v="1"/>
    <x v="12"/>
    <x v="2"/>
    <s v="Returning"/>
    <x v="4"/>
    <s v="Weighted Vest"/>
    <n v="1"/>
    <n v="121.77"/>
    <n v="0"/>
    <n v="67.52"/>
    <n v="121.77"/>
    <n v="67.52"/>
    <n v="54.25"/>
    <n v="0.44551203087788455"/>
    <n v="2026"/>
    <s v="Q1"/>
    <n v="3"/>
    <x v="2"/>
  </r>
  <r>
    <n v="4576"/>
    <d v="2026-03-08T00:00:00"/>
    <n v="2026"/>
    <x v="0"/>
    <n v="3"/>
    <s v="Mar"/>
    <x v="3"/>
    <x v="8"/>
    <x v="3"/>
    <s v="Returning"/>
    <x v="3"/>
    <s v="Compact Sleeping Bag"/>
    <n v="5"/>
    <n v="123.29"/>
    <n v="0"/>
    <n v="61.34"/>
    <n v="616.45000000000005"/>
    <n v="306.70000000000005"/>
    <n v="309.75"/>
    <n v="0.50247384216075919"/>
    <n v="2026"/>
    <s v="Q1"/>
    <n v="3"/>
    <x v="2"/>
  </r>
  <r>
    <n v="718"/>
    <d v="2026-03-09T00:00:00"/>
    <n v="2026"/>
    <x v="0"/>
    <n v="3"/>
    <s v="Mar"/>
    <x v="1"/>
    <x v="12"/>
    <x v="0"/>
    <s v="New"/>
    <x v="4"/>
    <s v="Resistance Band Set"/>
    <n v="1"/>
    <n v="41.15"/>
    <n v="0.05"/>
    <n v="14.4"/>
    <n v="39.092499999999994"/>
    <n v="14.4"/>
    <n v="24.692499999999995"/>
    <n v="0.63164289825414077"/>
    <n v="2026"/>
    <s v="Q1"/>
    <n v="3"/>
    <x v="2"/>
  </r>
  <r>
    <n v="1527"/>
    <d v="2026-03-09T00:00:00"/>
    <n v="2026"/>
    <x v="0"/>
    <n v="3"/>
    <s v="Mar"/>
    <x v="3"/>
    <x v="4"/>
    <x v="3"/>
    <s v="New"/>
    <x v="2"/>
    <s v="Insulated Bottle"/>
    <n v="4"/>
    <n v="35.42"/>
    <n v="0"/>
    <n v="13.31"/>
    <n v="141.68"/>
    <n v="53.24"/>
    <n v="88.44"/>
    <n v="0.62422360248447195"/>
    <n v="2026"/>
    <s v="Q1"/>
    <n v="3"/>
    <x v="2"/>
  </r>
  <r>
    <n v="1797"/>
    <d v="2026-03-09T00:00:00"/>
    <n v="2026"/>
    <x v="0"/>
    <n v="3"/>
    <s v="Mar"/>
    <x v="1"/>
    <x v="12"/>
    <x v="0"/>
    <s v="Business"/>
    <x v="0"/>
    <s v="Cycling Pack 12L"/>
    <n v="1"/>
    <n v="103.74"/>
    <n v="0.1"/>
    <n v="51.32"/>
    <n v="93.366"/>
    <n v="51.32"/>
    <n v="42.045999999999999"/>
    <n v="0.45033523980892404"/>
    <n v="2026"/>
    <s v="Q1"/>
    <n v="3"/>
    <x v="2"/>
  </r>
  <r>
    <n v="2917"/>
    <d v="2026-03-09T00:00:00"/>
    <n v="2026"/>
    <x v="0"/>
    <n v="3"/>
    <s v="Mar"/>
    <x v="2"/>
    <x v="16"/>
    <x v="3"/>
    <s v="Business"/>
    <x v="2"/>
    <s v="Travel Backpack 35L"/>
    <n v="2"/>
    <n v="165.49"/>
    <n v="0.05"/>
    <n v="89.82"/>
    <n v="314.43099999999998"/>
    <n v="179.64"/>
    <n v="134.791"/>
    <n v="0.4286822864157796"/>
    <n v="2026"/>
    <s v="Q1"/>
    <n v="3"/>
    <x v="2"/>
  </r>
  <r>
    <n v="4095"/>
    <d v="2026-03-09T00:00:00"/>
    <n v="2026"/>
    <x v="0"/>
    <n v="3"/>
    <s v="Mar"/>
    <x v="1"/>
    <x v="6"/>
    <x v="3"/>
    <s v="New"/>
    <x v="1"/>
    <s v="Trekking Poles"/>
    <n v="1"/>
    <n v="72.87"/>
    <n v="0.05"/>
    <n v="32"/>
    <n v="69.226500000000001"/>
    <n v="32"/>
    <n v="37.226500000000001"/>
    <n v="0.53774927231623726"/>
    <n v="2026"/>
    <s v="Q1"/>
    <n v="3"/>
    <x v="2"/>
  </r>
  <r>
    <n v="5050"/>
    <d v="2026-03-09T00:00:00"/>
    <n v="2026"/>
    <x v="0"/>
    <n v="3"/>
    <s v="Mar"/>
    <x v="3"/>
    <x v="13"/>
    <x v="2"/>
    <s v="Returning"/>
    <x v="2"/>
    <s v="Travel Backpack 35L"/>
    <n v="1"/>
    <n v="161.04"/>
    <n v="0"/>
    <n v="85.83"/>
    <n v="161.04"/>
    <n v="85.83"/>
    <n v="75.209999999999994"/>
    <n v="0.46702682563338299"/>
    <n v="2026"/>
    <s v="Q1"/>
    <n v="3"/>
    <x v="2"/>
  </r>
  <r>
    <n v="709"/>
    <d v="2026-03-10T00:00:00"/>
    <n v="2026"/>
    <x v="0"/>
    <n v="3"/>
    <s v="Mar"/>
    <x v="0"/>
    <x v="0"/>
    <x v="0"/>
    <s v="New"/>
    <x v="2"/>
    <s v="Carry-On Duffel"/>
    <n v="3"/>
    <n v="130.6"/>
    <n v="0.05"/>
    <n v="65.62"/>
    <n v="372.20999999999992"/>
    <n v="196.86"/>
    <n v="175.34999999999991"/>
    <n v="0.47110502135891014"/>
    <n v="2026"/>
    <s v="Q1"/>
    <n v="3"/>
    <x v="2"/>
  </r>
  <r>
    <n v="1073"/>
    <d v="2026-03-10T00:00:00"/>
    <n v="2026"/>
    <x v="0"/>
    <n v="3"/>
    <s v="Mar"/>
    <x v="2"/>
    <x v="10"/>
    <x v="3"/>
    <s v="Returning"/>
    <x v="0"/>
    <s v="Commuter Helmet"/>
    <n v="2"/>
    <n v="81.290000000000006"/>
    <n v="0"/>
    <n v="43.9"/>
    <n v="162.58000000000001"/>
    <n v="87.8"/>
    <n v="74.780000000000015"/>
    <n v="0.45995817443720022"/>
    <n v="2026"/>
    <s v="Q1"/>
    <n v="3"/>
    <x v="2"/>
  </r>
  <r>
    <n v="2623"/>
    <d v="2026-03-10T00:00:00"/>
    <n v="2026"/>
    <x v="0"/>
    <n v="3"/>
    <s v="Mar"/>
    <x v="1"/>
    <x v="12"/>
    <x v="3"/>
    <s v="New"/>
    <x v="0"/>
    <s v="Cycling Pack 12L"/>
    <n v="2"/>
    <n v="103.33"/>
    <n v="0.05"/>
    <n v="51.58"/>
    <n v="196.327"/>
    <n v="103.16"/>
    <n v="93.167000000000002"/>
    <n v="0.47455011282197557"/>
    <n v="2026"/>
    <s v="Q1"/>
    <n v="3"/>
    <x v="2"/>
  </r>
  <r>
    <n v="2625"/>
    <d v="2026-03-10T00:00:00"/>
    <n v="2026"/>
    <x v="0"/>
    <n v="3"/>
    <s v="Mar"/>
    <x v="3"/>
    <x v="7"/>
    <x v="2"/>
    <s v="Business"/>
    <x v="4"/>
    <s v="Training Mat"/>
    <n v="2"/>
    <n v="51.14"/>
    <n v="0"/>
    <n v="21.58"/>
    <n v="102.28"/>
    <n v="43.16"/>
    <n v="59.120000000000005"/>
    <n v="0.57802111849824012"/>
    <n v="2026"/>
    <s v="Q1"/>
    <n v="3"/>
    <x v="2"/>
  </r>
  <r>
    <n v="3304"/>
    <d v="2026-03-10T00:00:00"/>
    <n v="2026"/>
    <x v="0"/>
    <n v="3"/>
    <s v="Mar"/>
    <x v="1"/>
    <x v="12"/>
    <x v="3"/>
    <s v="Returning"/>
    <x v="0"/>
    <s v="Trail Bike Light"/>
    <n v="2"/>
    <n v="49.7"/>
    <n v="0"/>
    <n v="23.14"/>
    <n v="99.4"/>
    <n v="46.28"/>
    <n v="53.120000000000005"/>
    <n v="0.53440643863179071"/>
    <n v="2026"/>
    <s v="Q1"/>
    <n v="3"/>
    <x v="2"/>
  </r>
  <r>
    <n v="4876"/>
    <d v="2026-03-10T00:00:00"/>
    <n v="2026"/>
    <x v="0"/>
    <n v="3"/>
    <s v="Mar"/>
    <x v="3"/>
    <x v="4"/>
    <x v="0"/>
    <s v="Returning"/>
    <x v="0"/>
    <s v="Compact Repair Kit"/>
    <n v="1"/>
    <n v="39.659999999999997"/>
    <n v="0.05"/>
    <n v="16.93"/>
    <n v="37.676999999999992"/>
    <n v="16.93"/>
    <n v="20.746999999999993"/>
    <n v="0.5506542452955383"/>
    <n v="2026"/>
    <s v="Q1"/>
    <n v="3"/>
    <x v="2"/>
  </r>
  <r>
    <n v="83"/>
    <d v="2026-03-11T00:00:00"/>
    <n v="2026"/>
    <x v="0"/>
    <n v="3"/>
    <s v="Mar"/>
    <x v="1"/>
    <x v="12"/>
    <x v="1"/>
    <s v="Business"/>
    <x v="4"/>
    <s v="Training Mat"/>
    <n v="4"/>
    <n v="50.65"/>
    <n v="0.15"/>
    <n v="22"/>
    <n v="172.20999999999998"/>
    <n v="88"/>
    <n v="84.20999999999998"/>
    <n v="0.48899599326403803"/>
    <n v="2026"/>
    <s v="Q1"/>
    <n v="3"/>
    <x v="2"/>
  </r>
  <r>
    <n v="863"/>
    <d v="2026-03-11T00:00:00"/>
    <n v="2026"/>
    <x v="0"/>
    <n v="3"/>
    <s v="Mar"/>
    <x v="2"/>
    <x v="2"/>
    <x v="3"/>
    <s v="Returning"/>
    <x v="4"/>
    <s v="Training Mat"/>
    <n v="2"/>
    <n v="50.72"/>
    <n v="0"/>
    <n v="21.88"/>
    <n v="101.44"/>
    <n v="43.76"/>
    <n v="57.68"/>
    <n v="0.56861198738170349"/>
    <n v="2026"/>
    <s v="Q1"/>
    <n v="3"/>
    <x v="2"/>
  </r>
  <r>
    <n v="2323"/>
    <d v="2026-03-11T00:00:00"/>
    <n v="2026"/>
    <x v="0"/>
    <n v="3"/>
    <s v="Mar"/>
    <x v="1"/>
    <x v="12"/>
    <x v="2"/>
    <s v="New"/>
    <x v="2"/>
    <s v="Insulated Bottle"/>
    <n v="2"/>
    <n v="36.08"/>
    <n v="0.05"/>
    <n v="13.19"/>
    <n v="68.551999999999992"/>
    <n v="26.38"/>
    <n v="42.171999999999997"/>
    <n v="0.61518263507993931"/>
    <n v="2026"/>
    <s v="Q1"/>
    <n v="3"/>
    <x v="2"/>
  </r>
  <r>
    <n v="3064"/>
    <d v="2026-03-11T00:00:00"/>
    <n v="2026"/>
    <x v="0"/>
    <n v="3"/>
    <s v="Mar"/>
    <x v="3"/>
    <x v="8"/>
    <x v="0"/>
    <s v="Returning"/>
    <x v="3"/>
    <s v="Compact Sleeping Bag"/>
    <n v="6"/>
    <n v="124.04"/>
    <n v="0.05"/>
    <n v="61.17"/>
    <n v="707.02800000000002"/>
    <n v="367.02"/>
    <n v="340.00800000000004"/>
    <n v="0.48089750335205966"/>
    <n v="2026"/>
    <s v="Q1"/>
    <n v="3"/>
    <x v="2"/>
  </r>
  <r>
    <n v="4995"/>
    <d v="2026-03-11T00:00:00"/>
    <n v="2026"/>
    <x v="0"/>
    <n v="3"/>
    <s v="Mar"/>
    <x v="1"/>
    <x v="12"/>
    <x v="3"/>
    <s v="New"/>
    <x v="1"/>
    <s v="Hiking Daypack 20L"/>
    <n v="3"/>
    <n v="90.31"/>
    <n v="0"/>
    <n v="44.58"/>
    <n v="270.93"/>
    <n v="133.74"/>
    <n v="137.19"/>
    <n v="0.50636695825489975"/>
    <n v="2026"/>
    <s v="Q1"/>
    <n v="3"/>
    <x v="2"/>
  </r>
  <r>
    <n v="46"/>
    <d v="2026-03-12T00:00:00"/>
    <n v="2026"/>
    <x v="0"/>
    <n v="3"/>
    <s v="Mar"/>
    <x v="3"/>
    <x v="7"/>
    <x v="0"/>
    <s v="Returning"/>
    <x v="1"/>
    <s v="Trekking Poles"/>
    <n v="4"/>
    <n v="72.63"/>
    <n v="0.1"/>
    <n v="31.45"/>
    <n v="261.46800000000002"/>
    <n v="125.8"/>
    <n v="135.66800000000001"/>
    <n v="0.51887037801948999"/>
    <n v="2026"/>
    <s v="Q1"/>
    <n v="3"/>
    <x v="2"/>
  </r>
  <r>
    <n v="443"/>
    <d v="2026-03-12T00:00:00"/>
    <n v="2026"/>
    <x v="0"/>
    <n v="3"/>
    <s v="Mar"/>
    <x v="1"/>
    <x v="14"/>
    <x v="0"/>
    <s v="Returning"/>
    <x v="4"/>
    <s v="Resistance Band Set"/>
    <n v="3"/>
    <n v="39.9"/>
    <n v="0"/>
    <n v="14.49"/>
    <n v="119.69999999999999"/>
    <n v="43.47"/>
    <n v="76.22999999999999"/>
    <n v="0.63684210526315788"/>
    <n v="2026"/>
    <s v="Q1"/>
    <n v="3"/>
    <x v="2"/>
  </r>
  <r>
    <n v="759"/>
    <d v="2026-03-12T00:00:00"/>
    <n v="2026"/>
    <x v="0"/>
    <n v="3"/>
    <s v="Mar"/>
    <x v="1"/>
    <x v="12"/>
    <x v="0"/>
    <s v="New"/>
    <x v="4"/>
    <s v="Training Mat"/>
    <n v="1"/>
    <n v="49.79"/>
    <n v="0.1"/>
    <n v="22.29"/>
    <n v="44.811"/>
    <n v="22.29"/>
    <n v="22.521000000000001"/>
    <n v="0.5025774921336279"/>
    <n v="2026"/>
    <s v="Q1"/>
    <n v="3"/>
    <x v="2"/>
  </r>
  <r>
    <n v="1097"/>
    <d v="2026-03-12T00:00:00"/>
    <n v="2026"/>
    <x v="0"/>
    <n v="3"/>
    <s v="Mar"/>
    <x v="2"/>
    <x v="2"/>
    <x v="3"/>
    <s v="New"/>
    <x v="0"/>
    <s v="Compact Repair Kit"/>
    <n v="1"/>
    <n v="41.24"/>
    <n v="0.05"/>
    <n v="16.64"/>
    <n v="39.177999999999997"/>
    <n v="16.64"/>
    <n v="22.537999999999997"/>
    <n v="0.57527183623462141"/>
    <n v="2026"/>
    <s v="Q1"/>
    <n v="3"/>
    <x v="2"/>
  </r>
  <r>
    <n v="2152"/>
    <d v="2026-03-12T00:00:00"/>
    <n v="2026"/>
    <x v="0"/>
    <n v="3"/>
    <s v="Mar"/>
    <x v="0"/>
    <x v="9"/>
    <x v="0"/>
    <s v="New"/>
    <x v="1"/>
    <s v="Trail Boots"/>
    <n v="1"/>
    <n v="142.88999999999999"/>
    <n v="0"/>
    <n v="81.099999999999994"/>
    <n v="142.88999999999999"/>
    <n v="81.099999999999994"/>
    <n v="61.789999999999992"/>
    <n v="0.43243054097557559"/>
    <n v="2026"/>
    <s v="Q1"/>
    <n v="3"/>
    <x v="2"/>
  </r>
  <r>
    <n v="2512"/>
    <d v="2026-03-12T00:00:00"/>
    <n v="2026"/>
    <x v="0"/>
    <n v="3"/>
    <s v="Mar"/>
    <x v="1"/>
    <x v="1"/>
    <x v="0"/>
    <s v="New"/>
    <x v="3"/>
    <s v="Trail Tent 2P"/>
    <n v="2"/>
    <n v="192.76"/>
    <n v="0"/>
    <n v="103.08"/>
    <n v="385.52"/>
    <n v="206.16"/>
    <n v="179.35999999999999"/>
    <n v="0.46524175140070551"/>
    <n v="2026"/>
    <s v="Q1"/>
    <n v="3"/>
    <x v="2"/>
  </r>
  <r>
    <n v="2578"/>
    <d v="2026-03-12T00:00:00"/>
    <n v="2026"/>
    <x v="0"/>
    <n v="3"/>
    <s v="Mar"/>
    <x v="2"/>
    <x v="5"/>
    <x v="0"/>
    <s v="New"/>
    <x v="2"/>
    <s v="Travel Backpack 35L"/>
    <n v="1"/>
    <n v="165.72"/>
    <n v="0"/>
    <n v="89.31"/>
    <n v="165.72"/>
    <n v="89.31"/>
    <n v="76.41"/>
    <n v="0.46107892831281677"/>
    <n v="2026"/>
    <s v="Q1"/>
    <n v="3"/>
    <x v="2"/>
  </r>
  <r>
    <n v="3302"/>
    <d v="2026-03-12T00:00:00"/>
    <n v="2026"/>
    <x v="0"/>
    <n v="3"/>
    <s v="Mar"/>
    <x v="3"/>
    <x v="7"/>
    <x v="2"/>
    <s v="Business"/>
    <x v="2"/>
    <s v="Travel Backpack 35L"/>
    <n v="2"/>
    <n v="164.33"/>
    <n v="0"/>
    <n v="86.07"/>
    <n v="328.66"/>
    <n v="172.14"/>
    <n v="156.52000000000004"/>
    <n v="0.47623684050386428"/>
    <n v="2026"/>
    <s v="Q1"/>
    <n v="3"/>
    <x v="2"/>
  </r>
  <r>
    <n v="3752"/>
    <d v="2026-03-12T00:00:00"/>
    <n v="2026"/>
    <x v="0"/>
    <n v="3"/>
    <s v="Mar"/>
    <x v="3"/>
    <x v="8"/>
    <x v="1"/>
    <s v="Business"/>
    <x v="2"/>
    <s v="Packing Cube Set"/>
    <n v="3"/>
    <n v="45.8"/>
    <n v="0.15"/>
    <n v="18.47"/>
    <n v="116.78999999999998"/>
    <n v="55.41"/>
    <n v="61.379999999999981"/>
    <n v="0.52555869509375797"/>
    <n v="2026"/>
    <s v="Q1"/>
    <n v="3"/>
    <x v="2"/>
  </r>
  <r>
    <n v="4839"/>
    <d v="2026-03-12T00:00:00"/>
    <n v="2026"/>
    <x v="0"/>
    <n v="3"/>
    <s v="Mar"/>
    <x v="1"/>
    <x v="1"/>
    <x v="0"/>
    <s v="New"/>
    <x v="0"/>
    <s v="Cycling Pack 12L"/>
    <n v="2"/>
    <n v="103.08"/>
    <n v="0.05"/>
    <n v="49.27"/>
    <n v="195.85199999999998"/>
    <n v="98.54"/>
    <n v="97.311999999999969"/>
    <n v="0.49686497967853266"/>
    <n v="2026"/>
    <s v="Q1"/>
    <n v="3"/>
    <x v="2"/>
  </r>
  <r>
    <n v="264"/>
    <d v="2026-03-13T00:00:00"/>
    <n v="2026"/>
    <x v="0"/>
    <n v="3"/>
    <s v="Mar"/>
    <x v="0"/>
    <x v="0"/>
    <x v="0"/>
    <s v="Business"/>
    <x v="2"/>
    <s v="Packing Cube Set"/>
    <n v="4"/>
    <n v="47.33"/>
    <n v="0"/>
    <n v="18.739999999999998"/>
    <n v="189.32"/>
    <n v="74.959999999999994"/>
    <n v="114.36"/>
    <n v="0.60405662370589475"/>
    <n v="2026"/>
    <s v="Q1"/>
    <n v="3"/>
    <x v="2"/>
  </r>
  <r>
    <n v="2498"/>
    <d v="2026-03-13T00:00:00"/>
    <n v="2026"/>
    <x v="0"/>
    <n v="3"/>
    <s v="Mar"/>
    <x v="2"/>
    <x v="3"/>
    <x v="2"/>
    <s v="New"/>
    <x v="0"/>
    <s v="Trail Bike Light"/>
    <n v="1"/>
    <n v="50.04"/>
    <n v="0"/>
    <n v="22.64"/>
    <n v="50.04"/>
    <n v="22.64"/>
    <n v="27.4"/>
    <n v="0.54756195043964828"/>
    <n v="2026"/>
    <s v="Q1"/>
    <n v="3"/>
    <x v="2"/>
  </r>
  <r>
    <n v="3929"/>
    <d v="2026-03-13T00:00:00"/>
    <n v="2026"/>
    <x v="0"/>
    <n v="3"/>
    <s v="Mar"/>
    <x v="3"/>
    <x v="13"/>
    <x v="0"/>
    <s v="New"/>
    <x v="4"/>
    <s v="Weighted Vest"/>
    <n v="1"/>
    <n v="125.69"/>
    <n v="0"/>
    <n v="67.150000000000006"/>
    <n v="125.69"/>
    <n v="67.150000000000006"/>
    <n v="58.539999999999992"/>
    <n v="0.465749065160315"/>
    <n v="2026"/>
    <s v="Q1"/>
    <n v="3"/>
    <x v="2"/>
  </r>
  <r>
    <n v="4195"/>
    <d v="2026-03-13T00:00:00"/>
    <n v="2026"/>
    <x v="0"/>
    <n v="3"/>
    <s v="Mar"/>
    <x v="3"/>
    <x v="13"/>
    <x v="3"/>
    <s v="New"/>
    <x v="1"/>
    <s v="Trail Boots"/>
    <n v="2"/>
    <n v="142.72999999999999"/>
    <n v="0.1"/>
    <n v="77.28"/>
    <n v="256.91399999999999"/>
    <n v="154.56"/>
    <n v="102.35399999999998"/>
    <n v="0.39839790747098247"/>
    <n v="2026"/>
    <s v="Q1"/>
    <n v="3"/>
    <x v="2"/>
  </r>
  <r>
    <n v="4684"/>
    <d v="2026-03-13T00:00:00"/>
    <n v="2026"/>
    <x v="0"/>
    <n v="3"/>
    <s v="Mar"/>
    <x v="1"/>
    <x v="12"/>
    <x v="0"/>
    <s v="Returning"/>
    <x v="4"/>
    <s v="Weighted Vest"/>
    <n v="4"/>
    <n v="124.36"/>
    <n v="0"/>
    <n v="68.790000000000006"/>
    <n v="497.44"/>
    <n v="275.16000000000003"/>
    <n v="222.27999999999997"/>
    <n v="0.44684786104856861"/>
    <n v="2026"/>
    <s v="Q1"/>
    <n v="3"/>
    <x v="2"/>
  </r>
  <r>
    <n v="313"/>
    <d v="2026-03-14T00:00:00"/>
    <n v="2026"/>
    <x v="0"/>
    <n v="3"/>
    <s v="Mar"/>
    <x v="3"/>
    <x v="8"/>
    <x v="0"/>
    <s v="New"/>
    <x v="0"/>
    <s v="Compact Repair Kit"/>
    <n v="4"/>
    <n v="40.42"/>
    <n v="0.1"/>
    <n v="16.25"/>
    <n v="145.512"/>
    <n v="65"/>
    <n v="80.512"/>
    <n v="0.5533014459288581"/>
    <n v="2026"/>
    <s v="Q1"/>
    <n v="3"/>
    <x v="2"/>
  </r>
  <r>
    <n v="1056"/>
    <d v="2026-03-14T00:00:00"/>
    <n v="2026"/>
    <x v="0"/>
    <n v="3"/>
    <s v="Mar"/>
    <x v="0"/>
    <x v="15"/>
    <x v="0"/>
    <s v="Returning"/>
    <x v="3"/>
    <s v="Trail Tent 2P"/>
    <n v="1"/>
    <n v="192.86"/>
    <n v="0"/>
    <n v="101.13"/>
    <n v="192.86"/>
    <n v="101.13"/>
    <n v="91.730000000000018"/>
    <n v="0.475629990666805"/>
    <n v="2026"/>
    <s v="Q1"/>
    <n v="3"/>
    <x v="2"/>
  </r>
  <r>
    <n v="2189"/>
    <d v="2026-03-14T00:00:00"/>
    <n v="2026"/>
    <x v="0"/>
    <n v="3"/>
    <s v="Mar"/>
    <x v="3"/>
    <x v="4"/>
    <x v="3"/>
    <s v="New"/>
    <x v="1"/>
    <s v="Trekking Poles"/>
    <n v="2"/>
    <n v="72.34"/>
    <n v="0"/>
    <n v="33.29"/>
    <n v="144.68"/>
    <n v="66.58"/>
    <n v="78.100000000000009"/>
    <n v="0.53981199889411113"/>
    <n v="2026"/>
    <s v="Q1"/>
    <n v="3"/>
    <x v="2"/>
  </r>
  <r>
    <n v="2617"/>
    <d v="2026-03-14T00:00:00"/>
    <n v="2026"/>
    <x v="0"/>
    <n v="3"/>
    <s v="Mar"/>
    <x v="3"/>
    <x v="13"/>
    <x v="0"/>
    <s v="New"/>
    <x v="2"/>
    <s v="Insulated Bottle"/>
    <n v="2"/>
    <n v="35.409999999999997"/>
    <n v="0"/>
    <n v="13.89"/>
    <n v="70.819999999999993"/>
    <n v="27.78"/>
    <n v="43.039999999999992"/>
    <n v="0.60773792713922614"/>
    <n v="2026"/>
    <s v="Q1"/>
    <n v="3"/>
    <x v="2"/>
  </r>
  <r>
    <n v="2901"/>
    <d v="2026-03-14T00:00:00"/>
    <n v="2026"/>
    <x v="0"/>
    <n v="3"/>
    <s v="Mar"/>
    <x v="3"/>
    <x v="8"/>
    <x v="1"/>
    <s v="Business"/>
    <x v="0"/>
    <s v="Cycling Pack 12L"/>
    <n v="12"/>
    <n v="102.25"/>
    <n v="0.1"/>
    <n v="51.07"/>
    <n v="1104.3"/>
    <n v="612.84"/>
    <n v="491.45999999999992"/>
    <n v="0.44504210812279266"/>
    <n v="2026"/>
    <s v="Q1"/>
    <n v="3"/>
    <x v="2"/>
  </r>
  <r>
    <n v="2952"/>
    <d v="2026-03-14T00:00:00"/>
    <n v="2026"/>
    <x v="0"/>
    <n v="3"/>
    <s v="Mar"/>
    <x v="1"/>
    <x v="1"/>
    <x v="0"/>
    <s v="New"/>
    <x v="0"/>
    <s v="Trail Bike Light"/>
    <n v="1"/>
    <n v="51.86"/>
    <n v="0.1"/>
    <n v="22.34"/>
    <n v="46.673999999999999"/>
    <n v="22.34"/>
    <n v="24.334"/>
    <n v="0.52136092899687192"/>
    <n v="2026"/>
    <s v="Q1"/>
    <n v="3"/>
    <x v="2"/>
  </r>
  <r>
    <n v="3421"/>
    <d v="2026-03-14T00:00:00"/>
    <n v="2026"/>
    <x v="0"/>
    <n v="3"/>
    <s v="Mar"/>
    <x v="3"/>
    <x v="8"/>
    <x v="0"/>
    <s v="Returning"/>
    <x v="2"/>
    <s v="Insulated Bottle"/>
    <n v="1"/>
    <n v="36.520000000000003"/>
    <n v="0.05"/>
    <n v="13.23"/>
    <n v="34.694000000000003"/>
    <n v="13.23"/>
    <n v="21.464000000000002"/>
    <n v="0.61866605176687617"/>
    <n v="2026"/>
    <s v="Q1"/>
    <n v="3"/>
    <x v="2"/>
  </r>
  <r>
    <n v="3536"/>
    <d v="2026-03-14T00:00:00"/>
    <n v="2026"/>
    <x v="0"/>
    <n v="3"/>
    <s v="Mar"/>
    <x v="2"/>
    <x v="10"/>
    <x v="0"/>
    <s v="New"/>
    <x v="1"/>
    <s v="Summit Backpack 45L"/>
    <n v="2"/>
    <n v="153.66"/>
    <n v="0.1"/>
    <n v="78.430000000000007"/>
    <n v="276.58800000000002"/>
    <n v="156.86000000000001"/>
    <n v="119.72800000000001"/>
    <n v="0.43287488972768162"/>
    <n v="2026"/>
    <s v="Q1"/>
    <n v="3"/>
    <x v="2"/>
  </r>
  <r>
    <n v="3878"/>
    <d v="2026-03-14T00:00:00"/>
    <n v="2026"/>
    <x v="0"/>
    <n v="3"/>
    <s v="Mar"/>
    <x v="1"/>
    <x v="14"/>
    <x v="3"/>
    <s v="Returning"/>
    <x v="4"/>
    <s v="Resistance Band Set"/>
    <n v="1"/>
    <n v="41.05"/>
    <n v="0.1"/>
    <n v="14.94"/>
    <n v="36.945"/>
    <n v="14.94"/>
    <n v="22.005000000000003"/>
    <n v="0.59561510353227776"/>
    <n v="2026"/>
    <s v="Q1"/>
    <n v="3"/>
    <x v="2"/>
  </r>
  <r>
    <n v="2027"/>
    <d v="2026-03-15T00:00:00"/>
    <n v="2026"/>
    <x v="0"/>
    <n v="3"/>
    <s v="Mar"/>
    <x v="2"/>
    <x v="2"/>
    <x v="0"/>
    <s v="Returning"/>
    <x v="2"/>
    <s v="Carry-On Duffel"/>
    <n v="4"/>
    <n v="136.21"/>
    <n v="0.05"/>
    <n v="68.55"/>
    <n v="517.59799999999996"/>
    <n v="274.2"/>
    <n v="243.39799999999997"/>
    <n v="0.4702452482428448"/>
    <n v="2026"/>
    <s v="Q1"/>
    <n v="3"/>
    <x v="2"/>
  </r>
  <r>
    <n v="3280"/>
    <d v="2026-03-15T00:00:00"/>
    <n v="2026"/>
    <x v="0"/>
    <n v="3"/>
    <s v="Mar"/>
    <x v="3"/>
    <x v="4"/>
    <x v="0"/>
    <s v="Returning"/>
    <x v="2"/>
    <s v="Packing Cube Set"/>
    <n v="3"/>
    <n v="46.68"/>
    <n v="0"/>
    <n v="18.760000000000002"/>
    <n v="140.04"/>
    <n v="56.28"/>
    <n v="83.759999999999991"/>
    <n v="0.59811482433590402"/>
    <n v="2026"/>
    <s v="Q1"/>
    <n v="3"/>
    <x v="2"/>
  </r>
  <r>
    <n v="5149"/>
    <d v="2026-03-15T00:00:00"/>
    <n v="2026"/>
    <x v="0"/>
    <n v="3"/>
    <s v="Mar"/>
    <x v="1"/>
    <x v="12"/>
    <x v="2"/>
    <s v="New"/>
    <x v="2"/>
    <s v="Insulated Bottle"/>
    <n v="1"/>
    <n v="35.340000000000003"/>
    <n v="0.05"/>
    <n v="13.37"/>
    <n v="33.573"/>
    <n v="13.37"/>
    <n v="20.203000000000003"/>
    <n v="0.60176332171685587"/>
    <n v="2026"/>
    <s v="Q1"/>
    <n v="3"/>
    <x v="2"/>
  </r>
  <r>
    <n v="412"/>
    <d v="2026-03-16T00:00:00"/>
    <n v="2026"/>
    <x v="0"/>
    <n v="3"/>
    <s v="Mar"/>
    <x v="3"/>
    <x v="7"/>
    <x v="2"/>
    <s v="Returning"/>
    <x v="4"/>
    <s v="Resistance Band Set"/>
    <n v="2"/>
    <n v="40.19"/>
    <n v="0"/>
    <n v="14.92"/>
    <n v="80.38"/>
    <n v="29.84"/>
    <n v="50.539999999999992"/>
    <n v="0.62876337397362525"/>
    <n v="2026"/>
    <s v="Q1"/>
    <n v="3"/>
    <x v="2"/>
  </r>
  <r>
    <n v="1161"/>
    <d v="2026-03-16T00:00:00"/>
    <n v="2026"/>
    <x v="0"/>
    <n v="3"/>
    <s v="Mar"/>
    <x v="1"/>
    <x v="12"/>
    <x v="0"/>
    <s v="New"/>
    <x v="0"/>
    <s v="Cycling Pack 12L"/>
    <n v="2"/>
    <n v="101.73"/>
    <n v="0.05"/>
    <n v="51.56"/>
    <n v="193.28700000000001"/>
    <n v="103.12"/>
    <n v="90.167000000000002"/>
    <n v="0.46649283190281809"/>
    <n v="2026"/>
    <s v="Q1"/>
    <n v="3"/>
    <x v="2"/>
  </r>
  <r>
    <n v="1320"/>
    <d v="2026-03-16T00:00:00"/>
    <n v="2026"/>
    <x v="0"/>
    <n v="3"/>
    <s v="Mar"/>
    <x v="2"/>
    <x v="3"/>
    <x v="2"/>
    <s v="Business"/>
    <x v="3"/>
    <s v="Trail Tent 2P"/>
    <n v="1"/>
    <n v="200.05"/>
    <n v="0"/>
    <n v="102.69"/>
    <n v="200.05"/>
    <n v="102.69"/>
    <n v="97.360000000000014"/>
    <n v="0.48667833041739567"/>
    <n v="2026"/>
    <s v="Q1"/>
    <n v="3"/>
    <x v="2"/>
  </r>
  <r>
    <n v="2528"/>
    <d v="2026-03-16T00:00:00"/>
    <n v="2026"/>
    <x v="0"/>
    <n v="3"/>
    <s v="Mar"/>
    <x v="3"/>
    <x v="7"/>
    <x v="0"/>
    <s v="New"/>
    <x v="1"/>
    <s v="Hiking Daypack 20L"/>
    <n v="1"/>
    <n v="90.06"/>
    <n v="0"/>
    <n v="44.49"/>
    <n v="90.06"/>
    <n v="44.49"/>
    <n v="45.57"/>
    <n v="0.50599600266489009"/>
    <n v="2026"/>
    <s v="Q1"/>
    <n v="3"/>
    <x v="2"/>
  </r>
  <r>
    <n v="2956"/>
    <d v="2026-03-16T00:00:00"/>
    <n v="2026"/>
    <x v="0"/>
    <n v="3"/>
    <s v="Mar"/>
    <x v="1"/>
    <x v="11"/>
    <x v="0"/>
    <s v="New"/>
    <x v="2"/>
    <s v="Insulated Bottle"/>
    <n v="1"/>
    <n v="37.119999999999997"/>
    <n v="0.1"/>
    <n v="13.39"/>
    <n v="33.408000000000001"/>
    <n v="13.39"/>
    <n v="20.018000000000001"/>
    <n v="0.59919779693486586"/>
    <n v="2026"/>
    <s v="Q1"/>
    <n v="3"/>
    <x v="2"/>
  </r>
  <r>
    <n v="2973"/>
    <d v="2026-03-16T00:00:00"/>
    <n v="2026"/>
    <x v="0"/>
    <n v="3"/>
    <s v="Mar"/>
    <x v="0"/>
    <x v="0"/>
    <x v="2"/>
    <s v="Returning"/>
    <x v="1"/>
    <s v="Summit Backpack 45L"/>
    <n v="2"/>
    <n v="156.09"/>
    <n v="0.1"/>
    <n v="79.72"/>
    <n v="280.96199999999999"/>
    <n v="159.44"/>
    <n v="121.52199999999999"/>
    <n v="0.43252112385304775"/>
    <n v="2026"/>
    <s v="Q1"/>
    <n v="3"/>
    <x v="2"/>
  </r>
  <r>
    <n v="3358"/>
    <d v="2026-03-16T00:00:00"/>
    <n v="2026"/>
    <x v="0"/>
    <n v="3"/>
    <s v="Mar"/>
    <x v="0"/>
    <x v="0"/>
    <x v="1"/>
    <s v="Business"/>
    <x v="4"/>
    <s v="Recovery Roller"/>
    <n v="12"/>
    <n v="36.44"/>
    <n v="0.05"/>
    <n v="13.65"/>
    <n v="415.41599999999994"/>
    <n v="163.80000000000001"/>
    <n v="251.61599999999993"/>
    <n v="0.60569645848980291"/>
    <n v="2026"/>
    <s v="Q1"/>
    <n v="3"/>
    <x v="2"/>
  </r>
  <r>
    <n v="164"/>
    <d v="2026-03-17T00:00:00"/>
    <n v="2026"/>
    <x v="0"/>
    <n v="3"/>
    <s v="Mar"/>
    <x v="0"/>
    <x v="15"/>
    <x v="3"/>
    <s v="Business"/>
    <x v="3"/>
    <s v="Compact Sleeping Bag"/>
    <n v="5"/>
    <n v="123.95"/>
    <n v="0.05"/>
    <n v="59.23"/>
    <n v="588.76249999999993"/>
    <n v="296.14999999999998"/>
    <n v="292.61249999999995"/>
    <n v="0.49699581749856692"/>
    <n v="2026"/>
    <s v="Q1"/>
    <n v="3"/>
    <x v="2"/>
  </r>
  <r>
    <n v="995"/>
    <d v="2026-03-17T00:00:00"/>
    <n v="2026"/>
    <x v="0"/>
    <n v="3"/>
    <s v="Mar"/>
    <x v="2"/>
    <x v="16"/>
    <x v="3"/>
    <s v="Business"/>
    <x v="3"/>
    <s v="Trail Tent 2P"/>
    <n v="1"/>
    <n v="192.84"/>
    <n v="0.15"/>
    <n v="101.42"/>
    <n v="163.91399999999999"/>
    <n v="101.42"/>
    <n v="62.493999999999986"/>
    <n v="0.38126090510877647"/>
    <n v="2026"/>
    <s v="Q1"/>
    <n v="3"/>
    <x v="2"/>
  </r>
  <r>
    <n v="4912"/>
    <d v="2026-03-17T00:00:00"/>
    <n v="2026"/>
    <x v="0"/>
    <n v="3"/>
    <s v="Mar"/>
    <x v="1"/>
    <x v="11"/>
    <x v="0"/>
    <s v="New"/>
    <x v="1"/>
    <s v="Summit Backpack 45L"/>
    <n v="1"/>
    <n v="152.57"/>
    <n v="0.1"/>
    <n v="80.319999999999993"/>
    <n v="137.31299999999999"/>
    <n v="80.319999999999993"/>
    <n v="56.992999999999995"/>
    <n v="0.41505902572953762"/>
    <n v="2026"/>
    <s v="Q1"/>
    <n v="3"/>
    <x v="2"/>
  </r>
  <r>
    <n v="29"/>
    <d v="2026-03-18T00:00:00"/>
    <n v="2026"/>
    <x v="0"/>
    <n v="3"/>
    <s v="Mar"/>
    <x v="3"/>
    <x v="4"/>
    <x v="0"/>
    <s v="Business"/>
    <x v="2"/>
    <s v="Carry-On Duffel"/>
    <n v="2"/>
    <n v="130.4"/>
    <n v="0"/>
    <n v="67.599999999999994"/>
    <n v="260.8"/>
    <n v="135.19999999999999"/>
    <n v="125.60000000000002"/>
    <n v="0.48159509202453993"/>
    <n v="2026"/>
    <s v="Q1"/>
    <n v="3"/>
    <x v="2"/>
  </r>
  <r>
    <n v="891"/>
    <d v="2026-03-18T00:00:00"/>
    <n v="2026"/>
    <x v="0"/>
    <n v="3"/>
    <s v="Mar"/>
    <x v="2"/>
    <x v="3"/>
    <x v="0"/>
    <s v="New"/>
    <x v="1"/>
    <s v="Hiking Daypack 20L"/>
    <n v="2"/>
    <n v="94.25"/>
    <n v="0.1"/>
    <n v="44.99"/>
    <n v="169.65"/>
    <n v="89.98"/>
    <n v="79.67"/>
    <n v="0.46961391099322131"/>
    <n v="2026"/>
    <s v="Q1"/>
    <n v="3"/>
    <x v="2"/>
  </r>
  <r>
    <n v="1143"/>
    <d v="2026-03-18T00:00:00"/>
    <n v="2026"/>
    <x v="0"/>
    <n v="3"/>
    <s v="Mar"/>
    <x v="1"/>
    <x v="12"/>
    <x v="0"/>
    <s v="Business"/>
    <x v="3"/>
    <s v="Compact Sleeping Bag"/>
    <n v="5"/>
    <n v="125.91"/>
    <n v="0"/>
    <n v="59.36"/>
    <n v="629.54999999999995"/>
    <n v="296.8"/>
    <n v="332.74999999999994"/>
    <n v="0.52855214041775866"/>
    <n v="2026"/>
    <s v="Q1"/>
    <n v="3"/>
    <x v="2"/>
  </r>
  <r>
    <n v="2478"/>
    <d v="2026-03-18T00:00:00"/>
    <n v="2026"/>
    <x v="0"/>
    <n v="3"/>
    <s v="Mar"/>
    <x v="3"/>
    <x v="7"/>
    <x v="2"/>
    <s v="Returning"/>
    <x v="4"/>
    <s v="Resistance Band Set"/>
    <n v="2"/>
    <n v="39.619999999999997"/>
    <n v="0"/>
    <n v="14.78"/>
    <n v="79.239999999999995"/>
    <n v="29.56"/>
    <n v="49.679999999999993"/>
    <n v="0.62695608278647141"/>
    <n v="2026"/>
    <s v="Q1"/>
    <n v="3"/>
    <x v="2"/>
  </r>
  <r>
    <n v="3961"/>
    <d v="2026-03-18T00:00:00"/>
    <n v="2026"/>
    <x v="0"/>
    <n v="3"/>
    <s v="Mar"/>
    <x v="0"/>
    <x v="9"/>
    <x v="0"/>
    <s v="Business"/>
    <x v="4"/>
    <s v="Recovery Roller"/>
    <n v="3"/>
    <n v="36.32"/>
    <n v="0"/>
    <n v="14.18"/>
    <n v="108.96000000000001"/>
    <n v="42.54"/>
    <n v="66.420000000000016"/>
    <n v="0.60958149779735693"/>
    <n v="2026"/>
    <s v="Q1"/>
    <n v="3"/>
    <x v="2"/>
  </r>
  <r>
    <n v="4724"/>
    <d v="2026-03-18T00:00:00"/>
    <n v="2026"/>
    <x v="0"/>
    <n v="3"/>
    <s v="Mar"/>
    <x v="0"/>
    <x v="15"/>
    <x v="2"/>
    <s v="New"/>
    <x v="4"/>
    <s v="Training Mat"/>
    <n v="1"/>
    <n v="51.16"/>
    <n v="0"/>
    <n v="22.39"/>
    <n v="51.16"/>
    <n v="22.39"/>
    <n v="28.769999999999996"/>
    <n v="0.56235340109460508"/>
    <n v="2026"/>
    <s v="Q1"/>
    <n v="3"/>
    <x v="2"/>
  </r>
  <r>
    <n v="2171"/>
    <d v="2026-03-19T00:00:00"/>
    <n v="2026"/>
    <x v="0"/>
    <n v="3"/>
    <s v="Mar"/>
    <x v="3"/>
    <x v="13"/>
    <x v="1"/>
    <s v="Business"/>
    <x v="4"/>
    <s v="Recovery Roller"/>
    <n v="5"/>
    <n v="35.65"/>
    <n v="0.1"/>
    <n v="13.64"/>
    <n v="160.42500000000001"/>
    <n v="68.2"/>
    <n v="92.225000000000009"/>
    <n v="0.5748792270531401"/>
    <n v="2026"/>
    <s v="Q1"/>
    <n v="3"/>
    <x v="2"/>
  </r>
  <r>
    <n v="2311"/>
    <d v="2026-03-19T00:00:00"/>
    <n v="2026"/>
    <x v="0"/>
    <n v="3"/>
    <s v="Mar"/>
    <x v="3"/>
    <x v="8"/>
    <x v="0"/>
    <s v="New"/>
    <x v="1"/>
    <s v="Trail Boots"/>
    <n v="1"/>
    <n v="145.19"/>
    <n v="0"/>
    <n v="80.67"/>
    <n v="145.19"/>
    <n v="80.67"/>
    <n v="64.52"/>
    <n v="0.44438322198498514"/>
    <n v="2026"/>
    <s v="Q1"/>
    <n v="3"/>
    <x v="2"/>
  </r>
  <r>
    <n v="3563"/>
    <d v="2026-03-19T00:00:00"/>
    <n v="2026"/>
    <x v="0"/>
    <n v="3"/>
    <s v="Mar"/>
    <x v="3"/>
    <x v="8"/>
    <x v="0"/>
    <s v="Returning"/>
    <x v="0"/>
    <s v="Compact Repair Kit"/>
    <n v="2"/>
    <n v="40.090000000000003"/>
    <n v="0"/>
    <n v="17.2"/>
    <n v="80.180000000000007"/>
    <n v="34.4"/>
    <n v="45.780000000000008"/>
    <n v="0.57096532801197308"/>
    <n v="2026"/>
    <s v="Q1"/>
    <n v="3"/>
    <x v="2"/>
  </r>
  <r>
    <n v="3587"/>
    <d v="2026-03-19T00:00:00"/>
    <n v="2026"/>
    <x v="0"/>
    <n v="3"/>
    <s v="Mar"/>
    <x v="3"/>
    <x v="7"/>
    <x v="0"/>
    <s v="Returning"/>
    <x v="4"/>
    <s v="Resistance Band Set"/>
    <n v="1"/>
    <n v="39.47"/>
    <n v="0"/>
    <n v="15.02"/>
    <n v="39.47"/>
    <n v="15.02"/>
    <n v="24.45"/>
    <n v="0.61945781606283257"/>
    <n v="2026"/>
    <s v="Q1"/>
    <n v="3"/>
    <x v="2"/>
  </r>
  <r>
    <n v="3706"/>
    <d v="2026-03-19T00:00:00"/>
    <n v="2026"/>
    <x v="0"/>
    <n v="3"/>
    <s v="Mar"/>
    <x v="0"/>
    <x v="0"/>
    <x v="0"/>
    <s v="Returning"/>
    <x v="0"/>
    <s v="Cycling Pack 12L"/>
    <n v="2"/>
    <n v="103.42"/>
    <n v="0"/>
    <n v="49.51"/>
    <n v="206.84"/>
    <n v="99.02"/>
    <n v="107.82000000000001"/>
    <n v="0.52127248114484626"/>
    <n v="2026"/>
    <s v="Q1"/>
    <n v="3"/>
    <x v="2"/>
  </r>
  <r>
    <n v="4121"/>
    <d v="2026-03-19T00:00:00"/>
    <n v="2026"/>
    <x v="0"/>
    <n v="3"/>
    <s v="Mar"/>
    <x v="0"/>
    <x v="0"/>
    <x v="0"/>
    <s v="Returning"/>
    <x v="2"/>
    <s v="Travel Backpack 35L"/>
    <n v="4"/>
    <n v="161.93"/>
    <n v="0.15"/>
    <n v="88"/>
    <n v="550.56200000000001"/>
    <n v="352"/>
    <n v="198.56200000000001"/>
    <n v="0.36065329608654428"/>
    <n v="2026"/>
    <s v="Q1"/>
    <n v="3"/>
    <x v="2"/>
  </r>
  <r>
    <n v="1047"/>
    <d v="2026-03-20T00:00:00"/>
    <n v="2026"/>
    <x v="0"/>
    <n v="3"/>
    <s v="Mar"/>
    <x v="0"/>
    <x v="0"/>
    <x v="0"/>
    <s v="Returning"/>
    <x v="2"/>
    <s v="Packing Cube Set"/>
    <n v="2"/>
    <n v="46.21"/>
    <n v="0.05"/>
    <n v="18.37"/>
    <n v="87.798999999999992"/>
    <n v="36.74"/>
    <n v="51.05899999999999"/>
    <n v="0.58154420893176451"/>
    <n v="2026"/>
    <s v="Q1"/>
    <n v="3"/>
    <x v="2"/>
  </r>
  <r>
    <n v="1142"/>
    <d v="2026-03-20T00:00:00"/>
    <n v="2026"/>
    <x v="0"/>
    <n v="3"/>
    <s v="Mar"/>
    <x v="1"/>
    <x v="11"/>
    <x v="0"/>
    <s v="New"/>
    <x v="3"/>
    <s v="Compact Sleeping Bag"/>
    <n v="3"/>
    <n v="125.85"/>
    <n v="0"/>
    <n v="59.19"/>
    <n v="377.54999999999995"/>
    <n v="177.57"/>
    <n v="199.97999999999996"/>
    <n v="0.52967818831942781"/>
    <n v="2026"/>
    <s v="Q1"/>
    <n v="3"/>
    <x v="2"/>
  </r>
  <r>
    <n v="2232"/>
    <d v="2026-03-20T00:00:00"/>
    <n v="2026"/>
    <x v="0"/>
    <n v="3"/>
    <s v="Mar"/>
    <x v="3"/>
    <x v="13"/>
    <x v="2"/>
    <s v="New"/>
    <x v="2"/>
    <s v="Insulated Bottle"/>
    <n v="2"/>
    <n v="36.340000000000003"/>
    <n v="0"/>
    <n v="13.8"/>
    <n v="72.680000000000007"/>
    <n v="27.6"/>
    <n v="45.080000000000005"/>
    <n v="0.620253164556962"/>
    <n v="2026"/>
    <s v="Q1"/>
    <n v="3"/>
    <x v="2"/>
  </r>
  <r>
    <n v="2339"/>
    <d v="2026-03-20T00:00:00"/>
    <n v="2026"/>
    <x v="0"/>
    <n v="3"/>
    <s v="Mar"/>
    <x v="1"/>
    <x v="12"/>
    <x v="3"/>
    <s v="New"/>
    <x v="0"/>
    <s v="Trail Bike Light"/>
    <n v="2"/>
    <n v="51.29"/>
    <n v="0"/>
    <n v="23.15"/>
    <n v="102.58"/>
    <n v="46.3"/>
    <n v="56.28"/>
    <n v="0.54864496003119523"/>
    <n v="2026"/>
    <s v="Q1"/>
    <n v="3"/>
    <x v="2"/>
  </r>
  <r>
    <n v="3611"/>
    <d v="2026-03-20T00:00:00"/>
    <n v="2026"/>
    <x v="0"/>
    <n v="3"/>
    <s v="Mar"/>
    <x v="1"/>
    <x v="1"/>
    <x v="1"/>
    <s v="Business"/>
    <x v="0"/>
    <s v="Compact Repair Kit"/>
    <n v="6"/>
    <n v="40.89"/>
    <n v="0.1"/>
    <n v="16.84"/>
    <n v="220.80600000000001"/>
    <n v="101.03999999999999"/>
    <n v="119.76600000000002"/>
    <n v="0.54240373902883077"/>
    <n v="2026"/>
    <s v="Q1"/>
    <n v="3"/>
    <x v="2"/>
  </r>
  <r>
    <n v="3953"/>
    <d v="2026-03-20T00:00:00"/>
    <n v="2026"/>
    <x v="0"/>
    <n v="3"/>
    <s v="Mar"/>
    <x v="1"/>
    <x v="14"/>
    <x v="0"/>
    <s v="New"/>
    <x v="4"/>
    <s v="Weighted Vest"/>
    <n v="1"/>
    <n v="120.63"/>
    <n v="0"/>
    <n v="70.28"/>
    <n v="120.63"/>
    <n v="70.28"/>
    <n v="50.349999999999994"/>
    <n v="0.41739202520102792"/>
    <n v="2026"/>
    <s v="Q1"/>
    <n v="3"/>
    <x v="2"/>
  </r>
  <r>
    <n v="4253"/>
    <d v="2026-03-20T00:00:00"/>
    <n v="2026"/>
    <x v="0"/>
    <n v="3"/>
    <s v="Mar"/>
    <x v="3"/>
    <x v="13"/>
    <x v="1"/>
    <s v="New"/>
    <x v="0"/>
    <s v="Commuter Helmet"/>
    <n v="5"/>
    <n v="82.64"/>
    <n v="0.1"/>
    <n v="43.52"/>
    <n v="371.88"/>
    <n v="217.60000000000002"/>
    <n v="154.27999999999997"/>
    <n v="0.41486501021834993"/>
    <n v="2026"/>
    <s v="Q1"/>
    <n v="3"/>
    <x v="2"/>
  </r>
  <r>
    <n v="4952"/>
    <d v="2026-03-20T00:00:00"/>
    <n v="2026"/>
    <x v="0"/>
    <n v="3"/>
    <s v="Mar"/>
    <x v="1"/>
    <x v="6"/>
    <x v="0"/>
    <s v="Business"/>
    <x v="1"/>
    <s v="Trekking Poles"/>
    <n v="2"/>
    <n v="72.459999999999994"/>
    <n v="0"/>
    <n v="33.31"/>
    <n v="144.91999999999999"/>
    <n v="66.62"/>
    <n v="78.299999999999983"/>
    <n v="0.54029809550096597"/>
    <n v="2026"/>
    <s v="Q1"/>
    <n v="3"/>
    <x v="2"/>
  </r>
  <r>
    <n v="5016"/>
    <d v="2026-03-20T00:00:00"/>
    <n v="2026"/>
    <x v="0"/>
    <n v="3"/>
    <s v="Mar"/>
    <x v="1"/>
    <x v="12"/>
    <x v="3"/>
    <s v="New"/>
    <x v="4"/>
    <s v="Resistance Band Set"/>
    <n v="2"/>
    <n v="40.659999999999997"/>
    <n v="0.1"/>
    <n v="14.63"/>
    <n v="73.188000000000002"/>
    <n v="29.26"/>
    <n v="43.927999999999997"/>
    <n v="0.60020768431983385"/>
    <n v="2026"/>
    <s v="Q1"/>
    <n v="3"/>
    <x v="2"/>
  </r>
  <r>
    <n v="839"/>
    <d v="2026-03-21T00:00:00"/>
    <n v="2026"/>
    <x v="0"/>
    <n v="3"/>
    <s v="Mar"/>
    <x v="1"/>
    <x v="12"/>
    <x v="3"/>
    <s v="New"/>
    <x v="0"/>
    <s v="Compact Repair Kit"/>
    <n v="1"/>
    <n v="40.5"/>
    <n v="0.05"/>
    <n v="17.16"/>
    <n v="38.475000000000001"/>
    <n v="17.16"/>
    <n v="21.315000000000001"/>
    <n v="0.55399610136452238"/>
    <n v="2026"/>
    <s v="Q1"/>
    <n v="3"/>
    <x v="2"/>
  </r>
  <r>
    <n v="1382"/>
    <d v="2026-03-21T00:00:00"/>
    <n v="2026"/>
    <x v="0"/>
    <n v="3"/>
    <s v="Mar"/>
    <x v="2"/>
    <x v="2"/>
    <x v="0"/>
    <s v="Business"/>
    <x v="1"/>
    <s v="Trekking Poles"/>
    <n v="1"/>
    <n v="72.16"/>
    <n v="0"/>
    <n v="33.11"/>
    <n v="72.16"/>
    <n v="33.11"/>
    <n v="39.049999999999997"/>
    <n v="0.54115853658536583"/>
    <n v="2026"/>
    <s v="Q1"/>
    <n v="3"/>
    <x v="2"/>
  </r>
  <r>
    <n v="1452"/>
    <d v="2026-03-21T00:00:00"/>
    <n v="2026"/>
    <x v="0"/>
    <n v="3"/>
    <s v="Mar"/>
    <x v="2"/>
    <x v="5"/>
    <x v="3"/>
    <s v="Business"/>
    <x v="2"/>
    <s v="Travel Backpack 35L"/>
    <n v="1"/>
    <n v="161.93"/>
    <n v="0.15"/>
    <n v="87.5"/>
    <n v="137.6405"/>
    <n v="87.5"/>
    <n v="50.140500000000003"/>
    <n v="0.36428594781332529"/>
    <n v="2026"/>
    <s v="Q1"/>
    <n v="3"/>
    <x v="2"/>
  </r>
  <r>
    <n v="1845"/>
    <d v="2026-03-21T00:00:00"/>
    <n v="2026"/>
    <x v="0"/>
    <n v="3"/>
    <s v="Mar"/>
    <x v="0"/>
    <x v="9"/>
    <x v="0"/>
    <s v="Returning"/>
    <x v="3"/>
    <s v="Alpine Tent 4P"/>
    <n v="3"/>
    <n v="348.54"/>
    <n v="0.1"/>
    <n v="200.3"/>
    <n v="941.05800000000011"/>
    <n v="600.90000000000009"/>
    <n v="340.15800000000002"/>
    <n v="0.36146337420222768"/>
    <n v="2026"/>
    <s v="Q1"/>
    <n v="3"/>
    <x v="2"/>
  </r>
  <r>
    <n v="3560"/>
    <d v="2026-03-21T00:00:00"/>
    <n v="2026"/>
    <x v="0"/>
    <n v="3"/>
    <s v="Mar"/>
    <x v="2"/>
    <x v="16"/>
    <x v="0"/>
    <s v="Returning"/>
    <x v="4"/>
    <s v="Training Mat"/>
    <n v="3"/>
    <n v="50.46"/>
    <n v="0.1"/>
    <n v="21.9"/>
    <n v="136.24199999999999"/>
    <n v="65.699999999999989"/>
    <n v="70.542000000000002"/>
    <n v="0.51776985070683057"/>
    <n v="2026"/>
    <s v="Q1"/>
    <n v="3"/>
    <x v="2"/>
  </r>
  <r>
    <n v="4059"/>
    <d v="2026-03-21T00:00:00"/>
    <n v="2026"/>
    <x v="0"/>
    <n v="3"/>
    <s v="Mar"/>
    <x v="3"/>
    <x v="13"/>
    <x v="3"/>
    <s v="New"/>
    <x v="3"/>
    <s v="Portable Camp Stove"/>
    <n v="1"/>
    <n v="83.62"/>
    <n v="0"/>
    <n v="39.15"/>
    <n v="83.62"/>
    <n v="39.15"/>
    <n v="44.470000000000006"/>
    <n v="0.53181057163358048"/>
    <n v="2026"/>
    <s v="Q1"/>
    <n v="3"/>
    <x v="2"/>
  </r>
  <r>
    <n v="4731"/>
    <d v="2026-03-21T00:00:00"/>
    <n v="2026"/>
    <x v="0"/>
    <n v="3"/>
    <s v="Mar"/>
    <x v="1"/>
    <x v="12"/>
    <x v="1"/>
    <s v="Business"/>
    <x v="0"/>
    <s v="Trail Bike Light"/>
    <n v="6"/>
    <n v="51.07"/>
    <n v="0.1"/>
    <n v="22.68"/>
    <n v="275.77800000000002"/>
    <n v="136.07999999999998"/>
    <n v="139.69800000000004"/>
    <n v="0.50655962404542798"/>
    <n v="2026"/>
    <s v="Q1"/>
    <n v="3"/>
    <x v="2"/>
  </r>
  <r>
    <n v="693"/>
    <d v="2026-03-22T00:00:00"/>
    <n v="2026"/>
    <x v="0"/>
    <n v="3"/>
    <s v="Mar"/>
    <x v="1"/>
    <x v="11"/>
    <x v="0"/>
    <s v="New"/>
    <x v="2"/>
    <s v="Packing Cube Set"/>
    <n v="3"/>
    <n v="47.02"/>
    <n v="0.1"/>
    <n v="17.989999999999998"/>
    <n v="126.95400000000001"/>
    <n v="53.97"/>
    <n v="72.984000000000009"/>
    <n v="0.57488539155914742"/>
    <n v="2026"/>
    <s v="Q1"/>
    <n v="3"/>
    <x v="2"/>
  </r>
  <r>
    <n v="1672"/>
    <d v="2026-03-22T00:00:00"/>
    <n v="2026"/>
    <x v="0"/>
    <n v="3"/>
    <s v="Mar"/>
    <x v="2"/>
    <x v="5"/>
    <x v="3"/>
    <s v="Returning"/>
    <x v="2"/>
    <s v="Packing Cube Set"/>
    <n v="1"/>
    <n v="47.1"/>
    <n v="0.05"/>
    <n v="18.48"/>
    <n v="44.744999999999997"/>
    <n v="18.48"/>
    <n v="26.264999999999997"/>
    <n v="0.58699296010727453"/>
    <n v="2026"/>
    <s v="Q1"/>
    <n v="3"/>
    <x v="2"/>
  </r>
  <r>
    <n v="2347"/>
    <d v="2026-03-22T00:00:00"/>
    <n v="2026"/>
    <x v="0"/>
    <n v="3"/>
    <s v="Mar"/>
    <x v="3"/>
    <x v="13"/>
    <x v="0"/>
    <s v="Returning"/>
    <x v="2"/>
    <s v="Carry-On Duffel"/>
    <n v="2"/>
    <n v="131.38999999999999"/>
    <n v="0"/>
    <n v="66.91"/>
    <n v="262.77999999999997"/>
    <n v="133.82"/>
    <n v="128.95999999999998"/>
    <n v="0.49075272090722277"/>
    <n v="2026"/>
    <s v="Q1"/>
    <n v="3"/>
    <x v="2"/>
  </r>
  <r>
    <n v="2582"/>
    <d v="2026-03-22T00:00:00"/>
    <n v="2026"/>
    <x v="0"/>
    <n v="3"/>
    <s v="Mar"/>
    <x v="1"/>
    <x v="1"/>
    <x v="3"/>
    <s v="New"/>
    <x v="4"/>
    <s v="Weighted Vest"/>
    <n v="1"/>
    <n v="120.16"/>
    <n v="0.15"/>
    <n v="68.33"/>
    <n v="102.136"/>
    <n v="68.33"/>
    <n v="33.805999999999997"/>
    <n v="0.33099005247904756"/>
    <n v="2026"/>
    <s v="Q1"/>
    <n v="3"/>
    <x v="2"/>
  </r>
  <r>
    <n v="2762"/>
    <d v="2026-03-22T00:00:00"/>
    <n v="2026"/>
    <x v="0"/>
    <n v="3"/>
    <s v="Mar"/>
    <x v="3"/>
    <x v="8"/>
    <x v="2"/>
    <s v="Returning"/>
    <x v="3"/>
    <s v="Trail Tent 2P"/>
    <n v="1"/>
    <n v="196.48"/>
    <n v="0"/>
    <n v="101.29"/>
    <n v="196.48"/>
    <n v="101.29"/>
    <n v="95.189999999999984"/>
    <n v="0.48447679153094458"/>
    <n v="2026"/>
    <s v="Q1"/>
    <n v="3"/>
    <x v="2"/>
  </r>
  <r>
    <n v="4090"/>
    <d v="2026-03-22T00:00:00"/>
    <n v="2026"/>
    <x v="0"/>
    <n v="3"/>
    <s v="Mar"/>
    <x v="1"/>
    <x v="11"/>
    <x v="3"/>
    <s v="Business"/>
    <x v="2"/>
    <s v="Insulated Bottle"/>
    <n v="1"/>
    <n v="36.520000000000003"/>
    <n v="0"/>
    <n v="13.96"/>
    <n v="36.520000000000003"/>
    <n v="13.96"/>
    <n v="22.560000000000002"/>
    <n v="0.61774370208105145"/>
    <n v="2026"/>
    <s v="Q1"/>
    <n v="3"/>
    <x v="2"/>
  </r>
  <r>
    <n v="4491"/>
    <d v="2026-03-22T00:00:00"/>
    <n v="2026"/>
    <x v="0"/>
    <n v="3"/>
    <s v="Mar"/>
    <x v="1"/>
    <x v="12"/>
    <x v="2"/>
    <s v="Business"/>
    <x v="4"/>
    <s v="Training Mat"/>
    <n v="4"/>
    <n v="49.71"/>
    <n v="0.1"/>
    <n v="22.46"/>
    <n v="178.95600000000002"/>
    <n v="89.84"/>
    <n v="89.116000000000014"/>
    <n v="0.49797715639598561"/>
    <n v="2026"/>
    <s v="Q1"/>
    <n v="3"/>
    <x v="2"/>
  </r>
  <r>
    <n v="4678"/>
    <d v="2026-03-22T00:00:00"/>
    <n v="2026"/>
    <x v="0"/>
    <n v="3"/>
    <s v="Mar"/>
    <x v="0"/>
    <x v="0"/>
    <x v="0"/>
    <s v="Returning"/>
    <x v="3"/>
    <s v="Portable Camp Stove"/>
    <n v="1"/>
    <n v="81.209999999999994"/>
    <n v="0.05"/>
    <n v="40.44"/>
    <n v="77.149499999999989"/>
    <n v="40.44"/>
    <n v="36.709499999999991"/>
    <n v="0.47582291524896464"/>
    <n v="2026"/>
    <s v="Q1"/>
    <n v="3"/>
    <x v="2"/>
  </r>
  <r>
    <n v="1189"/>
    <d v="2026-03-23T00:00:00"/>
    <n v="2026"/>
    <x v="0"/>
    <n v="3"/>
    <s v="Mar"/>
    <x v="3"/>
    <x v="13"/>
    <x v="0"/>
    <s v="New"/>
    <x v="0"/>
    <s v="Cycling Pack 12L"/>
    <n v="2"/>
    <n v="103.22"/>
    <n v="0"/>
    <n v="51.33"/>
    <n v="206.44"/>
    <n v="102.66"/>
    <n v="103.78"/>
    <n v="0.50271265258670805"/>
    <n v="2026"/>
    <s v="Q1"/>
    <n v="3"/>
    <x v="2"/>
  </r>
  <r>
    <n v="1590"/>
    <d v="2026-03-23T00:00:00"/>
    <n v="2026"/>
    <x v="0"/>
    <n v="3"/>
    <s v="Mar"/>
    <x v="0"/>
    <x v="15"/>
    <x v="3"/>
    <s v="New"/>
    <x v="1"/>
    <s v="Summit Backpack 45L"/>
    <n v="1"/>
    <n v="153.47"/>
    <n v="0"/>
    <n v="78.19"/>
    <n v="153.47"/>
    <n v="78.19"/>
    <n v="75.28"/>
    <n v="0.49051931973675639"/>
    <n v="2026"/>
    <s v="Q1"/>
    <n v="3"/>
    <x v="2"/>
  </r>
  <r>
    <n v="2309"/>
    <d v="2026-03-23T00:00:00"/>
    <n v="2026"/>
    <x v="0"/>
    <n v="3"/>
    <s v="Mar"/>
    <x v="3"/>
    <x v="7"/>
    <x v="0"/>
    <s v="Returning"/>
    <x v="3"/>
    <s v="Trail Tent 2P"/>
    <n v="6"/>
    <n v="199.75"/>
    <n v="0"/>
    <n v="105.84"/>
    <n v="1198.5"/>
    <n v="635.04"/>
    <n v="563.46"/>
    <n v="0.47013767209011265"/>
    <n v="2026"/>
    <s v="Q1"/>
    <n v="3"/>
    <x v="2"/>
  </r>
  <r>
    <n v="3628"/>
    <d v="2026-03-23T00:00:00"/>
    <n v="2026"/>
    <x v="0"/>
    <n v="3"/>
    <s v="Mar"/>
    <x v="1"/>
    <x v="12"/>
    <x v="3"/>
    <s v="New"/>
    <x v="2"/>
    <s v="Packing Cube Set"/>
    <n v="1"/>
    <n v="45.84"/>
    <n v="0"/>
    <n v="18.079999999999998"/>
    <n v="45.84"/>
    <n v="18.079999999999998"/>
    <n v="27.760000000000005"/>
    <n v="0.605584642233857"/>
    <n v="2026"/>
    <s v="Q1"/>
    <n v="3"/>
    <x v="2"/>
  </r>
  <r>
    <n v="3718"/>
    <d v="2026-03-23T00:00:00"/>
    <n v="2026"/>
    <x v="0"/>
    <n v="3"/>
    <s v="Mar"/>
    <x v="1"/>
    <x v="12"/>
    <x v="3"/>
    <s v="New"/>
    <x v="3"/>
    <s v="Compact Sleeping Bag"/>
    <n v="2"/>
    <n v="122.07"/>
    <n v="0.05"/>
    <n v="59.16"/>
    <n v="231.93299999999996"/>
    <n v="118.32"/>
    <n v="113.61299999999997"/>
    <n v="0.48985267297021118"/>
    <n v="2026"/>
    <s v="Q1"/>
    <n v="3"/>
    <x v="2"/>
  </r>
  <r>
    <n v="4198"/>
    <d v="2026-03-23T00:00:00"/>
    <n v="2026"/>
    <x v="0"/>
    <n v="3"/>
    <s v="Mar"/>
    <x v="1"/>
    <x v="14"/>
    <x v="3"/>
    <s v="New"/>
    <x v="4"/>
    <s v="Weighted Vest"/>
    <n v="3"/>
    <n v="122.4"/>
    <n v="0.15"/>
    <n v="71.150000000000006"/>
    <n v="312.12"/>
    <n v="213.45000000000002"/>
    <n v="98.669999999999987"/>
    <n v="0.31612841214917337"/>
    <n v="2026"/>
    <s v="Q1"/>
    <n v="3"/>
    <x v="2"/>
  </r>
  <r>
    <n v="4784"/>
    <d v="2026-03-23T00:00:00"/>
    <n v="2026"/>
    <x v="0"/>
    <n v="3"/>
    <s v="Mar"/>
    <x v="0"/>
    <x v="15"/>
    <x v="0"/>
    <s v="New"/>
    <x v="0"/>
    <s v="Cycling Pack 12L"/>
    <n v="1"/>
    <n v="101.43"/>
    <n v="0"/>
    <n v="51.78"/>
    <n v="101.43"/>
    <n v="51.78"/>
    <n v="49.650000000000006"/>
    <n v="0.4895001478852411"/>
    <n v="2026"/>
    <s v="Q1"/>
    <n v="3"/>
    <x v="2"/>
  </r>
  <r>
    <n v="86"/>
    <d v="2026-03-24T00:00:00"/>
    <n v="2026"/>
    <x v="0"/>
    <n v="3"/>
    <s v="Mar"/>
    <x v="1"/>
    <x v="12"/>
    <x v="1"/>
    <s v="Business"/>
    <x v="0"/>
    <s v="Cycling Pack 12L"/>
    <n v="8"/>
    <n v="104.7"/>
    <n v="0.05"/>
    <n v="49.91"/>
    <n v="795.72"/>
    <n v="399.28"/>
    <n v="396.44000000000005"/>
    <n v="0.49821545267179412"/>
    <n v="2026"/>
    <s v="Q1"/>
    <n v="3"/>
    <x v="2"/>
  </r>
  <r>
    <n v="1813"/>
    <d v="2026-03-24T00:00:00"/>
    <n v="2026"/>
    <x v="0"/>
    <n v="3"/>
    <s v="Mar"/>
    <x v="0"/>
    <x v="0"/>
    <x v="2"/>
    <s v="Returning"/>
    <x v="1"/>
    <s v="Trail Boots"/>
    <n v="4"/>
    <n v="146.34"/>
    <n v="0"/>
    <n v="79.37"/>
    <n v="585.36"/>
    <n v="317.48"/>
    <n v="267.88"/>
    <n v="0.45763290966242992"/>
    <n v="2026"/>
    <s v="Q1"/>
    <n v="3"/>
    <x v="2"/>
  </r>
  <r>
    <n v="2212"/>
    <d v="2026-03-24T00:00:00"/>
    <n v="2026"/>
    <x v="0"/>
    <n v="3"/>
    <s v="Mar"/>
    <x v="1"/>
    <x v="6"/>
    <x v="0"/>
    <s v="Returning"/>
    <x v="4"/>
    <s v="Weighted Vest"/>
    <n v="2"/>
    <n v="122.92"/>
    <n v="0.05"/>
    <n v="70.31"/>
    <n v="233.548"/>
    <n v="140.62"/>
    <n v="92.927999999999997"/>
    <n v="0.39789679209413054"/>
    <n v="2026"/>
    <s v="Q1"/>
    <n v="3"/>
    <x v="2"/>
  </r>
  <r>
    <n v="4466"/>
    <d v="2026-03-24T00:00:00"/>
    <n v="2026"/>
    <x v="0"/>
    <n v="3"/>
    <s v="Mar"/>
    <x v="2"/>
    <x v="2"/>
    <x v="0"/>
    <s v="New"/>
    <x v="1"/>
    <s v="Hiking Daypack 20L"/>
    <n v="1"/>
    <n v="91.35"/>
    <n v="0.05"/>
    <n v="45.24"/>
    <n v="86.782499999999985"/>
    <n v="45.24"/>
    <n v="41.542499999999983"/>
    <n v="0.47869674185463645"/>
    <n v="2026"/>
    <s v="Q1"/>
    <n v="3"/>
    <x v="2"/>
  </r>
  <r>
    <n v="4483"/>
    <d v="2026-03-24T00:00:00"/>
    <n v="2026"/>
    <x v="0"/>
    <n v="3"/>
    <s v="Mar"/>
    <x v="1"/>
    <x v="12"/>
    <x v="0"/>
    <s v="New"/>
    <x v="0"/>
    <s v="Trail Bike Light"/>
    <n v="3"/>
    <n v="51.01"/>
    <n v="0.15"/>
    <n v="22.84"/>
    <n v="130.07550000000001"/>
    <n v="68.52"/>
    <n v="61.555500000000009"/>
    <n v="0.47322900930613382"/>
    <n v="2026"/>
    <s v="Q1"/>
    <n v="3"/>
    <x v="2"/>
  </r>
  <r>
    <n v="273"/>
    <d v="2026-03-25T00:00:00"/>
    <n v="2026"/>
    <x v="0"/>
    <n v="3"/>
    <s v="Mar"/>
    <x v="3"/>
    <x v="8"/>
    <x v="0"/>
    <s v="New"/>
    <x v="4"/>
    <s v="Weighted Vest"/>
    <n v="2"/>
    <n v="125.04"/>
    <n v="0.05"/>
    <n v="67.680000000000007"/>
    <n v="237.57599999999999"/>
    <n v="135.36000000000001"/>
    <n v="102.21599999999998"/>
    <n v="0.43024547934134755"/>
    <n v="2026"/>
    <s v="Q1"/>
    <n v="3"/>
    <x v="2"/>
  </r>
  <r>
    <n v="578"/>
    <d v="2026-03-25T00:00:00"/>
    <n v="2026"/>
    <x v="0"/>
    <n v="3"/>
    <s v="Mar"/>
    <x v="2"/>
    <x v="5"/>
    <x v="3"/>
    <s v="Returning"/>
    <x v="0"/>
    <s v="Trail Bike Light"/>
    <n v="2"/>
    <n v="50.22"/>
    <n v="0.05"/>
    <n v="23.16"/>
    <n v="95.417999999999992"/>
    <n v="46.32"/>
    <n v="49.097999999999992"/>
    <n v="0.51455700182355524"/>
    <n v="2026"/>
    <s v="Q1"/>
    <n v="3"/>
    <x v="2"/>
  </r>
  <r>
    <n v="1290"/>
    <d v="2026-03-25T00:00:00"/>
    <n v="2026"/>
    <x v="0"/>
    <n v="3"/>
    <s v="Mar"/>
    <x v="1"/>
    <x v="1"/>
    <x v="0"/>
    <s v="Business"/>
    <x v="4"/>
    <s v="Recovery Roller"/>
    <n v="5"/>
    <n v="36.369999999999997"/>
    <n v="0.05"/>
    <n v="13.81"/>
    <n v="172.75749999999999"/>
    <n v="69.05"/>
    <n v="103.7075"/>
    <n v="0.60030678841729013"/>
    <n v="2026"/>
    <s v="Q1"/>
    <n v="3"/>
    <x v="2"/>
  </r>
  <r>
    <n v="1501"/>
    <d v="2026-03-25T00:00:00"/>
    <n v="2026"/>
    <x v="0"/>
    <n v="3"/>
    <s v="Mar"/>
    <x v="3"/>
    <x v="7"/>
    <x v="1"/>
    <s v="New"/>
    <x v="2"/>
    <s v="Insulated Bottle"/>
    <n v="3"/>
    <n v="36.43"/>
    <n v="0.1"/>
    <n v="13.23"/>
    <n v="98.36099999999999"/>
    <n v="39.69"/>
    <n v="58.670999999999992"/>
    <n v="0.59648641229755694"/>
    <n v="2026"/>
    <s v="Q1"/>
    <n v="3"/>
    <x v="2"/>
  </r>
  <r>
    <n v="1540"/>
    <d v="2026-03-25T00:00:00"/>
    <n v="2026"/>
    <x v="0"/>
    <n v="3"/>
    <s v="Mar"/>
    <x v="1"/>
    <x v="12"/>
    <x v="1"/>
    <s v="Business"/>
    <x v="0"/>
    <s v="Trail Bike Light"/>
    <n v="10"/>
    <n v="49.7"/>
    <n v="0.1"/>
    <n v="21.96"/>
    <n v="447.3"/>
    <n v="219.60000000000002"/>
    <n v="227.7"/>
    <n v="0.50905432595573441"/>
    <n v="2026"/>
    <s v="Q1"/>
    <n v="3"/>
    <x v="2"/>
  </r>
  <r>
    <n v="2541"/>
    <d v="2026-03-25T00:00:00"/>
    <n v="2026"/>
    <x v="0"/>
    <n v="3"/>
    <s v="Mar"/>
    <x v="1"/>
    <x v="12"/>
    <x v="0"/>
    <s v="Returning"/>
    <x v="2"/>
    <s v="Packing Cube Set"/>
    <n v="2"/>
    <n v="46.61"/>
    <n v="0"/>
    <n v="17.97"/>
    <n v="93.22"/>
    <n v="35.94"/>
    <n v="57.28"/>
    <n v="0.61446041621969538"/>
    <n v="2026"/>
    <s v="Q1"/>
    <n v="3"/>
    <x v="2"/>
  </r>
  <r>
    <n v="4264"/>
    <d v="2026-03-25T00:00:00"/>
    <n v="2026"/>
    <x v="0"/>
    <n v="3"/>
    <s v="Mar"/>
    <x v="2"/>
    <x v="5"/>
    <x v="0"/>
    <s v="New"/>
    <x v="2"/>
    <s v="Packing Cube Set"/>
    <n v="1"/>
    <n v="47.61"/>
    <n v="0"/>
    <n v="18.89"/>
    <n v="47.61"/>
    <n v="18.89"/>
    <n v="28.72"/>
    <n v="0.60323461457676952"/>
    <n v="2026"/>
    <s v="Q1"/>
    <n v="3"/>
    <x v="2"/>
  </r>
  <r>
    <n v="4311"/>
    <d v="2026-03-25T00:00:00"/>
    <n v="2026"/>
    <x v="0"/>
    <n v="3"/>
    <s v="Mar"/>
    <x v="2"/>
    <x v="2"/>
    <x v="0"/>
    <s v="New"/>
    <x v="0"/>
    <s v="Compact Repair Kit"/>
    <n v="2"/>
    <n v="40.880000000000003"/>
    <n v="0.05"/>
    <n v="16.39"/>
    <n v="77.671999999999997"/>
    <n v="32.78"/>
    <n v="44.891999999999996"/>
    <n v="0.57796889483983926"/>
    <n v="2026"/>
    <s v="Q1"/>
    <n v="3"/>
    <x v="2"/>
  </r>
  <r>
    <n v="4796"/>
    <d v="2026-03-25T00:00:00"/>
    <n v="2026"/>
    <x v="0"/>
    <n v="3"/>
    <s v="Mar"/>
    <x v="1"/>
    <x v="12"/>
    <x v="0"/>
    <s v="New"/>
    <x v="4"/>
    <s v="Resistance Band Set"/>
    <n v="2"/>
    <n v="39.409999999999997"/>
    <n v="0.15"/>
    <n v="14.91"/>
    <n v="66.996999999999986"/>
    <n v="29.82"/>
    <n v="37.176999999999985"/>
    <n v="0.55490544352732207"/>
    <n v="2026"/>
    <s v="Q1"/>
    <n v="3"/>
    <x v="2"/>
  </r>
  <r>
    <n v="89"/>
    <d v="2026-03-26T00:00:00"/>
    <n v="2026"/>
    <x v="0"/>
    <n v="3"/>
    <s v="Mar"/>
    <x v="2"/>
    <x v="10"/>
    <x v="0"/>
    <s v="Returning"/>
    <x v="0"/>
    <s v="Compact Repair Kit"/>
    <n v="1"/>
    <n v="40.82"/>
    <n v="0.05"/>
    <n v="16.940000000000001"/>
    <n v="38.778999999999996"/>
    <n v="16.940000000000001"/>
    <n v="21.838999999999995"/>
    <n v="0.56316563088269411"/>
    <n v="2026"/>
    <s v="Q1"/>
    <n v="3"/>
    <x v="2"/>
  </r>
  <r>
    <n v="487"/>
    <d v="2026-03-26T00:00:00"/>
    <n v="2026"/>
    <x v="0"/>
    <n v="3"/>
    <s v="Mar"/>
    <x v="3"/>
    <x v="8"/>
    <x v="2"/>
    <s v="Business"/>
    <x v="2"/>
    <s v="Insulated Bottle"/>
    <n v="3"/>
    <n v="36.979999999999997"/>
    <n v="0.1"/>
    <n v="13.65"/>
    <n v="99.846000000000004"/>
    <n v="40.950000000000003"/>
    <n v="58.896000000000001"/>
    <n v="0.58986839733189111"/>
    <n v="2026"/>
    <s v="Q1"/>
    <n v="3"/>
    <x v="2"/>
  </r>
  <r>
    <n v="1476"/>
    <d v="2026-03-26T00:00:00"/>
    <n v="2026"/>
    <x v="0"/>
    <n v="3"/>
    <s v="Mar"/>
    <x v="1"/>
    <x v="12"/>
    <x v="3"/>
    <s v="New"/>
    <x v="2"/>
    <s v="Insulated Bottle"/>
    <n v="1"/>
    <n v="35.700000000000003"/>
    <n v="0.05"/>
    <n v="13.91"/>
    <n v="33.914999999999999"/>
    <n v="13.91"/>
    <n v="20.004999999999999"/>
    <n v="0.58985699542975079"/>
    <n v="2026"/>
    <s v="Q1"/>
    <n v="3"/>
    <x v="2"/>
  </r>
  <r>
    <n v="2145"/>
    <d v="2026-03-26T00:00:00"/>
    <n v="2026"/>
    <x v="0"/>
    <n v="3"/>
    <s v="Mar"/>
    <x v="3"/>
    <x v="8"/>
    <x v="2"/>
    <s v="Returning"/>
    <x v="0"/>
    <s v="Compact Repair Kit"/>
    <n v="1"/>
    <n v="39.53"/>
    <n v="0.05"/>
    <n v="17.170000000000002"/>
    <n v="37.5535"/>
    <n v="17.170000000000002"/>
    <n v="20.383499999999998"/>
    <n v="0.54278562584046752"/>
    <n v="2026"/>
    <s v="Q1"/>
    <n v="3"/>
    <x v="2"/>
  </r>
  <r>
    <n v="2999"/>
    <d v="2026-03-26T00:00:00"/>
    <n v="2026"/>
    <x v="0"/>
    <n v="3"/>
    <s v="Mar"/>
    <x v="2"/>
    <x v="3"/>
    <x v="2"/>
    <s v="Returning"/>
    <x v="2"/>
    <s v="Insulated Bottle"/>
    <n v="2"/>
    <n v="35.75"/>
    <n v="0"/>
    <n v="13.28"/>
    <n v="71.5"/>
    <n v="26.56"/>
    <n v="44.94"/>
    <n v="0.62853146853146846"/>
    <n v="2026"/>
    <s v="Q1"/>
    <n v="3"/>
    <x v="2"/>
  </r>
  <r>
    <n v="4464"/>
    <d v="2026-03-26T00:00:00"/>
    <n v="2026"/>
    <x v="0"/>
    <n v="3"/>
    <s v="Mar"/>
    <x v="2"/>
    <x v="2"/>
    <x v="0"/>
    <s v="Business"/>
    <x v="4"/>
    <s v="Training Mat"/>
    <n v="2"/>
    <n v="50.17"/>
    <n v="0"/>
    <n v="22.37"/>
    <n v="100.34"/>
    <n v="44.74"/>
    <n v="55.6"/>
    <n v="0.55411600558102447"/>
    <n v="2026"/>
    <s v="Q1"/>
    <n v="3"/>
    <x v="2"/>
  </r>
  <r>
    <n v="4978"/>
    <d v="2026-03-26T00:00:00"/>
    <n v="2026"/>
    <x v="0"/>
    <n v="3"/>
    <s v="Mar"/>
    <x v="0"/>
    <x v="9"/>
    <x v="0"/>
    <s v="New"/>
    <x v="4"/>
    <s v="Resistance Band Set"/>
    <n v="5"/>
    <n v="41.32"/>
    <n v="0"/>
    <n v="15.09"/>
    <n v="206.6"/>
    <n v="75.45"/>
    <n v="131.14999999999998"/>
    <n v="0.63480154888673757"/>
    <n v="2026"/>
    <s v="Q1"/>
    <n v="3"/>
    <x v="2"/>
  </r>
  <r>
    <n v="130"/>
    <d v="2026-03-27T00:00:00"/>
    <n v="2026"/>
    <x v="0"/>
    <n v="3"/>
    <s v="Mar"/>
    <x v="3"/>
    <x v="7"/>
    <x v="3"/>
    <s v="New"/>
    <x v="1"/>
    <s v="Summit Backpack 45L"/>
    <n v="3"/>
    <n v="152.4"/>
    <n v="0.05"/>
    <n v="79.97"/>
    <n v="434.34000000000003"/>
    <n v="239.91"/>
    <n v="194.43000000000004"/>
    <n v="0.44764470230694853"/>
    <n v="2026"/>
    <s v="Q1"/>
    <n v="3"/>
    <x v="2"/>
  </r>
  <r>
    <n v="848"/>
    <d v="2026-03-27T00:00:00"/>
    <n v="2026"/>
    <x v="0"/>
    <n v="3"/>
    <s v="Mar"/>
    <x v="0"/>
    <x v="0"/>
    <x v="0"/>
    <s v="New"/>
    <x v="4"/>
    <s v="Recovery Roller"/>
    <n v="1"/>
    <n v="36.299999999999997"/>
    <n v="0"/>
    <n v="14.1"/>
    <n v="36.299999999999997"/>
    <n v="14.1"/>
    <n v="22.199999999999996"/>
    <n v="0.61157024793388426"/>
    <n v="2026"/>
    <s v="Q1"/>
    <n v="3"/>
    <x v="2"/>
  </r>
  <r>
    <n v="1359"/>
    <d v="2026-03-27T00:00:00"/>
    <n v="2026"/>
    <x v="0"/>
    <n v="3"/>
    <s v="Mar"/>
    <x v="2"/>
    <x v="5"/>
    <x v="0"/>
    <s v="Returning"/>
    <x v="2"/>
    <s v="Packing Cube Set"/>
    <n v="3"/>
    <n v="46.24"/>
    <n v="0.1"/>
    <n v="18.2"/>
    <n v="124.848"/>
    <n v="54.599999999999994"/>
    <n v="70.248000000000005"/>
    <n v="0.56266820453671673"/>
    <n v="2026"/>
    <s v="Q1"/>
    <n v="3"/>
    <x v="2"/>
  </r>
  <r>
    <n v="2379"/>
    <d v="2026-03-27T00:00:00"/>
    <n v="2026"/>
    <x v="0"/>
    <n v="3"/>
    <s v="Mar"/>
    <x v="0"/>
    <x v="0"/>
    <x v="2"/>
    <s v="Returning"/>
    <x v="2"/>
    <s v="Travel Backpack 35L"/>
    <n v="2"/>
    <n v="165.58"/>
    <n v="0"/>
    <n v="86.16"/>
    <n v="331.16"/>
    <n v="172.32"/>
    <n v="158.84000000000003"/>
    <n v="0.47964730039859893"/>
    <n v="2026"/>
    <s v="Q1"/>
    <n v="3"/>
    <x v="2"/>
  </r>
  <r>
    <n v="2987"/>
    <d v="2026-03-27T00:00:00"/>
    <n v="2026"/>
    <x v="0"/>
    <n v="3"/>
    <s v="Mar"/>
    <x v="0"/>
    <x v="9"/>
    <x v="0"/>
    <s v="Returning"/>
    <x v="3"/>
    <s v="Compact Sleeping Bag"/>
    <n v="4"/>
    <n v="121.49"/>
    <n v="0"/>
    <n v="62.01"/>
    <n v="485.96"/>
    <n v="248.04"/>
    <n v="237.92"/>
    <n v="0.4895876203802782"/>
    <n v="2026"/>
    <s v="Q1"/>
    <n v="3"/>
    <x v="2"/>
  </r>
  <r>
    <n v="3121"/>
    <d v="2026-03-27T00:00:00"/>
    <n v="2026"/>
    <x v="0"/>
    <n v="3"/>
    <s v="Mar"/>
    <x v="1"/>
    <x v="12"/>
    <x v="2"/>
    <s v="New"/>
    <x v="0"/>
    <s v="Commuter Helmet"/>
    <n v="5"/>
    <n v="81.84"/>
    <n v="0.1"/>
    <n v="42.7"/>
    <n v="368.28000000000003"/>
    <n v="213.5"/>
    <n v="154.78000000000003"/>
    <n v="0.42027804931030743"/>
    <n v="2026"/>
    <s v="Q1"/>
    <n v="3"/>
    <x v="2"/>
  </r>
  <r>
    <n v="4445"/>
    <d v="2026-03-27T00:00:00"/>
    <n v="2026"/>
    <x v="0"/>
    <n v="3"/>
    <s v="Mar"/>
    <x v="1"/>
    <x v="11"/>
    <x v="0"/>
    <s v="New"/>
    <x v="1"/>
    <s v="Summit Backpack 45L"/>
    <n v="1"/>
    <n v="151.47999999999999"/>
    <n v="0"/>
    <n v="79.41"/>
    <n v="151.47999999999999"/>
    <n v="79.41"/>
    <n v="72.069999999999993"/>
    <n v="0.47577237919197252"/>
    <n v="2026"/>
    <s v="Q1"/>
    <n v="3"/>
    <x v="2"/>
  </r>
  <r>
    <n v="441"/>
    <d v="2026-03-28T00:00:00"/>
    <n v="2026"/>
    <x v="0"/>
    <n v="3"/>
    <s v="Mar"/>
    <x v="0"/>
    <x v="15"/>
    <x v="2"/>
    <s v="New"/>
    <x v="4"/>
    <s v="Training Mat"/>
    <n v="1"/>
    <n v="51.02"/>
    <n v="0.05"/>
    <n v="21.94"/>
    <n v="48.469000000000001"/>
    <n v="21.94"/>
    <n v="26.529"/>
    <n v="0.54733953661102974"/>
    <n v="2026"/>
    <s v="Q1"/>
    <n v="3"/>
    <x v="2"/>
  </r>
  <r>
    <n v="4608"/>
    <d v="2026-03-28T00:00:00"/>
    <n v="2026"/>
    <x v="0"/>
    <n v="3"/>
    <s v="Mar"/>
    <x v="2"/>
    <x v="2"/>
    <x v="1"/>
    <s v="Business"/>
    <x v="0"/>
    <s v="Compact Repair Kit"/>
    <n v="8"/>
    <n v="40.86"/>
    <n v="0.1"/>
    <n v="16.34"/>
    <n v="294.19200000000001"/>
    <n v="130.72"/>
    <n v="163.47200000000001"/>
    <n v="0.55566432805786703"/>
    <n v="2026"/>
    <s v="Q1"/>
    <n v="3"/>
    <x v="2"/>
  </r>
  <r>
    <n v="4914"/>
    <d v="2026-03-28T00:00:00"/>
    <n v="2026"/>
    <x v="0"/>
    <n v="3"/>
    <s v="Mar"/>
    <x v="0"/>
    <x v="9"/>
    <x v="0"/>
    <s v="New"/>
    <x v="2"/>
    <s v="Travel Backpack 35L"/>
    <n v="5"/>
    <n v="163.33000000000001"/>
    <n v="0"/>
    <n v="87.05"/>
    <n v="816.65000000000009"/>
    <n v="435.25"/>
    <n v="381.40000000000009"/>
    <n v="0.46702993938651816"/>
    <n v="2026"/>
    <s v="Q1"/>
    <n v="3"/>
    <x v="2"/>
  </r>
  <r>
    <n v="860"/>
    <d v="2026-03-29T00:00:00"/>
    <n v="2026"/>
    <x v="0"/>
    <n v="3"/>
    <s v="Mar"/>
    <x v="1"/>
    <x v="14"/>
    <x v="3"/>
    <s v="New"/>
    <x v="1"/>
    <s v="Hiking Daypack 20L"/>
    <n v="1"/>
    <n v="90.27"/>
    <n v="0"/>
    <n v="46.38"/>
    <n v="90.27"/>
    <n v="46.38"/>
    <n v="43.889999999999993"/>
    <n v="0.48620804253904948"/>
    <n v="2026"/>
    <s v="Q1"/>
    <n v="3"/>
    <x v="2"/>
  </r>
  <r>
    <n v="920"/>
    <d v="2026-03-29T00:00:00"/>
    <n v="2026"/>
    <x v="0"/>
    <n v="3"/>
    <s v="Mar"/>
    <x v="0"/>
    <x v="9"/>
    <x v="1"/>
    <s v="Business"/>
    <x v="2"/>
    <s v="Carry-On Duffel"/>
    <n v="12"/>
    <n v="131.31"/>
    <n v="0.05"/>
    <n v="68.459999999999994"/>
    <n v="1496.934"/>
    <n v="821.52"/>
    <n v="675.41399999999999"/>
    <n v="0.45119824922140855"/>
    <n v="2026"/>
    <s v="Q1"/>
    <n v="3"/>
    <x v="2"/>
  </r>
  <r>
    <n v="1700"/>
    <d v="2026-03-29T00:00:00"/>
    <n v="2026"/>
    <x v="0"/>
    <n v="3"/>
    <s v="Mar"/>
    <x v="1"/>
    <x v="12"/>
    <x v="3"/>
    <s v="New"/>
    <x v="2"/>
    <s v="Travel Backpack 35L"/>
    <n v="1"/>
    <n v="167.27"/>
    <n v="0.05"/>
    <n v="88.19"/>
    <n v="158.90649999999999"/>
    <n v="88.19"/>
    <n v="70.716499999999996"/>
    <n v="0.44501955552478972"/>
    <n v="2026"/>
    <s v="Q1"/>
    <n v="3"/>
    <x v="2"/>
  </r>
  <r>
    <n v="1768"/>
    <d v="2026-03-29T00:00:00"/>
    <n v="2026"/>
    <x v="0"/>
    <n v="3"/>
    <s v="Mar"/>
    <x v="1"/>
    <x v="12"/>
    <x v="3"/>
    <s v="Returning"/>
    <x v="1"/>
    <s v="Trekking Poles"/>
    <n v="4"/>
    <n v="70.510000000000005"/>
    <n v="0"/>
    <n v="31.93"/>
    <n v="282.04000000000002"/>
    <n v="127.72"/>
    <n v="154.32000000000002"/>
    <n v="0.54715643171181394"/>
    <n v="2026"/>
    <s v="Q1"/>
    <n v="3"/>
    <x v="2"/>
  </r>
  <r>
    <n v="1876"/>
    <d v="2026-03-29T00:00:00"/>
    <n v="2026"/>
    <x v="0"/>
    <n v="3"/>
    <s v="Mar"/>
    <x v="1"/>
    <x v="6"/>
    <x v="1"/>
    <s v="New"/>
    <x v="0"/>
    <s v="Cycling Pack 12L"/>
    <n v="12"/>
    <n v="101.06"/>
    <n v="0.1"/>
    <n v="50.59"/>
    <n v="1091.4480000000001"/>
    <n v="607.08000000000004"/>
    <n v="484.36800000000005"/>
    <n v="0.4437847703234602"/>
    <n v="2026"/>
    <s v="Q1"/>
    <n v="3"/>
    <x v="2"/>
  </r>
  <r>
    <n v="2453"/>
    <d v="2026-03-29T00:00:00"/>
    <n v="2026"/>
    <x v="0"/>
    <n v="3"/>
    <s v="Mar"/>
    <x v="3"/>
    <x v="8"/>
    <x v="0"/>
    <s v="Business"/>
    <x v="0"/>
    <s v="Commuter Helmet"/>
    <n v="2"/>
    <n v="79.849999999999994"/>
    <n v="0.05"/>
    <n v="43.78"/>
    <n v="151.71499999999997"/>
    <n v="87.56"/>
    <n v="64.154999999999973"/>
    <n v="0.42286524074745402"/>
    <n v="2026"/>
    <s v="Q1"/>
    <n v="3"/>
    <x v="2"/>
  </r>
  <r>
    <n v="2676"/>
    <d v="2026-03-29T00:00:00"/>
    <n v="2026"/>
    <x v="0"/>
    <n v="3"/>
    <s v="Mar"/>
    <x v="2"/>
    <x v="5"/>
    <x v="2"/>
    <s v="New"/>
    <x v="3"/>
    <s v="Trail Tent 2P"/>
    <n v="4"/>
    <n v="191.99"/>
    <n v="0"/>
    <n v="104.44"/>
    <n v="767.96"/>
    <n v="417.76"/>
    <n v="350.20000000000005"/>
    <n v="0.45601333402781397"/>
    <n v="2026"/>
    <s v="Q1"/>
    <n v="3"/>
    <x v="2"/>
  </r>
  <r>
    <n v="2800"/>
    <d v="2026-03-29T00:00:00"/>
    <n v="2026"/>
    <x v="0"/>
    <n v="3"/>
    <s v="Mar"/>
    <x v="1"/>
    <x v="11"/>
    <x v="0"/>
    <s v="New"/>
    <x v="0"/>
    <s v="Trail Bike Light"/>
    <n v="1"/>
    <n v="49.81"/>
    <n v="0.05"/>
    <n v="23.12"/>
    <n v="47.319499999999998"/>
    <n v="23.12"/>
    <n v="24.199499999999997"/>
    <n v="0.51140650260463438"/>
    <n v="2026"/>
    <s v="Q1"/>
    <n v="3"/>
    <x v="2"/>
  </r>
  <r>
    <n v="2857"/>
    <d v="2026-03-29T00:00:00"/>
    <n v="2026"/>
    <x v="0"/>
    <n v="3"/>
    <s v="Mar"/>
    <x v="0"/>
    <x v="15"/>
    <x v="2"/>
    <s v="New"/>
    <x v="4"/>
    <s v="Resistance Band Set"/>
    <n v="1"/>
    <n v="40.39"/>
    <n v="0.1"/>
    <n v="14.97"/>
    <n v="36.350999999999999"/>
    <n v="14.97"/>
    <n v="21.381"/>
    <n v="0.58818189320788972"/>
    <n v="2026"/>
    <s v="Q1"/>
    <n v="3"/>
    <x v="2"/>
  </r>
  <r>
    <n v="3584"/>
    <d v="2026-03-29T00:00:00"/>
    <n v="2026"/>
    <x v="0"/>
    <n v="3"/>
    <s v="Mar"/>
    <x v="0"/>
    <x v="0"/>
    <x v="0"/>
    <s v="Returning"/>
    <x v="2"/>
    <s v="Insulated Bottle"/>
    <n v="1"/>
    <n v="35.700000000000003"/>
    <n v="0.05"/>
    <n v="13.85"/>
    <n v="33.914999999999999"/>
    <n v="13.85"/>
    <n v="20.064999999999998"/>
    <n v="0.59162612413386406"/>
    <n v="2026"/>
    <s v="Q1"/>
    <n v="3"/>
    <x v="2"/>
  </r>
  <r>
    <n v="3669"/>
    <d v="2026-03-29T00:00:00"/>
    <n v="2026"/>
    <x v="0"/>
    <n v="3"/>
    <s v="Mar"/>
    <x v="2"/>
    <x v="10"/>
    <x v="3"/>
    <s v="Returning"/>
    <x v="3"/>
    <s v="Portable Camp Stove"/>
    <n v="1"/>
    <n v="80.09"/>
    <n v="0"/>
    <n v="40.61"/>
    <n v="80.09"/>
    <n v="40.61"/>
    <n v="39.480000000000004"/>
    <n v="0.49294543638406796"/>
    <n v="2026"/>
    <s v="Q1"/>
    <n v="3"/>
    <x v="2"/>
  </r>
  <r>
    <n v="4787"/>
    <d v="2026-03-29T00:00:00"/>
    <n v="2026"/>
    <x v="0"/>
    <n v="3"/>
    <s v="Mar"/>
    <x v="3"/>
    <x v="13"/>
    <x v="3"/>
    <s v="New"/>
    <x v="1"/>
    <s v="Trail Boots"/>
    <n v="1"/>
    <n v="142.87"/>
    <n v="0.1"/>
    <n v="77.33"/>
    <n v="128.583"/>
    <n v="77.33"/>
    <n v="51.253"/>
    <n v="0.39859857057309289"/>
    <n v="2026"/>
    <s v="Q1"/>
    <n v="3"/>
    <x v="2"/>
  </r>
  <r>
    <n v="769"/>
    <d v="2026-03-30T00:00:00"/>
    <n v="2026"/>
    <x v="0"/>
    <n v="3"/>
    <s v="Mar"/>
    <x v="3"/>
    <x v="8"/>
    <x v="0"/>
    <s v="Returning"/>
    <x v="4"/>
    <s v="Resistance Band Set"/>
    <n v="1"/>
    <n v="40.53"/>
    <n v="0"/>
    <n v="14.32"/>
    <n v="40.53"/>
    <n v="14.32"/>
    <n v="26.21"/>
    <n v="0.64668147051566738"/>
    <n v="2026"/>
    <s v="Q1"/>
    <n v="3"/>
    <x v="2"/>
  </r>
  <r>
    <n v="1184"/>
    <d v="2026-03-30T00:00:00"/>
    <n v="2026"/>
    <x v="0"/>
    <n v="3"/>
    <s v="Mar"/>
    <x v="3"/>
    <x v="8"/>
    <x v="0"/>
    <s v="Returning"/>
    <x v="0"/>
    <s v="Trail Bike Light"/>
    <n v="1"/>
    <n v="49.46"/>
    <n v="0"/>
    <n v="23.04"/>
    <n v="49.46"/>
    <n v="23.04"/>
    <n v="26.42"/>
    <n v="0.53416902547513145"/>
    <n v="2026"/>
    <s v="Q1"/>
    <n v="3"/>
    <x v="2"/>
  </r>
  <r>
    <n v="1498"/>
    <d v="2026-03-30T00:00:00"/>
    <n v="2026"/>
    <x v="0"/>
    <n v="3"/>
    <s v="Mar"/>
    <x v="1"/>
    <x v="14"/>
    <x v="3"/>
    <s v="Business"/>
    <x v="1"/>
    <s v="Trail Boots"/>
    <n v="3"/>
    <n v="142.46"/>
    <n v="0"/>
    <n v="79.650000000000006"/>
    <n v="427.38"/>
    <n v="238.95000000000002"/>
    <n v="188.42999999999998"/>
    <n v="0.44089569001825069"/>
    <n v="2026"/>
    <s v="Q1"/>
    <n v="3"/>
    <x v="2"/>
  </r>
  <r>
    <n v="2054"/>
    <d v="2026-03-30T00:00:00"/>
    <n v="2026"/>
    <x v="0"/>
    <n v="3"/>
    <s v="Mar"/>
    <x v="3"/>
    <x v="13"/>
    <x v="1"/>
    <s v="Business"/>
    <x v="1"/>
    <s v="Trail Boots"/>
    <n v="6"/>
    <n v="142.18"/>
    <n v="0.05"/>
    <n v="80.94"/>
    <n v="810.42600000000004"/>
    <n v="485.64"/>
    <n v="324.78600000000006"/>
    <n v="0.40075960050640036"/>
    <n v="2026"/>
    <s v="Q1"/>
    <n v="3"/>
    <x v="2"/>
  </r>
  <r>
    <n v="2294"/>
    <d v="2026-03-30T00:00:00"/>
    <n v="2026"/>
    <x v="0"/>
    <n v="3"/>
    <s v="Mar"/>
    <x v="1"/>
    <x v="14"/>
    <x v="0"/>
    <s v="New"/>
    <x v="4"/>
    <s v="Resistance Band Set"/>
    <n v="2"/>
    <n v="41.04"/>
    <n v="0"/>
    <n v="15.03"/>
    <n v="82.08"/>
    <n v="30.06"/>
    <n v="52.019999999999996"/>
    <n v="0.63377192982456132"/>
    <n v="2026"/>
    <s v="Q1"/>
    <n v="3"/>
    <x v="2"/>
  </r>
  <r>
    <n v="2892"/>
    <d v="2026-03-30T00:00:00"/>
    <n v="2026"/>
    <x v="0"/>
    <n v="3"/>
    <s v="Mar"/>
    <x v="1"/>
    <x v="12"/>
    <x v="0"/>
    <s v="Returning"/>
    <x v="1"/>
    <s v="Trail Boots"/>
    <n v="2"/>
    <n v="145.06"/>
    <n v="0.15"/>
    <n v="77.08"/>
    <n v="246.602"/>
    <n v="154.16"/>
    <n v="92.442000000000007"/>
    <n v="0.37486313979610875"/>
    <n v="2026"/>
    <s v="Q1"/>
    <n v="3"/>
    <x v="2"/>
  </r>
  <r>
    <n v="3145"/>
    <d v="2026-03-30T00:00:00"/>
    <n v="2026"/>
    <x v="0"/>
    <n v="3"/>
    <s v="Mar"/>
    <x v="1"/>
    <x v="11"/>
    <x v="0"/>
    <s v="Returning"/>
    <x v="2"/>
    <s v="Carry-On Duffel"/>
    <n v="1"/>
    <n v="130.72999999999999"/>
    <n v="0"/>
    <n v="66.17"/>
    <n v="130.72999999999999"/>
    <n v="66.17"/>
    <n v="64.559999999999988"/>
    <n v="0.4938422703281572"/>
    <n v="2026"/>
    <s v="Q1"/>
    <n v="3"/>
    <x v="2"/>
  </r>
  <r>
    <n v="3925"/>
    <d v="2026-03-30T00:00:00"/>
    <n v="2026"/>
    <x v="0"/>
    <n v="3"/>
    <s v="Mar"/>
    <x v="3"/>
    <x v="13"/>
    <x v="0"/>
    <s v="Business"/>
    <x v="4"/>
    <s v="Recovery Roller"/>
    <n v="2"/>
    <n v="36.630000000000003"/>
    <n v="0"/>
    <n v="14.31"/>
    <n v="73.260000000000005"/>
    <n v="28.62"/>
    <n v="44.64"/>
    <n v="0.60933660933660927"/>
    <n v="2026"/>
    <s v="Q1"/>
    <n v="3"/>
    <x v="2"/>
  </r>
  <r>
    <n v="2722"/>
    <d v="2026-03-31T00:00:00"/>
    <n v="2026"/>
    <x v="0"/>
    <n v="3"/>
    <s v="Mar"/>
    <x v="3"/>
    <x v="13"/>
    <x v="3"/>
    <s v="New"/>
    <x v="0"/>
    <s v="Trail Bike Light"/>
    <n v="1"/>
    <n v="50.99"/>
    <n v="0.1"/>
    <n v="21.86"/>
    <n v="45.891000000000005"/>
    <n v="21.86"/>
    <n v="24.031000000000006"/>
    <n v="0.52365387548756848"/>
    <n v="2026"/>
    <s v="Q1"/>
    <n v="3"/>
    <x v="2"/>
  </r>
  <r>
    <n v="2767"/>
    <d v="2026-03-31T00:00:00"/>
    <n v="2026"/>
    <x v="0"/>
    <n v="3"/>
    <s v="Mar"/>
    <x v="1"/>
    <x v="6"/>
    <x v="0"/>
    <s v="Returning"/>
    <x v="2"/>
    <s v="Carry-On Duffel"/>
    <n v="4"/>
    <n v="134.18"/>
    <n v="0"/>
    <n v="66.430000000000007"/>
    <n v="536.72"/>
    <n v="265.72000000000003"/>
    <n v="271"/>
    <n v="0.5049187658369354"/>
    <n v="2026"/>
    <s v="Q1"/>
    <n v="3"/>
    <x v="2"/>
  </r>
  <r>
    <n v="3794"/>
    <d v="2026-03-31T00:00:00"/>
    <n v="2026"/>
    <x v="0"/>
    <n v="3"/>
    <s v="Mar"/>
    <x v="1"/>
    <x v="12"/>
    <x v="2"/>
    <s v="Business"/>
    <x v="4"/>
    <s v="Training Mat"/>
    <n v="2"/>
    <n v="50.86"/>
    <n v="0.1"/>
    <n v="21.76"/>
    <n v="91.548000000000002"/>
    <n v="43.52"/>
    <n v="48.027999999999999"/>
    <n v="0.52462096386595003"/>
    <n v="2026"/>
    <s v="Q1"/>
    <n v="3"/>
    <x v="2"/>
  </r>
  <r>
    <n v="3880"/>
    <d v="2026-03-31T00:00:00"/>
    <n v="2026"/>
    <x v="0"/>
    <n v="3"/>
    <s v="Mar"/>
    <x v="1"/>
    <x v="12"/>
    <x v="1"/>
    <s v="Business"/>
    <x v="3"/>
    <s v="Compact Sleeping Bag"/>
    <n v="12"/>
    <n v="124.86"/>
    <n v="0.1"/>
    <n v="60.82"/>
    <n v="1348.4880000000001"/>
    <n v="729.84"/>
    <n v="618.64800000000002"/>
    <n v="0.45877160197198641"/>
    <n v="2026"/>
    <s v="Q1"/>
    <n v="3"/>
    <x v="2"/>
  </r>
  <r>
    <n v="422"/>
    <d v="2026-04-01T00:00:00"/>
    <n v="2026"/>
    <x v="1"/>
    <n v="4"/>
    <s v="Apr"/>
    <x v="3"/>
    <x v="4"/>
    <x v="0"/>
    <s v="Business"/>
    <x v="0"/>
    <s v="Commuter Helmet"/>
    <n v="1"/>
    <n v="81.760000000000005"/>
    <n v="0.1"/>
    <n v="42.78"/>
    <n v="73.584000000000003"/>
    <n v="42.78"/>
    <n v="30.804000000000002"/>
    <n v="0.4186236138290933"/>
    <n v="2026"/>
    <s v="Q2"/>
    <n v="4"/>
    <x v="3"/>
  </r>
  <r>
    <n v="495"/>
    <d v="2026-04-01T00:00:00"/>
    <n v="2026"/>
    <x v="1"/>
    <n v="4"/>
    <s v="Apr"/>
    <x v="1"/>
    <x v="14"/>
    <x v="2"/>
    <s v="Business"/>
    <x v="2"/>
    <s v="Carry-On Duffel"/>
    <n v="1"/>
    <n v="134.65"/>
    <n v="0"/>
    <n v="68.19"/>
    <n v="134.65"/>
    <n v="68.19"/>
    <n v="66.460000000000008"/>
    <n v="0.49357593761604163"/>
    <n v="2026"/>
    <s v="Q2"/>
    <n v="4"/>
    <x v="3"/>
  </r>
  <r>
    <n v="1517"/>
    <d v="2026-04-01T00:00:00"/>
    <n v="2026"/>
    <x v="1"/>
    <n v="4"/>
    <s v="Apr"/>
    <x v="2"/>
    <x v="16"/>
    <x v="0"/>
    <s v="Business"/>
    <x v="0"/>
    <s v="Compact Repair Kit"/>
    <n v="1"/>
    <n v="41.21"/>
    <n v="0"/>
    <n v="16.34"/>
    <n v="41.21"/>
    <n v="16.34"/>
    <n v="24.87"/>
    <n v="0.60349429750060668"/>
    <n v="2026"/>
    <s v="Q2"/>
    <n v="4"/>
    <x v="3"/>
  </r>
  <r>
    <n v="2391"/>
    <d v="2026-04-01T00:00:00"/>
    <n v="2026"/>
    <x v="1"/>
    <n v="4"/>
    <s v="Apr"/>
    <x v="1"/>
    <x v="12"/>
    <x v="0"/>
    <s v="Returning"/>
    <x v="4"/>
    <s v="Resistance Band Set"/>
    <n v="2"/>
    <n v="40.590000000000003"/>
    <n v="0"/>
    <n v="15.01"/>
    <n v="81.180000000000007"/>
    <n v="30.02"/>
    <n v="51.160000000000011"/>
    <n v="0.63020448386302053"/>
    <n v="2026"/>
    <s v="Q2"/>
    <n v="4"/>
    <x v="3"/>
  </r>
  <r>
    <n v="3809"/>
    <d v="2026-04-01T00:00:00"/>
    <n v="2026"/>
    <x v="1"/>
    <n v="4"/>
    <s v="Apr"/>
    <x v="0"/>
    <x v="15"/>
    <x v="0"/>
    <s v="New"/>
    <x v="3"/>
    <s v="Compact Sleeping Bag"/>
    <n v="3"/>
    <n v="124.08"/>
    <n v="0.05"/>
    <n v="62.41"/>
    <n v="353.62799999999999"/>
    <n v="187.23"/>
    <n v="166.398"/>
    <n v="0.47054531880959655"/>
    <n v="2026"/>
    <s v="Q2"/>
    <n v="4"/>
    <x v="3"/>
  </r>
  <r>
    <n v="3958"/>
    <d v="2026-04-01T00:00:00"/>
    <n v="2026"/>
    <x v="1"/>
    <n v="4"/>
    <s v="Apr"/>
    <x v="1"/>
    <x v="1"/>
    <x v="0"/>
    <s v="Returning"/>
    <x v="3"/>
    <s v="Compact Sleeping Bag"/>
    <n v="2"/>
    <n v="125.35"/>
    <n v="0.15"/>
    <n v="60.73"/>
    <n v="213.095"/>
    <n v="121.46"/>
    <n v="91.635000000000005"/>
    <n v="0.43001947488209485"/>
    <n v="2026"/>
    <s v="Q2"/>
    <n v="4"/>
    <x v="3"/>
  </r>
  <r>
    <n v="4418"/>
    <d v="2026-04-01T00:00:00"/>
    <n v="2026"/>
    <x v="1"/>
    <n v="4"/>
    <s v="Apr"/>
    <x v="1"/>
    <x v="14"/>
    <x v="3"/>
    <s v="New"/>
    <x v="4"/>
    <s v="Recovery Roller"/>
    <n v="3"/>
    <n v="36.090000000000003"/>
    <n v="0"/>
    <n v="14.03"/>
    <n v="108.27000000000001"/>
    <n v="42.089999999999996"/>
    <n v="66.180000000000007"/>
    <n v="0.61124965364366857"/>
    <n v="2026"/>
    <s v="Q2"/>
    <n v="4"/>
    <x v="3"/>
  </r>
  <r>
    <n v="4693"/>
    <d v="2026-04-01T00:00:00"/>
    <n v="2026"/>
    <x v="1"/>
    <n v="4"/>
    <s v="Apr"/>
    <x v="1"/>
    <x v="12"/>
    <x v="1"/>
    <s v="Business"/>
    <x v="1"/>
    <s v="Hiking Daypack 20L"/>
    <n v="15"/>
    <n v="94.33"/>
    <n v="0.1"/>
    <n v="44.38"/>
    <n v="1273.4550000000002"/>
    <n v="665.7"/>
    <n v="607.75500000000011"/>
    <n v="0.47724890161018652"/>
    <n v="2026"/>
    <s v="Q2"/>
    <n v="4"/>
    <x v="3"/>
  </r>
  <r>
    <n v="193"/>
    <d v="2026-04-02T00:00:00"/>
    <n v="2026"/>
    <x v="1"/>
    <n v="4"/>
    <s v="Apr"/>
    <x v="3"/>
    <x v="4"/>
    <x v="2"/>
    <s v="Returning"/>
    <x v="2"/>
    <s v="Insulated Bottle"/>
    <n v="1"/>
    <n v="35.6"/>
    <n v="0.1"/>
    <n v="13.39"/>
    <n v="32.04"/>
    <n v="13.39"/>
    <n v="18.649999999999999"/>
    <n v="0.58208489388264661"/>
    <n v="2026"/>
    <s v="Q2"/>
    <n v="4"/>
    <x v="3"/>
  </r>
  <r>
    <n v="2246"/>
    <d v="2026-04-02T00:00:00"/>
    <n v="2026"/>
    <x v="1"/>
    <n v="4"/>
    <s v="Apr"/>
    <x v="1"/>
    <x v="12"/>
    <x v="3"/>
    <s v="Returning"/>
    <x v="0"/>
    <s v="Trail Bike Light"/>
    <n v="1"/>
    <n v="50.17"/>
    <n v="0"/>
    <n v="21.95"/>
    <n v="50.17"/>
    <n v="21.95"/>
    <n v="28.220000000000002"/>
    <n v="0.56248754235598963"/>
    <n v="2026"/>
    <s v="Q2"/>
    <n v="4"/>
    <x v="3"/>
  </r>
  <r>
    <n v="2556"/>
    <d v="2026-04-02T00:00:00"/>
    <n v="2026"/>
    <x v="1"/>
    <n v="4"/>
    <s v="Apr"/>
    <x v="3"/>
    <x v="8"/>
    <x v="0"/>
    <s v="Returning"/>
    <x v="1"/>
    <s v="Trekking Poles"/>
    <n v="2"/>
    <n v="72.900000000000006"/>
    <n v="0"/>
    <n v="31.52"/>
    <n v="145.80000000000001"/>
    <n v="63.04"/>
    <n v="82.760000000000019"/>
    <n v="0.5676268861454048"/>
    <n v="2026"/>
    <s v="Q2"/>
    <n v="4"/>
    <x v="3"/>
  </r>
  <r>
    <n v="169"/>
    <d v="2026-04-03T00:00:00"/>
    <n v="2026"/>
    <x v="1"/>
    <n v="4"/>
    <s v="Apr"/>
    <x v="2"/>
    <x v="16"/>
    <x v="0"/>
    <s v="New"/>
    <x v="1"/>
    <s v="Hiking Daypack 20L"/>
    <n v="2"/>
    <n v="93.48"/>
    <n v="0"/>
    <n v="45.15"/>
    <n v="186.96"/>
    <n v="90.3"/>
    <n v="96.660000000000011"/>
    <n v="0.51700898587933253"/>
    <n v="2026"/>
    <s v="Q2"/>
    <n v="4"/>
    <x v="3"/>
  </r>
  <r>
    <n v="877"/>
    <d v="2026-04-03T00:00:00"/>
    <n v="2026"/>
    <x v="1"/>
    <n v="4"/>
    <s v="Apr"/>
    <x v="1"/>
    <x v="12"/>
    <x v="0"/>
    <s v="New"/>
    <x v="3"/>
    <s v="Compact Sleeping Bag"/>
    <n v="1"/>
    <n v="123.63"/>
    <n v="0"/>
    <n v="58.88"/>
    <n v="123.63"/>
    <n v="58.88"/>
    <n v="64.75"/>
    <n v="0.52374019250990866"/>
    <n v="2026"/>
    <s v="Q2"/>
    <n v="4"/>
    <x v="3"/>
  </r>
  <r>
    <n v="2023"/>
    <d v="2026-04-03T00:00:00"/>
    <n v="2026"/>
    <x v="1"/>
    <n v="4"/>
    <s v="Apr"/>
    <x v="1"/>
    <x v="12"/>
    <x v="0"/>
    <s v="New"/>
    <x v="2"/>
    <s v="Travel Backpack 35L"/>
    <n v="3"/>
    <n v="168.37"/>
    <n v="0"/>
    <n v="87.15"/>
    <n v="505.11"/>
    <n v="261.45000000000005"/>
    <n v="243.65999999999997"/>
    <n v="0.4823899744610084"/>
    <n v="2026"/>
    <s v="Q2"/>
    <n v="4"/>
    <x v="3"/>
  </r>
  <r>
    <n v="2548"/>
    <d v="2026-04-03T00:00:00"/>
    <n v="2026"/>
    <x v="1"/>
    <n v="4"/>
    <s v="Apr"/>
    <x v="0"/>
    <x v="9"/>
    <x v="3"/>
    <s v="New"/>
    <x v="0"/>
    <s v="Trail Bike Light"/>
    <n v="4"/>
    <n v="51.68"/>
    <n v="0.05"/>
    <n v="23.09"/>
    <n v="196.38399999999999"/>
    <n v="92.36"/>
    <n v="104.02399999999999"/>
    <n v="0.52969692031937421"/>
    <n v="2026"/>
    <s v="Q2"/>
    <n v="4"/>
    <x v="3"/>
  </r>
  <r>
    <n v="2602"/>
    <d v="2026-04-03T00:00:00"/>
    <n v="2026"/>
    <x v="1"/>
    <n v="4"/>
    <s v="Apr"/>
    <x v="1"/>
    <x v="12"/>
    <x v="3"/>
    <s v="New"/>
    <x v="0"/>
    <s v="Compact Repair Kit"/>
    <n v="1"/>
    <n v="40.159999999999997"/>
    <n v="0"/>
    <n v="16.77"/>
    <n v="40.159999999999997"/>
    <n v="16.77"/>
    <n v="23.389999999999997"/>
    <n v="0.58242031872509958"/>
    <n v="2026"/>
    <s v="Q2"/>
    <n v="4"/>
    <x v="3"/>
  </r>
  <r>
    <n v="3229"/>
    <d v="2026-04-03T00:00:00"/>
    <n v="2026"/>
    <x v="1"/>
    <n v="4"/>
    <s v="Apr"/>
    <x v="3"/>
    <x v="13"/>
    <x v="2"/>
    <s v="Returning"/>
    <x v="2"/>
    <s v="Insulated Bottle"/>
    <n v="3"/>
    <n v="36.17"/>
    <n v="0.1"/>
    <n v="13.65"/>
    <n v="97.659000000000006"/>
    <n v="40.950000000000003"/>
    <n v="56.709000000000003"/>
    <n v="0.58068380794396834"/>
    <n v="2026"/>
    <s v="Q2"/>
    <n v="4"/>
    <x v="3"/>
  </r>
  <r>
    <n v="3261"/>
    <d v="2026-04-03T00:00:00"/>
    <n v="2026"/>
    <x v="1"/>
    <n v="4"/>
    <s v="Apr"/>
    <x v="2"/>
    <x v="10"/>
    <x v="0"/>
    <s v="New"/>
    <x v="2"/>
    <s v="Carry-On Duffel"/>
    <n v="4"/>
    <n v="130.55000000000001"/>
    <n v="0"/>
    <n v="67.66"/>
    <n v="522.20000000000005"/>
    <n v="270.64"/>
    <n v="251.56000000000006"/>
    <n v="0.48173113749521262"/>
    <n v="2026"/>
    <s v="Q2"/>
    <n v="4"/>
    <x v="3"/>
  </r>
  <r>
    <n v="3621"/>
    <d v="2026-04-03T00:00:00"/>
    <n v="2026"/>
    <x v="1"/>
    <n v="4"/>
    <s v="Apr"/>
    <x v="3"/>
    <x v="8"/>
    <x v="0"/>
    <s v="New"/>
    <x v="0"/>
    <s v="Cycling Pack 12L"/>
    <n v="2"/>
    <n v="102.63"/>
    <n v="0"/>
    <n v="50.19"/>
    <n v="205.26"/>
    <n v="100.38"/>
    <n v="104.88"/>
    <n v="0.51096170710318622"/>
    <n v="2026"/>
    <s v="Q2"/>
    <n v="4"/>
    <x v="3"/>
  </r>
  <r>
    <n v="4681"/>
    <d v="2026-04-03T00:00:00"/>
    <n v="2026"/>
    <x v="1"/>
    <n v="4"/>
    <s v="Apr"/>
    <x v="3"/>
    <x v="13"/>
    <x v="3"/>
    <s v="Returning"/>
    <x v="0"/>
    <s v="Commuter Helmet"/>
    <n v="6"/>
    <n v="81.239999999999995"/>
    <n v="0"/>
    <n v="43.28"/>
    <n v="487.43999999999994"/>
    <n v="259.68"/>
    <n v="227.75999999999993"/>
    <n v="0.46725750861644505"/>
    <n v="2026"/>
    <s v="Q2"/>
    <n v="4"/>
    <x v="3"/>
  </r>
  <r>
    <n v="4954"/>
    <d v="2026-04-03T00:00:00"/>
    <n v="2026"/>
    <x v="1"/>
    <n v="4"/>
    <s v="Apr"/>
    <x v="3"/>
    <x v="8"/>
    <x v="0"/>
    <s v="New"/>
    <x v="1"/>
    <s v="Trekking Poles"/>
    <n v="3"/>
    <n v="72.11"/>
    <n v="0.05"/>
    <n v="31.63"/>
    <n v="205.51349999999996"/>
    <n v="94.89"/>
    <n v="110.62349999999996"/>
    <n v="0.5382785072513484"/>
    <n v="2026"/>
    <s v="Q2"/>
    <n v="4"/>
    <x v="3"/>
  </r>
  <r>
    <n v="1153"/>
    <d v="2026-04-04T00:00:00"/>
    <n v="2026"/>
    <x v="1"/>
    <n v="4"/>
    <s v="Apr"/>
    <x v="2"/>
    <x v="16"/>
    <x v="2"/>
    <s v="New"/>
    <x v="1"/>
    <s v="Hiking Daypack 20L"/>
    <n v="4"/>
    <n v="90.15"/>
    <n v="0"/>
    <n v="44.9"/>
    <n v="360.6"/>
    <n v="179.6"/>
    <n v="181.00000000000003"/>
    <n v="0.50194120909595119"/>
    <n v="2026"/>
    <s v="Q2"/>
    <n v="4"/>
    <x v="3"/>
  </r>
  <r>
    <n v="1383"/>
    <d v="2026-04-04T00:00:00"/>
    <n v="2026"/>
    <x v="1"/>
    <n v="4"/>
    <s v="Apr"/>
    <x v="3"/>
    <x v="4"/>
    <x v="2"/>
    <s v="Returning"/>
    <x v="0"/>
    <s v="Trail Bike Light"/>
    <n v="1"/>
    <n v="50.7"/>
    <n v="0.05"/>
    <n v="21.85"/>
    <n v="48.164999999999999"/>
    <n v="21.85"/>
    <n v="26.314999999999998"/>
    <n v="0.54635108481262329"/>
    <n v="2026"/>
    <s v="Q2"/>
    <n v="4"/>
    <x v="3"/>
  </r>
  <r>
    <n v="2583"/>
    <d v="2026-04-04T00:00:00"/>
    <n v="2026"/>
    <x v="1"/>
    <n v="4"/>
    <s v="Apr"/>
    <x v="0"/>
    <x v="0"/>
    <x v="0"/>
    <s v="Returning"/>
    <x v="4"/>
    <s v="Resistance Band Set"/>
    <n v="1"/>
    <n v="41.13"/>
    <n v="0"/>
    <n v="15.04"/>
    <n v="41.13"/>
    <n v="15.04"/>
    <n v="26.090000000000003"/>
    <n v="0.63433017262338931"/>
    <n v="2026"/>
    <s v="Q2"/>
    <n v="4"/>
    <x v="3"/>
  </r>
  <r>
    <n v="4074"/>
    <d v="2026-04-04T00:00:00"/>
    <n v="2026"/>
    <x v="1"/>
    <n v="4"/>
    <s v="Apr"/>
    <x v="1"/>
    <x v="1"/>
    <x v="2"/>
    <s v="Returning"/>
    <x v="3"/>
    <s v="Compact Sleeping Bag"/>
    <n v="1"/>
    <n v="121.66"/>
    <n v="0"/>
    <n v="61.37"/>
    <n v="121.66"/>
    <n v="61.37"/>
    <n v="60.29"/>
    <n v="0.49556140062469178"/>
    <n v="2026"/>
    <s v="Q2"/>
    <n v="4"/>
    <x v="3"/>
  </r>
  <r>
    <n v="4301"/>
    <d v="2026-04-04T00:00:00"/>
    <n v="2026"/>
    <x v="1"/>
    <n v="4"/>
    <s v="Apr"/>
    <x v="2"/>
    <x v="16"/>
    <x v="2"/>
    <s v="New"/>
    <x v="4"/>
    <s v="Weighted Vest"/>
    <n v="1"/>
    <n v="122.77"/>
    <n v="0.1"/>
    <n v="70.59"/>
    <n v="110.49299999999999"/>
    <n v="70.59"/>
    <n v="39.902999999999992"/>
    <n v="0.36113599956558329"/>
    <n v="2026"/>
    <s v="Q2"/>
    <n v="4"/>
    <x v="3"/>
  </r>
  <r>
    <n v="4692"/>
    <d v="2026-04-04T00:00:00"/>
    <n v="2026"/>
    <x v="1"/>
    <n v="4"/>
    <s v="Apr"/>
    <x v="3"/>
    <x v="13"/>
    <x v="0"/>
    <s v="Returning"/>
    <x v="0"/>
    <s v="Trail Bike Light"/>
    <n v="1"/>
    <n v="49.96"/>
    <n v="0"/>
    <n v="22.13"/>
    <n v="49.96"/>
    <n v="22.13"/>
    <n v="27.830000000000002"/>
    <n v="0.55704563650920735"/>
    <n v="2026"/>
    <s v="Q2"/>
    <n v="4"/>
    <x v="3"/>
  </r>
  <r>
    <n v="1951"/>
    <d v="2026-04-05T00:00:00"/>
    <n v="2026"/>
    <x v="1"/>
    <n v="4"/>
    <s v="Apr"/>
    <x v="3"/>
    <x v="8"/>
    <x v="3"/>
    <s v="Returning"/>
    <x v="1"/>
    <s v="Summit Backpack 45L"/>
    <n v="2"/>
    <n v="155.13"/>
    <n v="0.15"/>
    <n v="80.959999999999994"/>
    <n v="263.721"/>
    <n v="161.91999999999999"/>
    <n v="101.80100000000002"/>
    <n v="0.38601779911345707"/>
    <n v="2026"/>
    <s v="Q2"/>
    <n v="4"/>
    <x v="3"/>
  </r>
  <r>
    <n v="2111"/>
    <d v="2026-04-05T00:00:00"/>
    <n v="2026"/>
    <x v="1"/>
    <n v="4"/>
    <s v="Apr"/>
    <x v="3"/>
    <x v="13"/>
    <x v="0"/>
    <s v="New"/>
    <x v="1"/>
    <s v="Trekking Poles"/>
    <n v="3"/>
    <n v="69.83"/>
    <n v="0.05"/>
    <n v="31.53"/>
    <n v="199.0155"/>
    <n v="94.59"/>
    <n v="104.4255"/>
    <n v="0.52471038687941396"/>
    <n v="2026"/>
    <s v="Q2"/>
    <n v="4"/>
    <x v="3"/>
  </r>
  <r>
    <n v="2933"/>
    <d v="2026-04-05T00:00:00"/>
    <n v="2026"/>
    <x v="1"/>
    <n v="4"/>
    <s v="Apr"/>
    <x v="1"/>
    <x v="6"/>
    <x v="2"/>
    <s v="Returning"/>
    <x v="2"/>
    <s v="Insulated Bottle"/>
    <n v="1"/>
    <n v="35.4"/>
    <n v="0"/>
    <n v="13.37"/>
    <n v="35.4"/>
    <n v="13.37"/>
    <n v="22.03"/>
    <n v="0.62231638418079105"/>
    <n v="2026"/>
    <s v="Q2"/>
    <n v="4"/>
    <x v="3"/>
  </r>
  <r>
    <n v="3263"/>
    <d v="2026-04-05T00:00:00"/>
    <n v="2026"/>
    <x v="1"/>
    <n v="4"/>
    <s v="Apr"/>
    <x v="3"/>
    <x v="7"/>
    <x v="0"/>
    <s v="New"/>
    <x v="4"/>
    <s v="Training Mat"/>
    <n v="1"/>
    <n v="51.75"/>
    <n v="0.1"/>
    <n v="22.1"/>
    <n v="46.575000000000003"/>
    <n v="22.1"/>
    <n v="24.475000000000001"/>
    <n v="0.52549651100375738"/>
    <n v="2026"/>
    <s v="Q2"/>
    <n v="4"/>
    <x v="3"/>
  </r>
  <r>
    <n v="4764"/>
    <d v="2026-04-05T00:00:00"/>
    <n v="2026"/>
    <x v="1"/>
    <n v="4"/>
    <s v="Apr"/>
    <x v="3"/>
    <x v="13"/>
    <x v="3"/>
    <s v="New"/>
    <x v="0"/>
    <s v="Compact Repair Kit"/>
    <n v="6"/>
    <n v="39.6"/>
    <n v="0.15"/>
    <n v="17.010000000000002"/>
    <n v="201.96"/>
    <n v="102.06"/>
    <n v="99.9"/>
    <n v="0.49465240641711233"/>
    <n v="2026"/>
    <s v="Q2"/>
    <n v="4"/>
    <x v="3"/>
  </r>
  <r>
    <n v="28"/>
    <d v="2026-04-06T00:00:00"/>
    <n v="2026"/>
    <x v="1"/>
    <n v="4"/>
    <s v="Apr"/>
    <x v="1"/>
    <x v="6"/>
    <x v="2"/>
    <s v="New"/>
    <x v="4"/>
    <s v="Weighted Vest"/>
    <n v="2"/>
    <n v="125.94"/>
    <n v="0.05"/>
    <n v="70.94"/>
    <n v="239.28599999999997"/>
    <n v="141.88"/>
    <n v="97.405999999999977"/>
    <n v="0.40706936469329585"/>
    <n v="2026"/>
    <s v="Q2"/>
    <n v="4"/>
    <x v="3"/>
  </r>
  <r>
    <n v="581"/>
    <d v="2026-04-06T00:00:00"/>
    <n v="2026"/>
    <x v="1"/>
    <n v="4"/>
    <s v="Apr"/>
    <x v="1"/>
    <x v="1"/>
    <x v="0"/>
    <s v="Returning"/>
    <x v="3"/>
    <s v="Compact Sleeping Bag"/>
    <n v="3"/>
    <n v="124.67"/>
    <n v="0"/>
    <n v="61.46"/>
    <n v="374.01"/>
    <n v="184.38"/>
    <n v="189.63"/>
    <n v="0.50701852891633914"/>
    <n v="2026"/>
    <s v="Q2"/>
    <n v="4"/>
    <x v="3"/>
  </r>
  <r>
    <n v="643"/>
    <d v="2026-04-06T00:00:00"/>
    <n v="2026"/>
    <x v="1"/>
    <n v="4"/>
    <s v="Apr"/>
    <x v="3"/>
    <x v="8"/>
    <x v="0"/>
    <s v="Returning"/>
    <x v="1"/>
    <s v="Trekking Poles"/>
    <n v="2"/>
    <n v="72.260000000000005"/>
    <n v="0"/>
    <n v="33.21"/>
    <n v="144.52000000000001"/>
    <n v="66.42"/>
    <n v="78.100000000000009"/>
    <n v="0.54040963188486024"/>
    <n v="2026"/>
    <s v="Q2"/>
    <n v="4"/>
    <x v="3"/>
  </r>
  <r>
    <n v="1907"/>
    <d v="2026-04-06T00:00:00"/>
    <n v="2026"/>
    <x v="1"/>
    <n v="4"/>
    <s v="Apr"/>
    <x v="1"/>
    <x v="12"/>
    <x v="1"/>
    <s v="Business"/>
    <x v="0"/>
    <s v="Trail Bike Light"/>
    <n v="10"/>
    <n v="50.64"/>
    <n v="0.2"/>
    <n v="22.99"/>
    <n v="405.12"/>
    <n v="229.89999999999998"/>
    <n v="175.22000000000003"/>
    <n v="0.43251382306477099"/>
    <n v="2026"/>
    <s v="Q2"/>
    <n v="4"/>
    <x v="3"/>
  </r>
  <r>
    <n v="1950"/>
    <d v="2026-04-06T00:00:00"/>
    <n v="2026"/>
    <x v="1"/>
    <n v="4"/>
    <s v="Apr"/>
    <x v="0"/>
    <x v="9"/>
    <x v="0"/>
    <s v="New"/>
    <x v="1"/>
    <s v="Trekking Poles"/>
    <n v="1"/>
    <n v="73"/>
    <n v="0"/>
    <n v="32.4"/>
    <n v="73"/>
    <n v="32.4"/>
    <n v="40.6"/>
    <n v="0.55616438356164388"/>
    <n v="2026"/>
    <s v="Q2"/>
    <n v="4"/>
    <x v="3"/>
  </r>
  <r>
    <n v="2443"/>
    <d v="2026-04-06T00:00:00"/>
    <n v="2026"/>
    <x v="1"/>
    <n v="4"/>
    <s v="Apr"/>
    <x v="0"/>
    <x v="15"/>
    <x v="0"/>
    <s v="Returning"/>
    <x v="2"/>
    <s v="Insulated Bottle"/>
    <n v="1"/>
    <n v="35.700000000000003"/>
    <n v="0"/>
    <n v="13.8"/>
    <n v="35.700000000000003"/>
    <n v="13.8"/>
    <n v="21.900000000000002"/>
    <n v="0.61344537815126055"/>
    <n v="2026"/>
    <s v="Q2"/>
    <n v="4"/>
    <x v="3"/>
  </r>
  <r>
    <n v="2480"/>
    <d v="2026-04-06T00:00:00"/>
    <n v="2026"/>
    <x v="1"/>
    <n v="4"/>
    <s v="Apr"/>
    <x v="2"/>
    <x v="16"/>
    <x v="1"/>
    <s v="New"/>
    <x v="1"/>
    <s v="Summit Backpack 45L"/>
    <n v="8"/>
    <n v="152.41999999999999"/>
    <n v="0.05"/>
    <n v="80.11"/>
    <n v="1158.3919999999998"/>
    <n v="640.88"/>
    <n v="517.51199999999983"/>
    <n v="0.44675032286134564"/>
    <n v="2026"/>
    <s v="Q2"/>
    <n v="4"/>
    <x v="3"/>
  </r>
  <r>
    <n v="2515"/>
    <d v="2026-04-06T00:00:00"/>
    <n v="2026"/>
    <x v="1"/>
    <n v="4"/>
    <s v="Apr"/>
    <x v="3"/>
    <x v="8"/>
    <x v="0"/>
    <s v="Returning"/>
    <x v="0"/>
    <s v="Commuter Helmet"/>
    <n v="1"/>
    <n v="81.78"/>
    <n v="0"/>
    <n v="42.82"/>
    <n v="81.78"/>
    <n v="42.82"/>
    <n v="38.96"/>
    <n v="0.47640009782342874"/>
    <n v="2026"/>
    <s v="Q2"/>
    <n v="4"/>
    <x v="3"/>
  </r>
  <r>
    <n v="2829"/>
    <d v="2026-04-06T00:00:00"/>
    <n v="2026"/>
    <x v="1"/>
    <n v="4"/>
    <s v="Apr"/>
    <x v="1"/>
    <x v="6"/>
    <x v="0"/>
    <s v="Business"/>
    <x v="0"/>
    <s v="Cycling Pack 12L"/>
    <n v="6"/>
    <n v="102.59"/>
    <n v="0.1"/>
    <n v="49.6"/>
    <n v="553.98599999999999"/>
    <n v="297.60000000000002"/>
    <n v="256.38599999999997"/>
    <n v="0.46280230908362302"/>
    <n v="2026"/>
    <s v="Q2"/>
    <n v="4"/>
    <x v="3"/>
  </r>
  <r>
    <n v="4086"/>
    <d v="2026-04-06T00:00:00"/>
    <n v="2026"/>
    <x v="1"/>
    <n v="4"/>
    <s v="Apr"/>
    <x v="3"/>
    <x v="8"/>
    <x v="2"/>
    <s v="Returning"/>
    <x v="1"/>
    <s v="Summit Backpack 45L"/>
    <n v="2"/>
    <n v="152.44"/>
    <n v="0.15"/>
    <n v="76.680000000000007"/>
    <n v="259.14799999999997"/>
    <n v="153.36000000000001"/>
    <n v="105.78799999999995"/>
    <n v="0.4082146109559015"/>
    <n v="2026"/>
    <s v="Q2"/>
    <n v="4"/>
    <x v="3"/>
  </r>
  <r>
    <n v="4512"/>
    <d v="2026-04-06T00:00:00"/>
    <n v="2026"/>
    <x v="1"/>
    <n v="4"/>
    <s v="Apr"/>
    <x v="1"/>
    <x v="1"/>
    <x v="0"/>
    <s v="New"/>
    <x v="2"/>
    <s v="Carry-On Duffel"/>
    <n v="6"/>
    <n v="136.29"/>
    <n v="0"/>
    <n v="68.209999999999994"/>
    <n v="817.74"/>
    <n v="409.26"/>
    <n v="408.48"/>
    <n v="0.49952307579426225"/>
    <n v="2026"/>
    <s v="Q2"/>
    <n v="4"/>
    <x v="3"/>
  </r>
  <r>
    <n v="4837"/>
    <d v="2026-04-06T00:00:00"/>
    <n v="2026"/>
    <x v="1"/>
    <n v="4"/>
    <s v="Apr"/>
    <x v="0"/>
    <x v="9"/>
    <x v="1"/>
    <s v="Business"/>
    <x v="1"/>
    <s v="Summit Backpack 45L"/>
    <n v="4"/>
    <n v="157.51"/>
    <n v="0.2"/>
    <n v="79.209999999999994"/>
    <n v="504.03199999999998"/>
    <n v="316.83999999999997"/>
    <n v="187.19200000000001"/>
    <n v="0.37138911815122855"/>
    <n v="2026"/>
    <s v="Q2"/>
    <n v="4"/>
    <x v="3"/>
  </r>
  <r>
    <n v="1580"/>
    <d v="2026-04-07T00:00:00"/>
    <n v="2026"/>
    <x v="1"/>
    <n v="4"/>
    <s v="Apr"/>
    <x v="2"/>
    <x v="3"/>
    <x v="0"/>
    <s v="New"/>
    <x v="3"/>
    <s v="Compact Sleeping Bag"/>
    <n v="2"/>
    <n v="120.5"/>
    <n v="0"/>
    <n v="61.42"/>
    <n v="241"/>
    <n v="122.84"/>
    <n v="118.16"/>
    <n v="0.49029045643153524"/>
    <n v="2026"/>
    <s v="Q2"/>
    <n v="4"/>
    <x v="3"/>
  </r>
  <r>
    <n v="1962"/>
    <d v="2026-04-07T00:00:00"/>
    <n v="2026"/>
    <x v="1"/>
    <n v="4"/>
    <s v="Apr"/>
    <x v="0"/>
    <x v="0"/>
    <x v="0"/>
    <s v="Returning"/>
    <x v="1"/>
    <s v="Summit Backpack 45L"/>
    <n v="3"/>
    <n v="152.62"/>
    <n v="0.05"/>
    <n v="77.75"/>
    <n v="434.96699999999998"/>
    <n v="233.25"/>
    <n v="201.71699999999998"/>
    <n v="0.46375242259757637"/>
    <n v="2026"/>
    <s v="Q2"/>
    <n v="4"/>
    <x v="3"/>
  </r>
  <r>
    <n v="2381"/>
    <d v="2026-04-07T00:00:00"/>
    <n v="2026"/>
    <x v="1"/>
    <n v="4"/>
    <s v="Apr"/>
    <x v="1"/>
    <x v="11"/>
    <x v="0"/>
    <s v="Returning"/>
    <x v="2"/>
    <s v="Carry-On Duffel"/>
    <n v="2"/>
    <n v="134.16"/>
    <n v="0.05"/>
    <n v="67.08"/>
    <n v="254.90399999999997"/>
    <n v="134.16"/>
    <n v="120.74399999999997"/>
    <n v="0.47368421052631576"/>
    <n v="2026"/>
    <s v="Q2"/>
    <n v="4"/>
    <x v="3"/>
  </r>
  <r>
    <n v="2655"/>
    <d v="2026-04-07T00:00:00"/>
    <n v="2026"/>
    <x v="1"/>
    <n v="4"/>
    <s v="Apr"/>
    <x v="3"/>
    <x v="13"/>
    <x v="2"/>
    <s v="Business"/>
    <x v="0"/>
    <s v="Cycling Pack 12L"/>
    <n v="1"/>
    <n v="101.13"/>
    <n v="0"/>
    <n v="50.8"/>
    <n v="101.13"/>
    <n v="50.8"/>
    <n v="50.33"/>
    <n v="0.49767625828141998"/>
    <n v="2026"/>
    <s v="Q2"/>
    <n v="4"/>
    <x v="3"/>
  </r>
  <r>
    <n v="2944"/>
    <d v="2026-04-07T00:00:00"/>
    <n v="2026"/>
    <x v="1"/>
    <n v="4"/>
    <s v="Apr"/>
    <x v="1"/>
    <x v="14"/>
    <x v="2"/>
    <s v="New"/>
    <x v="4"/>
    <s v="Training Mat"/>
    <n v="1"/>
    <n v="51.36"/>
    <n v="0"/>
    <n v="22.21"/>
    <n v="51.36"/>
    <n v="22.21"/>
    <n v="29.15"/>
    <n v="0.56756230529595009"/>
    <n v="2026"/>
    <s v="Q2"/>
    <n v="4"/>
    <x v="3"/>
  </r>
  <r>
    <n v="4756"/>
    <d v="2026-04-07T00:00:00"/>
    <n v="2026"/>
    <x v="1"/>
    <n v="4"/>
    <s v="Apr"/>
    <x v="2"/>
    <x v="16"/>
    <x v="0"/>
    <s v="Business"/>
    <x v="1"/>
    <s v="Summit Backpack 45L"/>
    <n v="5"/>
    <n v="151.88"/>
    <n v="0"/>
    <n v="80.56"/>
    <n v="759.4"/>
    <n v="402.8"/>
    <n v="356.59999999999997"/>
    <n v="0.46958124835396364"/>
    <n v="2026"/>
    <s v="Q2"/>
    <n v="4"/>
    <x v="3"/>
  </r>
  <r>
    <n v="52"/>
    <d v="2026-04-08T00:00:00"/>
    <n v="2026"/>
    <x v="1"/>
    <n v="4"/>
    <s v="Apr"/>
    <x v="1"/>
    <x v="12"/>
    <x v="0"/>
    <s v="New"/>
    <x v="2"/>
    <s v="Carry-On Duffel"/>
    <n v="2"/>
    <n v="133.59"/>
    <n v="0"/>
    <n v="66.83"/>
    <n v="267.18"/>
    <n v="133.66"/>
    <n v="133.52000000000001"/>
    <n v="0.49973800434164234"/>
    <n v="2026"/>
    <s v="Q2"/>
    <n v="4"/>
    <x v="3"/>
  </r>
  <r>
    <n v="556"/>
    <d v="2026-04-08T00:00:00"/>
    <n v="2026"/>
    <x v="1"/>
    <n v="4"/>
    <s v="Apr"/>
    <x v="3"/>
    <x v="8"/>
    <x v="0"/>
    <s v="New"/>
    <x v="3"/>
    <s v="Compact Sleeping Bag"/>
    <n v="2"/>
    <n v="124.39"/>
    <n v="0"/>
    <n v="61.27"/>
    <n v="248.78"/>
    <n v="122.54"/>
    <n v="126.24"/>
    <n v="0.50743628909076288"/>
    <n v="2026"/>
    <s v="Q2"/>
    <n v="4"/>
    <x v="3"/>
  </r>
  <r>
    <n v="1233"/>
    <d v="2026-04-08T00:00:00"/>
    <n v="2026"/>
    <x v="1"/>
    <n v="4"/>
    <s v="Apr"/>
    <x v="0"/>
    <x v="15"/>
    <x v="0"/>
    <s v="New"/>
    <x v="0"/>
    <s v="Trail Bike Light"/>
    <n v="5"/>
    <n v="50.22"/>
    <n v="0.1"/>
    <n v="22.31"/>
    <n v="225.99"/>
    <n v="111.55"/>
    <n v="114.44000000000001"/>
    <n v="0.50639408823399268"/>
    <n v="2026"/>
    <s v="Q2"/>
    <n v="4"/>
    <x v="3"/>
  </r>
  <r>
    <n v="1492"/>
    <d v="2026-04-08T00:00:00"/>
    <n v="2026"/>
    <x v="1"/>
    <n v="4"/>
    <s v="Apr"/>
    <x v="1"/>
    <x v="14"/>
    <x v="0"/>
    <s v="Returning"/>
    <x v="0"/>
    <s v="Compact Repair Kit"/>
    <n v="2"/>
    <n v="41.08"/>
    <n v="0"/>
    <n v="16.79"/>
    <n v="82.16"/>
    <n v="33.58"/>
    <n v="48.58"/>
    <n v="0.59128529698149956"/>
    <n v="2026"/>
    <s v="Q2"/>
    <n v="4"/>
    <x v="3"/>
  </r>
  <r>
    <n v="1619"/>
    <d v="2026-04-08T00:00:00"/>
    <n v="2026"/>
    <x v="1"/>
    <n v="4"/>
    <s v="Apr"/>
    <x v="3"/>
    <x v="8"/>
    <x v="2"/>
    <s v="New"/>
    <x v="2"/>
    <s v="Packing Cube Set"/>
    <n v="5"/>
    <n v="46.11"/>
    <n v="0"/>
    <n v="18.88"/>
    <n v="230.55"/>
    <n v="94.399999999999991"/>
    <n v="136.15000000000003"/>
    <n v="0.5905443504662764"/>
    <n v="2026"/>
    <s v="Q2"/>
    <n v="4"/>
    <x v="3"/>
  </r>
  <r>
    <n v="1631"/>
    <d v="2026-04-08T00:00:00"/>
    <n v="2026"/>
    <x v="1"/>
    <n v="4"/>
    <s v="Apr"/>
    <x v="3"/>
    <x v="8"/>
    <x v="0"/>
    <s v="Returning"/>
    <x v="2"/>
    <s v="Packing Cube Set"/>
    <n v="1"/>
    <n v="45.54"/>
    <n v="0"/>
    <n v="18.36"/>
    <n v="45.54"/>
    <n v="18.36"/>
    <n v="27.18"/>
    <n v="0.59683794466403162"/>
    <n v="2026"/>
    <s v="Q2"/>
    <n v="4"/>
    <x v="3"/>
  </r>
  <r>
    <n v="1844"/>
    <d v="2026-04-08T00:00:00"/>
    <n v="2026"/>
    <x v="1"/>
    <n v="4"/>
    <s v="Apr"/>
    <x v="1"/>
    <x v="14"/>
    <x v="2"/>
    <s v="New"/>
    <x v="4"/>
    <s v="Recovery Roller"/>
    <n v="2"/>
    <n v="37.1"/>
    <n v="0.1"/>
    <n v="14.17"/>
    <n v="66.78"/>
    <n v="28.34"/>
    <n v="38.44"/>
    <n v="0.57562144354597178"/>
    <n v="2026"/>
    <s v="Q2"/>
    <n v="4"/>
    <x v="3"/>
  </r>
  <r>
    <n v="4246"/>
    <d v="2026-04-08T00:00:00"/>
    <n v="2026"/>
    <x v="1"/>
    <n v="4"/>
    <s v="Apr"/>
    <x v="3"/>
    <x v="8"/>
    <x v="1"/>
    <s v="Business"/>
    <x v="1"/>
    <s v="Summit Backpack 45L"/>
    <n v="5"/>
    <n v="156.57"/>
    <n v="0.15"/>
    <n v="80.849999999999994"/>
    <n v="665.4224999999999"/>
    <n v="404.25"/>
    <n v="261.1724999999999"/>
    <n v="0.39249123677062309"/>
    <n v="2026"/>
    <s v="Q2"/>
    <n v="4"/>
    <x v="3"/>
  </r>
  <r>
    <n v="5139"/>
    <d v="2026-04-08T00:00:00"/>
    <n v="2026"/>
    <x v="1"/>
    <n v="4"/>
    <s v="Apr"/>
    <x v="0"/>
    <x v="15"/>
    <x v="0"/>
    <s v="Returning"/>
    <x v="4"/>
    <s v="Training Mat"/>
    <n v="2"/>
    <n v="51.4"/>
    <n v="0"/>
    <n v="21.99"/>
    <n v="102.8"/>
    <n v="43.98"/>
    <n v="58.82"/>
    <n v="0.57217898832684821"/>
    <n v="2026"/>
    <s v="Q2"/>
    <n v="4"/>
    <x v="3"/>
  </r>
  <r>
    <n v="186"/>
    <d v="2026-04-09T00:00:00"/>
    <n v="2026"/>
    <x v="1"/>
    <n v="4"/>
    <s v="Apr"/>
    <x v="0"/>
    <x v="0"/>
    <x v="0"/>
    <s v="New"/>
    <x v="2"/>
    <s v="Packing Cube Set"/>
    <n v="2"/>
    <n v="46.42"/>
    <n v="0.1"/>
    <n v="18.73"/>
    <n v="83.556000000000012"/>
    <n v="37.46"/>
    <n v="46.096000000000011"/>
    <n v="0.55167791660682663"/>
    <n v="2026"/>
    <s v="Q2"/>
    <n v="4"/>
    <x v="3"/>
  </r>
  <r>
    <n v="1742"/>
    <d v="2026-04-09T00:00:00"/>
    <n v="2026"/>
    <x v="1"/>
    <n v="4"/>
    <s v="Apr"/>
    <x v="3"/>
    <x v="4"/>
    <x v="3"/>
    <s v="Returning"/>
    <x v="3"/>
    <s v="Compact Sleeping Bag"/>
    <n v="2"/>
    <n v="120.75"/>
    <n v="0.05"/>
    <n v="60.31"/>
    <n v="229.42499999999998"/>
    <n v="120.62"/>
    <n v="108.80499999999998"/>
    <n v="0.47425084450256066"/>
    <n v="2026"/>
    <s v="Q2"/>
    <n v="4"/>
    <x v="3"/>
  </r>
  <r>
    <n v="3189"/>
    <d v="2026-04-09T00:00:00"/>
    <n v="2026"/>
    <x v="1"/>
    <n v="4"/>
    <s v="Apr"/>
    <x v="1"/>
    <x v="11"/>
    <x v="1"/>
    <s v="Business"/>
    <x v="1"/>
    <s v="Summit Backpack 45L"/>
    <n v="6"/>
    <n v="157.38999999999999"/>
    <n v="0.05"/>
    <n v="79.239999999999995"/>
    <n v="897.12299999999993"/>
    <n v="475.43999999999994"/>
    <n v="421.68299999999999"/>
    <n v="0.47003922539049831"/>
    <n v="2026"/>
    <s v="Q2"/>
    <n v="4"/>
    <x v="3"/>
  </r>
  <r>
    <n v="3747"/>
    <d v="2026-04-09T00:00:00"/>
    <n v="2026"/>
    <x v="1"/>
    <n v="4"/>
    <s v="Apr"/>
    <x v="3"/>
    <x v="7"/>
    <x v="2"/>
    <s v="Returning"/>
    <x v="3"/>
    <s v="Compact Sleeping Bag"/>
    <n v="2"/>
    <n v="122.36"/>
    <n v="0.05"/>
    <n v="59.06"/>
    <n v="232.48399999999998"/>
    <n v="118.12"/>
    <n v="114.36399999999998"/>
    <n v="0.49192202474148755"/>
    <n v="2026"/>
    <s v="Q2"/>
    <n v="4"/>
    <x v="3"/>
  </r>
  <r>
    <n v="3782"/>
    <d v="2026-04-09T00:00:00"/>
    <n v="2026"/>
    <x v="1"/>
    <n v="4"/>
    <s v="Apr"/>
    <x v="0"/>
    <x v="0"/>
    <x v="2"/>
    <s v="Returning"/>
    <x v="4"/>
    <s v="Resistance Band Set"/>
    <n v="2"/>
    <n v="39.68"/>
    <n v="0.05"/>
    <n v="14.98"/>
    <n v="75.391999999999996"/>
    <n v="29.96"/>
    <n v="45.431999999999995"/>
    <n v="0.60261035653650252"/>
    <n v="2026"/>
    <s v="Q2"/>
    <n v="4"/>
    <x v="3"/>
  </r>
  <r>
    <n v="4344"/>
    <d v="2026-04-09T00:00:00"/>
    <n v="2026"/>
    <x v="1"/>
    <n v="4"/>
    <s v="Apr"/>
    <x v="2"/>
    <x v="5"/>
    <x v="2"/>
    <s v="Business"/>
    <x v="3"/>
    <s v="Compact Sleeping Bag"/>
    <n v="3"/>
    <n v="121.56"/>
    <n v="0.15"/>
    <n v="61.31"/>
    <n v="309.97800000000001"/>
    <n v="183.93"/>
    <n v="126.048"/>
    <n v="0.40663530960261696"/>
    <n v="2026"/>
    <s v="Q2"/>
    <n v="4"/>
    <x v="3"/>
  </r>
  <r>
    <n v="4901"/>
    <d v="2026-04-09T00:00:00"/>
    <n v="2026"/>
    <x v="1"/>
    <n v="4"/>
    <s v="Apr"/>
    <x v="0"/>
    <x v="0"/>
    <x v="3"/>
    <s v="New"/>
    <x v="0"/>
    <s v="Commuter Helmet"/>
    <n v="1"/>
    <n v="80.19"/>
    <n v="0.1"/>
    <n v="42.15"/>
    <n v="72.171000000000006"/>
    <n v="42.15"/>
    <n v="30.021000000000008"/>
    <n v="0.4159704036247247"/>
    <n v="2026"/>
    <s v="Q2"/>
    <n v="4"/>
    <x v="3"/>
  </r>
  <r>
    <n v="4969"/>
    <d v="2026-04-09T00:00:00"/>
    <n v="2026"/>
    <x v="1"/>
    <n v="4"/>
    <s v="Apr"/>
    <x v="3"/>
    <x v="7"/>
    <x v="3"/>
    <s v="Business"/>
    <x v="0"/>
    <s v="Commuter Helmet"/>
    <n v="2"/>
    <n v="81.14"/>
    <n v="0"/>
    <n v="43.43"/>
    <n v="162.28"/>
    <n v="86.86"/>
    <n v="75.42"/>
    <n v="0.46475228000985952"/>
    <n v="2026"/>
    <s v="Q2"/>
    <n v="4"/>
    <x v="3"/>
  </r>
  <r>
    <n v="673"/>
    <d v="2026-04-10T00:00:00"/>
    <n v="2026"/>
    <x v="1"/>
    <n v="4"/>
    <s v="Apr"/>
    <x v="3"/>
    <x v="8"/>
    <x v="2"/>
    <s v="New"/>
    <x v="3"/>
    <s v="Trail Tent 2P"/>
    <n v="2"/>
    <n v="191.11"/>
    <n v="0"/>
    <n v="103.58"/>
    <n v="382.22"/>
    <n v="207.16"/>
    <n v="175.06000000000003"/>
    <n v="0.45800847679346979"/>
    <n v="2026"/>
    <s v="Q2"/>
    <n v="4"/>
    <x v="3"/>
  </r>
  <r>
    <n v="888"/>
    <d v="2026-04-10T00:00:00"/>
    <n v="2026"/>
    <x v="1"/>
    <n v="4"/>
    <s v="Apr"/>
    <x v="3"/>
    <x v="7"/>
    <x v="2"/>
    <s v="New"/>
    <x v="0"/>
    <s v="Compact Repair Kit"/>
    <n v="2"/>
    <n v="40.58"/>
    <n v="0.05"/>
    <n v="17.149999999999999"/>
    <n v="77.10199999999999"/>
    <n v="34.299999999999997"/>
    <n v="42.801999999999992"/>
    <n v="0.55513475655625011"/>
    <n v="2026"/>
    <s v="Q2"/>
    <n v="4"/>
    <x v="3"/>
  </r>
  <r>
    <n v="1541"/>
    <d v="2026-04-10T00:00:00"/>
    <n v="2026"/>
    <x v="1"/>
    <n v="4"/>
    <s v="Apr"/>
    <x v="0"/>
    <x v="15"/>
    <x v="3"/>
    <s v="Returning"/>
    <x v="3"/>
    <s v="Portable Camp Stove"/>
    <n v="1"/>
    <n v="83.44"/>
    <n v="0"/>
    <n v="40.299999999999997"/>
    <n v="83.44"/>
    <n v="40.299999999999997"/>
    <n v="43.14"/>
    <n v="0.51701821668264625"/>
    <n v="2026"/>
    <s v="Q2"/>
    <n v="4"/>
    <x v="3"/>
  </r>
  <r>
    <n v="1881"/>
    <d v="2026-04-10T00:00:00"/>
    <n v="2026"/>
    <x v="1"/>
    <n v="4"/>
    <s v="Apr"/>
    <x v="3"/>
    <x v="7"/>
    <x v="3"/>
    <s v="New"/>
    <x v="4"/>
    <s v="Training Mat"/>
    <n v="1"/>
    <n v="49.61"/>
    <n v="0"/>
    <n v="21.92"/>
    <n v="49.61"/>
    <n v="21.92"/>
    <n v="27.689999999999998"/>
    <n v="0.55815359806490628"/>
    <n v="2026"/>
    <s v="Q2"/>
    <n v="4"/>
    <x v="3"/>
  </r>
  <r>
    <n v="2007"/>
    <d v="2026-04-10T00:00:00"/>
    <n v="2026"/>
    <x v="1"/>
    <n v="4"/>
    <s v="Apr"/>
    <x v="3"/>
    <x v="8"/>
    <x v="0"/>
    <s v="Returning"/>
    <x v="4"/>
    <s v="Weighted Vest"/>
    <n v="2"/>
    <n v="123.31"/>
    <n v="0"/>
    <n v="69.239999999999995"/>
    <n v="246.62"/>
    <n v="138.47999999999999"/>
    <n v="108.14000000000001"/>
    <n v="0.43848836266320662"/>
    <n v="2026"/>
    <s v="Q2"/>
    <n v="4"/>
    <x v="3"/>
  </r>
  <r>
    <n v="2312"/>
    <d v="2026-04-10T00:00:00"/>
    <n v="2026"/>
    <x v="1"/>
    <n v="4"/>
    <s v="Apr"/>
    <x v="0"/>
    <x v="15"/>
    <x v="2"/>
    <s v="New"/>
    <x v="1"/>
    <s v="Hiking Daypack 20L"/>
    <n v="1"/>
    <n v="93.35"/>
    <n v="0.1"/>
    <n v="45.54"/>
    <n v="84.015000000000001"/>
    <n v="45.54"/>
    <n v="38.475000000000001"/>
    <n v="0.45795393679700053"/>
    <n v="2026"/>
    <s v="Q2"/>
    <n v="4"/>
    <x v="3"/>
  </r>
  <r>
    <n v="4493"/>
    <d v="2026-04-10T00:00:00"/>
    <n v="2026"/>
    <x v="1"/>
    <n v="4"/>
    <s v="Apr"/>
    <x v="0"/>
    <x v="0"/>
    <x v="1"/>
    <s v="Business"/>
    <x v="1"/>
    <s v="Hiking Daypack 20L"/>
    <n v="5"/>
    <n v="92.63"/>
    <n v="0.15"/>
    <n v="46.33"/>
    <n v="393.67749999999995"/>
    <n v="231.64999999999998"/>
    <n v="162.02749999999997"/>
    <n v="0.41157419461361139"/>
    <n v="2026"/>
    <s v="Q2"/>
    <n v="4"/>
    <x v="3"/>
  </r>
  <r>
    <n v="2072"/>
    <d v="2026-04-11T00:00:00"/>
    <n v="2026"/>
    <x v="1"/>
    <n v="4"/>
    <s v="Apr"/>
    <x v="0"/>
    <x v="9"/>
    <x v="0"/>
    <s v="New"/>
    <x v="3"/>
    <s v="Compact Sleeping Bag"/>
    <n v="4"/>
    <n v="124.87"/>
    <n v="0.1"/>
    <n v="62.03"/>
    <n v="449.53200000000004"/>
    <n v="248.12"/>
    <n v="201.41200000000003"/>
    <n v="0.44804819234225823"/>
    <n v="2026"/>
    <s v="Q2"/>
    <n v="4"/>
    <x v="3"/>
  </r>
  <r>
    <n v="2142"/>
    <d v="2026-04-11T00:00:00"/>
    <n v="2026"/>
    <x v="1"/>
    <n v="4"/>
    <s v="Apr"/>
    <x v="3"/>
    <x v="4"/>
    <x v="3"/>
    <s v="New"/>
    <x v="3"/>
    <s v="Alpine Tent 4P"/>
    <n v="1"/>
    <n v="339.64"/>
    <n v="0.1"/>
    <n v="195.81"/>
    <n v="305.67599999999999"/>
    <n v="195.81"/>
    <n v="109.86599999999999"/>
    <n v="0.35941977780394924"/>
    <n v="2026"/>
    <s v="Q2"/>
    <n v="4"/>
    <x v="3"/>
  </r>
  <r>
    <n v="2911"/>
    <d v="2026-04-11T00:00:00"/>
    <n v="2026"/>
    <x v="1"/>
    <n v="4"/>
    <s v="Apr"/>
    <x v="2"/>
    <x v="2"/>
    <x v="2"/>
    <s v="New"/>
    <x v="0"/>
    <s v="Trail Bike Light"/>
    <n v="1"/>
    <n v="50.86"/>
    <n v="0.05"/>
    <n v="22.1"/>
    <n v="48.317"/>
    <n v="22.1"/>
    <n v="26.216999999999999"/>
    <n v="0.54260405240391574"/>
    <n v="2026"/>
    <s v="Q2"/>
    <n v="4"/>
    <x v="3"/>
  </r>
  <r>
    <n v="4276"/>
    <d v="2026-04-11T00:00:00"/>
    <n v="2026"/>
    <x v="1"/>
    <n v="4"/>
    <s v="Apr"/>
    <x v="3"/>
    <x v="8"/>
    <x v="0"/>
    <s v="New"/>
    <x v="2"/>
    <s v="Travel Backpack 35L"/>
    <n v="2"/>
    <n v="167.01"/>
    <n v="0"/>
    <n v="89.8"/>
    <n v="334.02"/>
    <n v="179.6"/>
    <n v="154.41999999999999"/>
    <n v="0.46230764624872761"/>
    <n v="2026"/>
    <s v="Q2"/>
    <n v="4"/>
    <x v="3"/>
  </r>
  <r>
    <n v="5077"/>
    <d v="2026-04-11T00:00:00"/>
    <n v="2026"/>
    <x v="1"/>
    <n v="4"/>
    <s v="Apr"/>
    <x v="3"/>
    <x v="8"/>
    <x v="3"/>
    <s v="Returning"/>
    <x v="1"/>
    <s v="Hiking Daypack 20L"/>
    <n v="2"/>
    <n v="92.63"/>
    <n v="0.15"/>
    <n v="44.96"/>
    <n v="157.47099999999998"/>
    <n v="89.92"/>
    <n v="67.550999999999974"/>
    <n v="0.42897422382533917"/>
    <n v="2026"/>
    <s v="Q2"/>
    <n v="4"/>
    <x v="3"/>
  </r>
  <r>
    <n v="1259"/>
    <d v="2026-04-12T00:00:00"/>
    <n v="2026"/>
    <x v="1"/>
    <n v="4"/>
    <s v="Apr"/>
    <x v="1"/>
    <x v="12"/>
    <x v="3"/>
    <s v="New"/>
    <x v="1"/>
    <s v="Summit Backpack 45L"/>
    <n v="2"/>
    <n v="151.01"/>
    <n v="0"/>
    <n v="80.209999999999994"/>
    <n v="302.02"/>
    <n v="160.41999999999999"/>
    <n v="141.6"/>
    <n v="0.4688431229719886"/>
    <n v="2026"/>
    <s v="Q2"/>
    <n v="4"/>
    <x v="3"/>
  </r>
  <r>
    <n v="1720"/>
    <d v="2026-04-12T00:00:00"/>
    <n v="2026"/>
    <x v="1"/>
    <n v="4"/>
    <s v="Apr"/>
    <x v="0"/>
    <x v="15"/>
    <x v="0"/>
    <s v="New"/>
    <x v="1"/>
    <s v="Hiking Daypack 20L"/>
    <n v="2"/>
    <n v="92.07"/>
    <n v="0"/>
    <n v="44.1"/>
    <n v="184.14"/>
    <n v="88.2"/>
    <n v="95.939999999999984"/>
    <n v="0.52101661779081132"/>
    <n v="2026"/>
    <s v="Q2"/>
    <n v="4"/>
    <x v="3"/>
  </r>
  <r>
    <n v="1975"/>
    <d v="2026-04-12T00:00:00"/>
    <n v="2026"/>
    <x v="1"/>
    <n v="4"/>
    <s v="Apr"/>
    <x v="0"/>
    <x v="15"/>
    <x v="0"/>
    <s v="Returning"/>
    <x v="4"/>
    <s v="Recovery Roller"/>
    <n v="1"/>
    <n v="36.840000000000003"/>
    <n v="0.1"/>
    <n v="13.86"/>
    <n v="33.156000000000006"/>
    <n v="13.86"/>
    <n v="19.296000000000006"/>
    <n v="0.58197611292073836"/>
    <n v="2026"/>
    <s v="Q2"/>
    <n v="4"/>
    <x v="3"/>
  </r>
  <r>
    <n v="2848"/>
    <d v="2026-04-12T00:00:00"/>
    <n v="2026"/>
    <x v="1"/>
    <n v="4"/>
    <s v="Apr"/>
    <x v="1"/>
    <x v="6"/>
    <x v="0"/>
    <s v="New"/>
    <x v="1"/>
    <s v="Trekking Poles"/>
    <n v="1"/>
    <n v="71.64"/>
    <n v="0.05"/>
    <n v="32.729999999999997"/>
    <n v="68.057999999999993"/>
    <n v="32.729999999999997"/>
    <n v="35.327999999999996"/>
    <n v="0.51908666137706072"/>
    <n v="2026"/>
    <s v="Q2"/>
    <n v="4"/>
    <x v="3"/>
  </r>
  <r>
    <n v="2979"/>
    <d v="2026-04-12T00:00:00"/>
    <n v="2026"/>
    <x v="1"/>
    <n v="4"/>
    <s v="Apr"/>
    <x v="1"/>
    <x v="14"/>
    <x v="0"/>
    <s v="New"/>
    <x v="4"/>
    <s v="Weighted Vest"/>
    <n v="1"/>
    <n v="124.18"/>
    <n v="0"/>
    <n v="67.42"/>
    <n v="124.18"/>
    <n v="67.42"/>
    <n v="56.760000000000005"/>
    <n v="0.45707843453052022"/>
    <n v="2026"/>
    <s v="Q2"/>
    <n v="4"/>
    <x v="3"/>
  </r>
  <r>
    <n v="2996"/>
    <d v="2026-04-12T00:00:00"/>
    <n v="2026"/>
    <x v="1"/>
    <n v="4"/>
    <s v="Apr"/>
    <x v="1"/>
    <x v="12"/>
    <x v="2"/>
    <s v="New"/>
    <x v="2"/>
    <s v="Carry-On Duffel"/>
    <n v="1"/>
    <n v="134.94999999999999"/>
    <n v="0"/>
    <n v="67.849999999999994"/>
    <n v="134.94999999999999"/>
    <n v="67.849999999999994"/>
    <n v="67.099999999999994"/>
    <n v="0.49722119303445722"/>
    <n v="2026"/>
    <s v="Q2"/>
    <n v="4"/>
    <x v="3"/>
  </r>
  <r>
    <n v="749"/>
    <d v="2026-04-13T00:00:00"/>
    <n v="2026"/>
    <x v="1"/>
    <n v="4"/>
    <s v="Apr"/>
    <x v="0"/>
    <x v="15"/>
    <x v="0"/>
    <s v="New"/>
    <x v="3"/>
    <s v="Compact Sleeping Bag"/>
    <n v="2"/>
    <n v="124"/>
    <n v="0"/>
    <n v="60.14"/>
    <n v="248"/>
    <n v="120.28"/>
    <n v="127.72"/>
    <n v="0.51500000000000001"/>
    <n v="2026"/>
    <s v="Q2"/>
    <n v="4"/>
    <x v="3"/>
  </r>
  <r>
    <n v="1928"/>
    <d v="2026-04-13T00:00:00"/>
    <n v="2026"/>
    <x v="1"/>
    <n v="4"/>
    <s v="Apr"/>
    <x v="3"/>
    <x v="13"/>
    <x v="3"/>
    <s v="Returning"/>
    <x v="4"/>
    <s v="Training Mat"/>
    <n v="2"/>
    <n v="50.2"/>
    <n v="0.1"/>
    <n v="21.48"/>
    <n v="90.360000000000014"/>
    <n v="42.96"/>
    <n v="47.400000000000013"/>
    <n v="0.5245683930942896"/>
    <n v="2026"/>
    <s v="Q2"/>
    <n v="4"/>
    <x v="3"/>
  </r>
  <r>
    <n v="2486"/>
    <d v="2026-04-13T00:00:00"/>
    <n v="2026"/>
    <x v="1"/>
    <n v="4"/>
    <s v="Apr"/>
    <x v="1"/>
    <x v="11"/>
    <x v="0"/>
    <s v="Business"/>
    <x v="1"/>
    <s v="Hiking Daypack 20L"/>
    <n v="1"/>
    <n v="93.65"/>
    <n v="0"/>
    <n v="44.15"/>
    <n v="93.65"/>
    <n v="44.15"/>
    <n v="49.500000000000007"/>
    <n v="0.5285638013881474"/>
    <n v="2026"/>
    <s v="Q2"/>
    <n v="4"/>
    <x v="3"/>
  </r>
  <r>
    <n v="2688"/>
    <d v="2026-04-13T00:00:00"/>
    <n v="2026"/>
    <x v="1"/>
    <n v="4"/>
    <s v="Apr"/>
    <x v="2"/>
    <x v="16"/>
    <x v="3"/>
    <s v="New"/>
    <x v="2"/>
    <s v="Packing Cube Set"/>
    <n v="5"/>
    <n v="47.25"/>
    <n v="0.1"/>
    <n v="17.93"/>
    <n v="212.625"/>
    <n v="89.65"/>
    <n v="122.97499999999999"/>
    <n v="0.57836566725455607"/>
    <n v="2026"/>
    <s v="Q2"/>
    <n v="4"/>
    <x v="3"/>
  </r>
  <r>
    <n v="2712"/>
    <d v="2026-04-13T00:00:00"/>
    <n v="2026"/>
    <x v="1"/>
    <n v="4"/>
    <s v="Apr"/>
    <x v="2"/>
    <x v="5"/>
    <x v="0"/>
    <s v="Returning"/>
    <x v="4"/>
    <s v="Recovery Roller"/>
    <n v="1"/>
    <n v="35.69"/>
    <n v="0.05"/>
    <n v="13.53"/>
    <n v="33.905499999999996"/>
    <n v="13.53"/>
    <n v="20.375499999999995"/>
    <n v="0.60094969842650892"/>
    <n v="2026"/>
    <s v="Q2"/>
    <n v="4"/>
    <x v="3"/>
  </r>
  <r>
    <n v="3853"/>
    <d v="2026-04-13T00:00:00"/>
    <n v="2026"/>
    <x v="1"/>
    <n v="4"/>
    <s v="Apr"/>
    <x v="3"/>
    <x v="13"/>
    <x v="0"/>
    <s v="Returning"/>
    <x v="2"/>
    <s v="Carry-On Duffel"/>
    <n v="3"/>
    <n v="136.12"/>
    <n v="0"/>
    <n v="66.58"/>
    <n v="408.36"/>
    <n v="199.74"/>
    <n v="208.62"/>
    <n v="0.51087275933000298"/>
    <n v="2026"/>
    <s v="Q2"/>
    <n v="4"/>
    <x v="3"/>
  </r>
  <r>
    <n v="4043"/>
    <d v="2026-04-13T00:00:00"/>
    <n v="2026"/>
    <x v="1"/>
    <n v="4"/>
    <s v="Apr"/>
    <x v="3"/>
    <x v="7"/>
    <x v="3"/>
    <s v="New"/>
    <x v="1"/>
    <s v="Summit Backpack 45L"/>
    <n v="1"/>
    <n v="155.88999999999999"/>
    <n v="0"/>
    <n v="77.260000000000005"/>
    <n v="155.88999999999999"/>
    <n v="77.260000000000005"/>
    <n v="78.629999999999981"/>
    <n v="0.50439412406183837"/>
    <n v="2026"/>
    <s v="Q2"/>
    <n v="4"/>
    <x v="3"/>
  </r>
  <r>
    <n v="290"/>
    <d v="2026-04-14T00:00:00"/>
    <n v="2026"/>
    <x v="1"/>
    <n v="4"/>
    <s v="Apr"/>
    <x v="0"/>
    <x v="15"/>
    <x v="0"/>
    <s v="Business"/>
    <x v="2"/>
    <s v="Carry-On Duffel"/>
    <n v="1"/>
    <n v="130.81"/>
    <n v="0"/>
    <n v="67.86"/>
    <n v="130.81"/>
    <n v="67.86"/>
    <n v="62.95"/>
    <n v="0.48123232168794439"/>
    <n v="2026"/>
    <s v="Q2"/>
    <n v="4"/>
    <x v="3"/>
  </r>
  <r>
    <n v="2953"/>
    <d v="2026-04-14T00:00:00"/>
    <n v="2026"/>
    <x v="1"/>
    <n v="4"/>
    <s v="Apr"/>
    <x v="0"/>
    <x v="0"/>
    <x v="0"/>
    <s v="Returning"/>
    <x v="2"/>
    <s v="Packing Cube Set"/>
    <n v="2"/>
    <n v="47.56"/>
    <n v="0.05"/>
    <n v="18.649999999999999"/>
    <n v="90.364000000000004"/>
    <n v="37.299999999999997"/>
    <n v="53.064000000000007"/>
    <n v="0.58722500110663545"/>
    <n v="2026"/>
    <s v="Q2"/>
    <n v="4"/>
    <x v="3"/>
  </r>
  <r>
    <n v="3179"/>
    <d v="2026-04-14T00:00:00"/>
    <n v="2026"/>
    <x v="1"/>
    <n v="4"/>
    <s v="Apr"/>
    <x v="1"/>
    <x v="14"/>
    <x v="0"/>
    <s v="New"/>
    <x v="1"/>
    <s v="Trail Boots"/>
    <n v="2"/>
    <n v="140.65"/>
    <n v="0.05"/>
    <n v="78.900000000000006"/>
    <n v="267.23500000000001"/>
    <n v="157.80000000000001"/>
    <n v="109.435"/>
    <n v="0.40950848504125581"/>
    <n v="2026"/>
    <s v="Q2"/>
    <n v="4"/>
    <x v="3"/>
  </r>
  <r>
    <n v="3301"/>
    <d v="2026-04-14T00:00:00"/>
    <n v="2026"/>
    <x v="1"/>
    <n v="4"/>
    <s v="Apr"/>
    <x v="3"/>
    <x v="4"/>
    <x v="2"/>
    <s v="New"/>
    <x v="0"/>
    <s v="Commuter Helmet"/>
    <n v="1"/>
    <n v="82.75"/>
    <n v="0"/>
    <n v="43.18"/>
    <n v="82.75"/>
    <n v="43.18"/>
    <n v="39.57"/>
    <n v="0.47818731117824775"/>
    <n v="2026"/>
    <s v="Q2"/>
    <n v="4"/>
    <x v="3"/>
  </r>
  <r>
    <n v="3349"/>
    <d v="2026-04-14T00:00:00"/>
    <n v="2026"/>
    <x v="1"/>
    <n v="4"/>
    <s v="Apr"/>
    <x v="3"/>
    <x v="8"/>
    <x v="0"/>
    <s v="Returning"/>
    <x v="4"/>
    <s v="Resistance Band Set"/>
    <n v="2"/>
    <n v="40.909999999999997"/>
    <n v="0.1"/>
    <n v="14.95"/>
    <n v="73.637999999999991"/>
    <n v="29.9"/>
    <n v="43.737999999999992"/>
    <n v="0.59395964040305271"/>
    <n v="2026"/>
    <s v="Q2"/>
    <n v="4"/>
    <x v="3"/>
  </r>
  <r>
    <n v="4874"/>
    <d v="2026-04-14T00:00:00"/>
    <n v="2026"/>
    <x v="1"/>
    <n v="4"/>
    <s v="Apr"/>
    <x v="0"/>
    <x v="0"/>
    <x v="2"/>
    <s v="Returning"/>
    <x v="2"/>
    <s v="Packing Cube Set"/>
    <n v="1"/>
    <n v="46.62"/>
    <n v="0"/>
    <n v="18.86"/>
    <n v="46.62"/>
    <n v="18.86"/>
    <n v="27.759999999999998"/>
    <n v="0.59545259545259543"/>
    <n v="2026"/>
    <s v="Q2"/>
    <n v="4"/>
    <x v="3"/>
  </r>
  <r>
    <n v="1045"/>
    <d v="2026-04-15T00:00:00"/>
    <n v="2026"/>
    <x v="1"/>
    <n v="4"/>
    <s v="Apr"/>
    <x v="0"/>
    <x v="15"/>
    <x v="0"/>
    <s v="Returning"/>
    <x v="3"/>
    <s v="Trail Tent 2P"/>
    <n v="2"/>
    <n v="196.57"/>
    <n v="0.05"/>
    <n v="106.2"/>
    <n v="373.48299999999995"/>
    <n v="212.4"/>
    <n v="161.08299999999994"/>
    <n v="0.43129941657317727"/>
    <n v="2026"/>
    <s v="Q2"/>
    <n v="4"/>
    <x v="3"/>
  </r>
  <r>
    <n v="1703"/>
    <d v="2026-04-15T00:00:00"/>
    <n v="2026"/>
    <x v="1"/>
    <n v="4"/>
    <s v="Apr"/>
    <x v="1"/>
    <x v="1"/>
    <x v="0"/>
    <s v="Returning"/>
    <x v="1"/>
    <s v="Hiking Daypack 20L"/>
    <n v="1"/>
    <n v="90.52"/>
    <n v="0"/>
    <n v="46.5"/>
    <n v="90.52"/>
    <n v="46.5"/>
    <n v="44.019999999999996"/>
    <n v="0.4863013698630137"/>
    <n v="2026"/>
    <s v="Q2"/>
    <n v="4"/>
    <x v="3"/>
  </r>
  <r>
    <n v="2107"/>
    <d v="2026-04-15T00:00:00"/>
    <n v="2026"/>
    <x v="1"/>
    <n v="4"/>
    <s v="Apr"/>
    <x v="0"/>
    <x v="15"/>
    <x v="0"/>
    <s v="Returning"/>
    <x v="2"/>
    <s v="Travel Backpack 35L"/>
    <n v="5"/>
    <n v="165.35"/>
    <n v="0.05"/>
    <n v="89.38"/>
    <n v="785.41249999999991"/>
    <n v="446.9"/>
    <n v="338.51249999999993"/>
    <n v="0.43099963395031271"/>
    <n v="2026"/>
    <s v="Q2"/>
    <n v="4"/>
    <x v="3"/>
  </r>
  <r>
    <n v="2265"/>
    <d v="2026-04-15T00:00:00"/>
    <n v="2026"/>
    <x v="1"/>
    <n v="4"/>
    <s v="Apr"/>
    <x v="1"/>
    <x v="11"/>
    <x v="2"/>
    <s v="Returning"/>
    <x v="2"/>
    <s v="Insulated Bottle"/>
    <n v="2"/>
    <n v="36.35"/>
    <n v="0"/>
    <n v="13.55"/>
    <n v="72.7"/>
    <n v="27.1"/>
    <n v="45.6"/>
    <n v="0.6272352132049519"/>
    <n v="2026"/>
    <s v="Q2"/>
    <n v="4"/>
    <x v="3"/>
  </r>
  <r>
    <n v="2839"/>
    <d v="2026-04-15T00:00:00"/>
    <n v="2026"/>
    <x v="1"/>
    <n v="4"/>
    <s v="Apr"/>
    <x v="1"/>
    <x v="14"/>
    <x v="2"/>
    <s v="New"/>
    <x v="2"/>
    <s v="Packing Cube Set"/>
    <n v="1"/>
    <n v="47"/>
    <n v="0"/>
    <n v="18.64"/>
    <n v="47"/>
    <n v="18.64"/>
    <n v="28.36"/>
    <n v="0.60340425531914887"/>
    <n v="2026"/>
    <s v="Q2"/>
    <n v="4"/>
    <x v="3"/>
  </r>
  <r>
    <n v="4742"/>
    <d v="2026-04-15T00:00:00"/>
    <n v="2026"/>
    <x v="1"/>
    <n v="4"/>
    <s v="Apr"/>
    <x v="3"/>
    <x v="13"/>
    <x v="3"/>
    <s v="Returning"/>
    <x v="2"/>
    <s v="Packing Cube Set"/>
    <n v="1"/>
    <n v="46.86"/>
    <n v="0"/>
    <n v="18.190000000000001"/>
    <n v="46.86"/>
    <n v="18.190000000000001"/>
    <n v="28.669999999999998"/>
    <n v="0.61182244985061884"/>
    <n v="2026"/>
    <s v="Q2"/>
    <n v="4"/>
    <x v="3"/>
  </r>
  <r>
    <n v="4899"/>
    <d v="2026-04-15T00:00:00"/>
    <n v="2026"/>
    <x v="1"/>
    <n v="4"/>
    <s v="Apr"/>
    <x v="0"/>
    <x v="9"/>
    <x v="0"/>
    <s v="New"/>
    <x v="3"/>
    <s v="Portable Camp Stove"/>
    <n v="2"/>
    <n v="82.13"/>
    <n v="0.05"/>
    <n v="39.909999999999997"/>
    <n v="156.047"/>
    <n v="79.819999999999993"/>
    <n v="76.227000000000004"/>
    <n v="0.48848744288579726"/>
    <n v="2026"/>
    <s v="Q2"/>
    <n v="4"/>
    <x v="3"/>
  </r>
  <r>
    <n v="5042"/>
    <d v="2026-04-15T00:00:00"/>
    <n v="2026"/>
    <x v="1"/>
    <n v="4"/>
    <s v="Apr"/>
    <x v="1"/>
    <x v="6"/>
    <x v="2"/>
    <s v="Business"/>
    <x v="2"/>
    <s v="Travel Backpack 35L"/>
    <n v="1"/>
    <n v="163.16"/>
    <n v="0"/>
    <n v="88.78"/>
    <n v="163.16"/>
    <n v="88.78"/>
    <n v="74.38"/>
    <n v="0.45587153714145623"/>
    <n v="2026"/>
    <s v="Q2"/>
    <n v="4"/>
    <x v="3"/>
  </r>
  <r>
    <n v="2248"/>
    <d v="2026-04-16T00:00:00"/>
    <n v="2026"/>
    <x v="1"/>
    <n v="4"/>
    <s v="Apr"/>
    <x v="0"/>
    <x v="15"/>
    <x v="2"/>
    <s v="New"/>
    <x v="2"/>
    <s v="Insulated Bottle"/>
    <n v="2"/>
    <n v="36.68"/>
    <n v="0.1"/>
    <n v="13.92"/>
    <n v="66.024000000000001"/>
    <n v="27.84"/>
    <n v="38.183999999999997"/>
    <n v="0.57833515085423481"/>
    <n v="2026"/>
    <s v="Q2"/>
    <n v="4"/>
    <x v="3"/>
  </r>
  <r>
    <n v="2427"/>
    <d v="2026-04-16T00:00:00"/>
    <n v="2026"/>
    <x v="1"/>
    <n v="4"/>
    <s v="Apr"/>
    <x v="3"/>
    <x v="13"/>
    <x v="0"/>
    <s v="New"/>
    <x v="2"/>
    <s v="Packing Cube Set"/>
    <n v="1"/>
    <n v="45.82"/>
    <n v="0.1"/>
    <n v="18.48"/>
    <n v="41.238"/>
    <n v="18.48"/>
    <n v="22.757999999999999"/>
    <n v="0.55186963480285167"/>
    <n v="2026"/>
    <s v="Q2"/>
    <n v="4"/>
    <x v="3"/>
  </r>
  <r>
    <n v="2445"/>
    <d v="2026-04-16T00:00:00"/>
    <n v="2026"/>
    <x v="1"/>
    <n v="4"/>
    <s v="Apr"/>
    <x v="0"/>
    <x v="15"/>
    <x v="0"/>
    <s v="Returning"/>
    <x v="1"/>
    <s v="Trekking Poles"/>
    <n v="1"/>
    <n v="70.95"/>
    <n v="0"/>
    <n v="31.43"/>
    <n v="70.95"/>
    <n v="31.43"/>
    <n v="39.520000000000003"/>
    <n v="0.55701198026779419"/>
    <n v="2026"/>
    <s v="Q2"/>
    <n v="4"/>
    <x v="3"/>
  </r>
  <r>
    <n v="3311"/>
    <d v="2026-04-16T00:00:00"/>
    <n v="2026"/>
    <x v="1"/>
    <n v="4"/>
    <s v="Apr"/>
    <x v="1"/>
    <x v="11"/>
    <x v="0"/>
    <s v="New"/>
    <x v="2"/>
    <s v="Packing Cube Set"/>
    <n v="1"/>
    <n v="46.68"/>
    <n v="0.05"/>
    <n v="18.350000000000001"/>
    <n v="44.345999999999997"/>
    <n v="18.350000000000001"/>
    <n v="25.995999999999995"/>
    <n v="0.58620845172056102"/>
    <n v="2026"/>
    <s v="Q2"/>
    <n v="4"/>
    <x v="3"/>
  </r>
  <r>
    <n v="3320"/>
    <d v="2026-04-16T00:00:00"/>
    <n v="2026"/>
    <x v="1"/>
    <n v="4"/>
    <s v="Apr"/>
    <x v="2"/>
    <x v="16"/>
    <x v="0"/>
    <s v="Business"/>
    <x v="2"/>
    <s v="Travel Backpack 35L"/>
    <n v="5"/>
    <n v="164.31"/>
    <n v="0.05"/>
    <n v="85.41"/>
    <n v="780.47249999999997"/>
    <n v="427.04999999999995"/>
    <n v="353.42250000000001"/>
    <n v="0.45283145786686912"/>
    <n v="2026"/>
    <s v="Q2"/>
    <n v="4"/>
    <x v="3"/>
  </r>
  <r>
    <n v="3321"/>
    <d v="2026-04-16T00:00:00"/>
    <n v="2026"/>
    <x v="1"/>
    <n v="4"/>
    <s v="Apr"/>
    <x v="1"/>
    <x v="6"/>
    <x v="0"/>
    <s v="Business"/>
    <x v="2"/>
    <s v="Insulated Bottle"/>
    <n v="3"/>
    <n v="35.57"/>
    <n v="0"/>
    <n v="13.67"/>
    <n v="106.71000000000001"/>
    <n v="41.01"/>
    <n v="65.700000000000017"/>
    <n v="0.61568737700309262"/>
    <n v="2026"/>
    <s v="Q2"/>
    <n v="4"/>
    <x v="3"/>
  </r>
  <r>
    <n v="5181"/>
    <d v="2026-04-16T00:00:00"/>
    <n v="2026"/>
    <x v="1"/>
    <n v="4"/>
    <s v="Apr"/>
    <x v="0"/>
    <x v="0"/>
    <x v="3"/>
    <s v="New"/>
    <x v="2"/>
    <s v="Packing Cube Set"/>
    <n v="2"/>
    <n v="45.51"/>
    <n v="0.1"/>
    <n v="18.809999999999999"/>
    <n v="81.917999999999992"/>
    <n v="37.619999999999997"/>
    <n v="44.297999999999995"/>
    <n v="0.54076027246758951"/>
    <n v="2026"/>
    <s v="Q2"/>
    <n v="4"/>
    <x v="3"/>
  </r>
  <r>
    <n v="5187"/>
    <d v="2026-04-16T00:00:00"/>
    <n v="2026"/>
    <x v="1"/>
    <n v="4"/>
    <s v="Apr"/>
    <x v="3"/>
    <x v="8"/>
    <x v="0"/>
    <s v="Returning"/>
    <x v="3"/>
    <s v="Trail Tent 2P"/>
    <n v="2"/>
    <n v="198.32"/>
    <n v="0"/>
    <n v="106.8"/>
    <n v="396.64"/>
    <n v="213.6"/>
    <n v="183.04"/>
    <n v="0.46147640177490923"/>
    <n v="2026"/>
    <s v="Q2"/>
    <n v="4"/>
    <x v="3"/>
  </r>
  <r>
    <n v="605"/>
    <d v="2026-04-17T00:00:00"/>
    <n v="2026"/>
    <x v="1"/>
    <n v="4"/>
    <s v="Apr"/>
    <x v="3"/>
    <x v="8"/>
    <x v="3"/>
    <s v="Business"/>
    <x v="2"/>
    <s v="Carry-On Duffel"/>
    <n v="2"/>
    <n v="130.94"/>
    <n v="0"/>
    <n v="67.459999999999994"/>
    <n v="261.88"/>
    <n v="134.91999999999999"/>
    <n v="126.96000000000001"/>
    <n v="0.48480219948067821"/>
    <n v="2026"/>
    <s v="Q2"/>
    <n v="4"/>
    <x v="3"/>
  </r>
  <r>
    <n v="3244"/>
    <d v="2026-04-17T00:00:00"/>
    <n v="2026"/>
    <x v="1"/>
    <n v="4"/>
    <s v="Apr"/>
    <x v="1"/>
    <x v="11"/>
    <x v="3"/>
    <s v="Returning"/>
    <x v="2"/>
    <s v="Carry-On Duffel"/>
    <n v="1"/>
    <n v="131.62"/>
    <n v="0"/>
    <n v="66.95"/>
    <n v="131.62"/>
    <n v="66.95"/>
    <n v="64.67"/>
    <n v="0.49133870232487464"/>
    <n v="2026"/>
    <s v="Q2"/>
    <n v="4"/>
    <x v="3"/>
  </r>
  <r>
    <n v="4047"/>
    <d v="2026-04-17T00:00:00"/>
    <n v="2026"/>
    <x v="1"/>
    <n v="4"/>
    <s v="Apr"/>
    <x v="0"/>
    <x v="0"/>
    <x v="1"/>
    <s v="Business"/>
    <x v="2"/>
    <s v="Travel Backpack 35L"/>
    <n v="8"/>
    <n v="168.34"/>
    <n v="0.15"/>
    <n v="88.7"/>
    <n v="1144.712"/>
    <n v="709.6"/>
    <n v="435.11199999999997"/>
    <n v="0.38010608781946897"/>
    <n v="2026"/>
    <s v="Q2"/>
    <n v="4"/>
    <x v="3"/>
  </r>
  <r>
    <n v="4101"/>
    <d v="2026-04-17T00:00:00"/>
    <n v="2026"/>
    <x v="1"/>
    <n v="4"/>
    <s v="Apr"/>
    <x v="1"/>
    <x v="6"/>
    <x v="0"/>
    <s v="Returning"/>
    <x v="3"/>
    <s v="Portable Camp Stove"/>
    <n v="1"/>
    <n v="81.040000000000006"/>
    <n v="0"/>
    <n v="39.97"/>
    <n v="81.040000000000006"/>
    <n v="39.97"/>
    <n v="41.070000000000007"/>
    <n v="0.50678677196446209"/>
    <n v="2026"/>
    <s v="Q2"/>
    <n v="4"/>
    <x v="3"/>
  </r>
  <r>
    <n v="4537"/>
    <d v="2026-04-17T00:00:00"/>
    <n v="2026"/>
    <x v="1"/>
    <n v="4"/>
    <s v="Apr"/>
    <x v="3"/>
    <x v="8"/>
    <x v="0"/>
    <s v="Business"/>
    <x v="3"/>
    <s v="Portable Camp Stove"/>
    <n v="3"/>
    <n v="81.53"/>
    <n v="0.05"/>
    <n v="38.630000000000003"/>
    <n v="232.3605"/>
    <n v="115.89000000000001"/>
    <n v="116.47049999999999"/>
    <n v="0.50124913657872139"/>
    <n v="2026"/>
    <s v="Q2"/>
    <n v="4"/>
    <x v="3"/>
  </r>
  <r>
    <n v="754"/>
    <d v="2026-04-18T00:00:00"/>
    <n v="2026"/>
    <x v="1"/>
    <n v="4"/>
    <s v="Apr"/>
    <x v="2"/>
    <x v="10"/>
    <x v="3"/>
    <s v="Returning"/>
    <x v="0"/>
    <s v="Cycling Pack 12L"/>
    <n v="3"/>
    <n v="104.8"/>
    <n v="0.1"/>
    <n v="50.59"/>
    <n v="282.95999999999998"/>
    <n v="151.77000000000001"/>
    <n v="131.18999999999997"/>
    <n v="0.46363443596268017"/>
    <n v="2026"/>
    <s v="Q2"/>
    <n v="4"/>
    <x v="3"/>
  </r>
  <r>
    <n v="1340"/>
    <d v="2026-04-18T00:00:00"/>
    <n v="2026"/>
    <x v="1"/>
    <n v="4"/>
    <s v="Apr"/>
    <x v="3"/>
    <x v="8"/>
    <x v="0"/>
    <s v="New"/>
    <x v="4"/>
    <s v="Training Mat"/>
    <n v="2"/>
    <n v="51.24"/>
    <n v="0"/>
    <n v="22.52"/>
    <n v="102.48"/>
    <n v="45.04"/>
    <n v="57.440000000000005"/>
    <n v="0.56049960967993762"/>
    <n v="2026"/>
    <s v="Q2"/>
    <n v="4"/>
    <x v="3"/>
  </r>
  <r>
    <n v="1444"/>
    <d v="2026-04-18T00:00:00"/>
    <n v="2026"/>
    <x v="1"/>
    <n v="4"/>
    <s v="Apr"/>
    <x v="2"/>
    <x v="10"/>
    <x v="2"/>
    <s v="Returning"/>
    <x v="3"/>
    <s v="Compact Sleeping Bag"/>
    <n v="1"/>
    <n v="120.52"/>
    <n v="0.1"/>
    <n v="59.01"/>
    <n v="108.468"/>
    <n v="59.01"/>
    <n v="49.458000000000006"/>
    <n v="0.45596858059519862"/>
    <n v="2026"/>
    <s v="Q2"/>
    <n v="4"/>
    <x v="3"/>
  </r>
  <r>
    <n v="2390"/>
    <d v="2026-04-18T00:00:00"/>
    <n v="2026"/>
    <x v="1"/>
    <n v="4"/>
    <s v="Apr"/>
    <x v="3"/>
    <x v="8"/>
    <x v="2"/>
    <s v="Returning"/>
    <x v="3"/>
    <s v="Portable Camp Stove"/>
    <n v="1"/>
    <n v="80.98"/>
    <n v="0"/>
    <n v="40.19"/>
    <n v="80.98"/>
    <n v="40.19"/>
    <n v="40.790000000000006"/>
    <n v="0.50370461842430236"/>
    <n v="2026"/>
    <s v="Q2"/>
    <n v="4"/>
    <x v="3"/>
  </r>
  <r>
    <n v="3076"/>
    <d v="2026-04-18T00:00:00"/>
    <n v="2026"/>
    <x v="1"/>
    <n v="4"/>
    <s v="Apr"/>
    <x v="2"/>
    <x v="2"/>
    <x v="0"/>
    <s v="Business"/>
    <x v="3"/>
    <s v="Portable Camp Stove"/>
    <n v="2"/>
    <n v="82.58"/>
    <n v="0.1"/>
    <n v="39.93"/>
    <n v="148.64400000000001"/>
    <n v="79.86"/>
    <n v="68.784000000000006"/>
    <n v="0.46274319851457174"/>
    <n v="2026"/>
    <s v="Q2"/>
    <n v="4"/>
    <x v="3"/>
  </r>
  <r>
    <n v="3157"/>
    <d v="2026-04-18T00:00:00"/>
    <n v="2026"/>
    <x v="1"/>
    <n v="4"/>
    <s v="Apr"/>
    <x v="3"/>
    <x v="8"/>
    <x v="0"/>
    <s v="New"/>
    <x v="3"/>
    <s v="Trail Tent 2P"/>
    <n v="2"/>
    <n v="200.36"/>
    <n v="0"/>
    <n v="105.12"/>
    <n v="400.72"/>
    <n v="210.24"/>
    <n v="190.48000000000002"/>
    <n v="0.47534438011579161"/>
    <n v="2026"/>
    <s v="Q2"/>
    <n v="4"/>
    <x v="3"/>
  </r>
  <r>
    <n v="4516"/>
    <d v="2026-04-18T00:00:00"/>
    <n v="2026"/>
    <x v="1"/>
    <n v="4"/>
    <s v="Apr"/>
    <x v="2"/>
    <x v="5"/>
    <x v="0"/>
    <s v="Returning"/>
    <x v="3"/>
    <s v="Trail Tent 2P"/>
    <n v="1"/>
    <n v="196.24"/>
    <n v="0"/>
    <n v="106.34"/>
    <n v="196.24"/>
    <n v="106.34"/>
    <n v="89.9"/>
    <n v="0.45811251528740321"/>
    <n v="2026"/>
    <s v="Q2"/>
    <n v="4"/>
    <x v="3"/>
  </r>
  <r>
    <n v="5119"/>
    <d v="2026-04-18T00:00:00"/>
    <n v="2026"/>
    <x v="1"/>
    <n v="4"/>
    <s v="Apr"/>
    <x v="0"/>
    <x v="15"/>
    <x v="0"/>
    <s v="Business"/>
    <x v="1"/>
    <s v="Hiking Daypack 20L"/>
    <n v="1"/>
    <n v="93.32"/>
    <n v="0"/>
    <n v="44.82"/>
    <n v="93.32"/>
    <n v="44.82"/>
    <n v="48.499999999999993"/>
    <n v="0.51971710244320612"/>
    <n v="2026"/>
    <s v="Q2"/>
    <n v="4"/>
    <x v="3"/>
  </r>
  <r>
    <n v="125"/>
    <d v="2026-04-19T00:00:00"/>
    <n v="2026"/>
    <x v="1"/>
    <n v="4"/>
    <s v="Apr"/>
    <x v="3"/>
    <x v="7"/>
    <x v="0"/>
    <s v="Returning"/>
    <x v="0"/>
    <s v="Cycling Pack 12L"/>
    <n v="2"/>
    <n v="101.61"/>
    <n v="0"/>
    <n v="49.9"/>
    <n v="203.22"/>
    <n v="99.8"/>
    <n v="103.42"/>
    <n v="0.50890660368074014"/>
    <n v="2026"/>
    <s v="Q2"/>
    <n v="4"/>
    <x v="3"/>
  </r>
  <r>
    <n v="728"/>
    <d v="2026-04-19T00:00:00"/>
    <n v="2026"/>
    <x v="1"/>
    <n v="4"/>
    <s v="Apr"/>
    <x v="1"/>
    <x v="14"/>
    <x v="0"/>
    <s v="Returning"/>
    <x v="0"/>
    <s v="Cycling Pack 12L"/>
    <n v="1"/>
    <n v="104.91"/>
    <n v="0"/>
    <n v="51.68"/>
    <n v="104.91"/>
    <n v="51.68"/>
    <n v="53.23"/>
    <n v="0.50738728433895719"/>
    <n v="2026"/>
    <s v="Q2"/>
    <n v="4"/>
    <x v="3"/>
  </r>
  <r>
    <n v="1271"/>
    <d v="2026-04-19T00:00:00"/>
    <n v="2026"/>
    <x v="1"/>
    <n v="4"/>
    <s v="Apr"/>
    <x v="2"/>
    <x v="2"/>
    <x v="1"/>
    <s v="Business"/>
    <x v="4"/>
    <s v="Resistance Band Set"/>
    <n v="8"/>
    <n v="39.99"/>
    <n v="0.15"/>
    <n v="14.92"/>
    <n v="271.93200000000002"/>
    <n v="119.36"/>
    <n v="152.572"/>
    <n v="0.56106673727255341"/>
    <n v="2026"/>
    <s v="Q2"/>
    <n v="4"/>
    <x v="3"/>
  </r>
  <r>
    <n v="1284"/>
    <d v="2026-04-19T00:00:00"/>
    <n v="2026"/>
    <x v="1"/>
    <n v="4"/>
    <s v="Apr"/>
    <x v="1"/>
    <x v="12"/>
    <x v="2"/>
    <s v="New"/>
    <x v="2"/>
    <s v="Carry-On Duffel"/>
    <n v="1"/>
    <n v="136.01"/>
    <n v="0"/>
    <n v="66.59"/>
    <n v="136.01"/>
    <n v="66.59"/>
    <n v="69.419999999999987"/>
    <n v="0.51040364679067707"/>
    <n v="2026"/>
    <s v="Q2"/>
    <n v="4"/>
    <x v="3"/>
  </r>
  <r>
    <n v="1657"/>
    <d v="2026-04-19T00:00:00"/>
    <n v="2026"/>
    <x v="1"/>
    <n v="4"/>
    <s v="Apr"/>
    <x v="0"/>
    <x v="0"/>
    <x v="1"/>
    <s v="Business"/>
    <x v="3"/>
    <s v="Compact Sleeping Bag"/>
    <n v="15"/>
    <n v="122.1"/>
    <n v="0.15"/>
    <n v="62.33"/>
    <n v="1556.7749999999999"/>
    <n v="934.94999999999993"/>
    <n v="621.82499999999993"/>
    <n v="0.39943151707857588"/>
    <n v="2026"/>
    <s v="Q2"/>
    <n v="4"/>
    <x v="3"/>
  </r>
  <r>
    <n v="2240"/>
    <d v="2026-04-19T00:00:00"/>
    <n v="2026"/>
    <x v="1"/>
    <n v="4"/>
    <s v="Apr"/>
    <x v="0"/>
    <x v="15"/>
    <x v="3"/>
    <s v="Returning"/>
    <x v="3"/>
    <s v="Alpine Tent 4P"/>
    <n v="4"/>
    <n v="341.75"/>
    <n v="0.1"/>
    <n v="191.91"/>
    <n v="1230.3"/>
    <n v="767.64"/>
    <n v="462.65999999999997"/>
    <n v="0.37605462082418922"/>
    <n v="2026"/>
    <s v="Q2"/>
    <n v="4"/>
    <x v="3"/>
  </r>
  <r>
    <n v="3050"/>
    <d v="2026-04-19T00:00:00"/>
    <n v="2026"/>
    <x v="1"/>
    <n v="4"/>
    <s v="Apr"/>
    <x v="3"/>
    <x v="13"/>
    <x v="2"/>
    <s v="Returning"/>
    <x v="1"/>
    <s v="Summit Backpack 45L"/>
    <n v="3"/>
    <n v="156.16"/>
    <n v="0.05"/>
    <n v="77.81"/>
    <n v="445.05599999999998"/>
    <n v="233.43"/>
    <n v="211.62599999999998"/>
    <n v="0.47550420621225192"/>
    <n v="2026"/>
    <s v="Q2"/>
    <n v="4"/>
    <x v="3"/>
  </r>
  <r>
    <n v="3213"/>
    <d v="2026-04-19T00:00:00"/>
    <n v="2026"/>
    <x v="1"/>
    <n v="4"/>
    <s v="Apr"/>
    <x v="0"/>
    <x v="15"/>
    <x v="0"/>
    <s v="Returning"/>
    <x v="2"/>
    <s v="Carry-On Duffel"/>
    <n v="2"/>
    <n v="132.53"/>
    <n v="0.05"/>
    <n v="66.39"/>
    <n v="251.80699999999999"/>
    <n v="132.78"/>
    <n v="119.02699999999999"/>
    <n v="0.47269138665724142"/>
    <n v="2026"/>
    <s v="Q2"/>
    <n v="4"/>
    <x v="3"/>
  </r>
  <r>
    <n v="3367"/>
    <d v="2026-04-19T00:00:00"/>
    <n v="2026"/>
    <x v="1"/>
    <n v="4"/>
    <s v="Apr"/>
    <x v="2"/>
    <x v="3"/>
    <x v="0"/>
    <s v="Returning"/>
    <x v="2"/>
    <s v="Packing Cube Set"/>
    <n v="3"/>
    <n v="45.79"/>
    <n v="0"/>
    <n v="17.98"/>
    <n v="137.37"/>
    <n v="53.94"/>
    <n v="83.43"/>
    <n v="0.60733784669141733"/>
    <n v="2026"/>
    <s v="Q2"/>
    <n v="4"/>
    <x v="3"/>
  </r>
  <r>
    <n v="3885"/>
    <d v="2026-04-19T00:00:00"/>
    <n v="2026"/>
    <x v="1"/>
    <n v="4"/>
    <s v="Apr"/>
    <x v="0"/>
    <x v="15"/>
    <x v="0"/>
    <s v="New"/>
    <x v="2"/>
    <s v="Carry-On Duffel"/>
    <n v="2"/>
    <n v="133.97"/>
    <n v="0.15"/>
    <n v="67.36"/>
    <n v="227.749"/>
    <n v="134.72"/>
    <n v="93.028999999999996"/>
    <n v="0.40847160690057915"/>
    <n v="2026"/>
    <s v="Q2"/>
    <n v="4"/>
    <x v="3"/>
  </r>
  <r>
    <n v="4372"/>
    <d v="2026-04-19T00:00:00"/>
    <n v="2026"/>
    <x v="1"/>
    <n v="4"/>
    <s v="Apr"/>
    <x v="0"/>
    <x v="15"/>
    <x v="0"/>
    <s v="New"/>
    <x v="4"/>
    <s v="Recovery Roller"/>
    <n v="1"/>
    <n v="37.11"/>
    <n v="0.1"/>
    <n v="14.27"/>
    <n v="33.399000000000001"/>
    <n v="14.27"/>
    <n v="19.129000000000001"/>
    <n v="0.5727416988532591"/>
    <n v="2026"/>
    <s v="Q2"/>
    <n v="4"/>
    <x v="3"/>
  </r>
  <r>
    <n v="4417"/>
    <d v="2026-04-19T00:00:00"/>
    <n v="2026"/>
    <x v="1"/>
    <n v="4"/>
    <s v="Apr"/>
    <x v="3"/>
    <x v="8"/>
    <x v="2"/>
    <s v="New"/>
    <x v="3"/>
    <s v="Alpine Tent 4P"/>
    <n v="3"/>
    <n v="334.01"/>
    <n v="0.15"/>
    <n v="192.17"/>
    <n v="851.72550000000001"/>
    <n v="576.51"/>
    <n v="275.21550000000002"/>
    <n v="0.32312699337990941"/>
    <n v="2026"/>
    <s v="Q2"/>
    <n v="4"/>
    <x v="3"/>
  </r>
  <r>
    <n v="1147"/>
    <d v="2026-04-20T00:00:00"/>
    <n v="2026"/>
    <x v="1"/>
    <n v="4"/>
    <s v="Apr"/>
    <x v="3"/>
    <x v="7"/>
    <x v="0"/>
    <s v="New"/>
    <x v="2"/>
    <s v="Carry-On Duffel"/>
    <n v="1"/>
    <n v="131.46"/>
    <n v="0"/>
    <n v="67.77"/>
    <n v="131.46"/>
    <n v="67.77"/>
    <n v="63.690000000000012"/>
    <n v="0.48448197170241902"/>
    <n v="2026"/>
    <s v="Q2"/>
    <n v="4"/>
    <x v="3"/>
  </r>
  <r>
    <n v="1514"/>
    <d v="2026-04-20T00:00:00"/>
    <n v="2026"/>
    <x v="1"/>
    <n v="4"/>
    <s v="Apr"/>
    <x v="2"/>
    <x v="3"/>
    <x v="2"/>
    <s v="Returning"/>
    <x v="1"/>
    <s v="Trekking Poles"/>
    <n v="3"/>
    <n v="72.48"/>
    <n v="0"/>
    <n v="32.36"/>
    <n v="217.44"/>
    <n v="97.08"/>
    <n v="120.36"/>
    <n v="0.55353200883002207"/>
    <n v="2026"/>
    <s v="Q2"/>
    <n v="4"/>
    <x v="3"/>
  </r>
  <r>
    <n v="1538"/>
    <d v="2026-04-20T00:00:00"/>
    <n v="2026"/>
    <x v="1"/>
    <n v="4"/>
    <s v="Apr"/>
    <x v="2"/>
    <x v="2"/>
    <x v="3"/>
    <s v="New"/>
    <x v="0"/>
    <s v="Commuter Helmet"/>
    <n v="1"/>
    <n v="81.98"/>
    <n v="0"/>
    <n v="43.15"/>
    <n v="81.98"/>
    <n v="43.15"/>
    <n v="38.830000000000005"/>
    <n v="0.47365211027079779"/>
    <n v="2026"/>
    <s v="Q2"/>
    <n v="4"/>
    <x v="3"/>
  </r>
  <r>
    <n v="1679"/>
    <d v="2026-04-20T00:00:00"/>
    <n v="2026"/>
    <x v="1"/>
    <n v="4"/>
    <s v="Apr"/>
    <x v="3"/>
    <x v="13"/>
    <x v="3"/>
    <s v="Returning"/>
    <x v="2"/>
    <s v="Packing Cube Set"/>
    <n v="1"/>
    <n v="46.71"/>
    <n v="0"/>
    <n v="18.18"/>
    <n v="46.71"/>
    <n v="18.18"/>
    <n v="28.53"/>
    <n v="0.61078998073217727"/>
    <n v="2026"/>
    <s v="Q2"/>
    <n v="4"/>
    <x v="3"/>
  </r>
  <r>
    <n v="1708"/>
    <d v="2026-04-20T00:00:00"/>
    <n v="2026"/>
    <x v="1"/>
    <n v="4"/>
    <s v="Apr"/>
    <x v="2"/>
    <x v="5"/>
    <x v="3"/>
    <s v="New"/>
    <x v="4"/>
    <s v="Resistance Band Set"/>
    <n v="1"/>
    <n v="41.01"/>
    <n v="0"/>
    <n v="14.5"/>
    <n v="41.01"/>
    <n v="14.5"/>
    <n v="26.509999999999998"/>
    <n v="0.64642770056083876"/>
    <n v="2026"/>
    <s v="Q2"/>
    <n v="4"/>
    <x v="3"/>
  </r>
  <r>
    <n v="2686"/>
    <d v="2026-04-20T00:00:00"/>
    <n v="2026"/>
    <x v="1"/>
    <n v="4"/>
    <s v="Apr"/>
    <x v="1"/>
    <x v="12"/>
    <x v="0"/>
    <s v="Returning"/>
    <x v="1"/>
    <s v="Trekking Poles"/>
    <n v="1"/>
    <n v="70.45"/>
    <n v="0.05"/>
    <n v="31.98"/>
    <n v="66.927499999999995"/>
    <n v="31.98"/>
    <n v="34.947499999999991"/>
    <n v="0.52216951178514059"/>
    <n v="2026"/>
    <s v="Q2"/>
    <n v="4"/>
    <x v="3"/>
  </r>
  <r>
    <n v="3307"/>
    <d v="2026-04-20T00:00:00"/>
    <n v="2026"/>
    <x v="1"/>
    <n v="4"/>
    <s v="Apr"/>
    <x v="3"/>
    <x v="13"/>
    <x v="2"/>
    <s v="Business"/>
    <x v="0"/>
    <s v="Trail Bike Light"/>
    <n v="2"/>
    <n v="51.39"/>
    <n v="0.05"/>
    <n v="22.28"/>
    <n v="97.640999999999991"/>
    <n v="44.56"/>
    <n v="53.080999999999989"/>
    <n v="0.54363433393758764"/>
    <n v="2026"/>
    <s v="Q2"/>
    <n v="4"/>
    <x v="3"/>
  </r>
  <r>
    <n v="3772"/>
    <d v="2026-04-20T00:00:00"/>
    <n v="2026"/>
    <x v="1"/>
    <n v="4"/>
    <s v="Apr"/>
    <x v="0"/>
    <x v="15"/>
    <x v="2"/>
    <s v="Returning"/>
    <x v="3"/>
    <s v="Compact Sleeping Bag"/>
    <n v="2"/>
    <n v="122.03"/>
    <n v="0"/>
    <n v="59.43"/>
    <n v="244.06"/>
    <n v="118.86"/>
    <n v="125.2"/>
    <n v="0.51298860935835455"/>
    <n v="2026"/>
    <s v="Q2"/>
    <n v="4"/>
    <x v="3"/>
  </r>
  <r>
    <n v="3877"/>
    <d v="2026-04-20T00:00:00"/>
    <n v="2026"/>
    <x v="1"/>
    <n v="4"/>
    <s v="Apr"/>
    <x v="3"/>
    <x v="4"/>
    <x v="0"/>
    <s v="New"/>
    <x v="2"/>
    <s v="Carry-On Duffel"/>
    <n v="3"/>
    <n v="132.07"/>
    <n v="0.05"/>
    <n v="66.41"/>
    <n v="376.39949999999999"/>
    <n v="199.23"/>
    <n v="177.1695"/>
    <n v="0.47069536489819991"/>
    <n v="2026"/>
    <s v="Q2"/>
    <n v="4"/>
    <x v="3"/>
  </r>
  <r>
    <n v="4117"/>
    <d v="2026-04-20T00:00:00"/>
    <n v="2026"/>
    <x v="1"/>
    <n v="4"/>
    <s v="Apr"/>
    <x v="3"/>
    <x v="7"/>
    <x v="3"/>
    <s v="Returning"/>
    <x v="0"/>
    <s v="Compact Repair Kit"/>
    <n v="1"/>
    <n v="41.04"/>
    <n v="0.1"/>
    <n v="17.02"/>
    <n v="36.936"/>
    <n v="17.02"/>
    <n v="19.916"/>
    <n v="0.53920294563569415"/>
    <n v="2026"/>
    <s v="Q2"/>
    <n v="4"/>
    <x v="3"/>
  </r>
  <r>
    <n v="4562"/>
    <d v="2026-04-20T00:00:00"/>
    <n v="2026"/>
    <x v="1"/>
    <n v="4"/>
    <s v="Apr"/>
    <x v="1"/>
    <x v="1"/>
    <x v="2"/>
    <s v="New"/>
    <x v="4"/>
    <s v="Resistance Band Set"/>
    <n v="2"/>
    <n v="40.56"/>
    <n v="0"/>
    <n v="15.09"/>
    <n v="81.12"/>
    <n v="30.18"/>
    <n v="50.940000000000005"/>
    <n v="0.62795857988165682"/>
    <n v="2026"/>
    <s v="Q2"/>
    <n v="4"/>
    <x v="3"/>
  </r>
  <r>
    <n v="4683"/>
    <d v="2026-04-20T00:00:00"/>
    <n v="2026"/>
    <x v="1"/>
    <n v="4"/>
    <s v="Apr"/>
    <x v="2"/>
    <x v="16"/>
    <x v="0"/>
    <s v="Business"/>
    <x v="4"/>
    <s v="Training Mat"/>
    <n v="3"/>
    <n v="51.36"/>
    <n v="0"/>
    <n v="22.05"/>
    <n v="154.07999999999998"/>
    <n v="66.150000000000006"/>
    <n v="87.929999999999978"/>
    <n v="0.57067757009345788"/>
    <n v="2026"/>
    <s v="Q2"/>
    <n v="4"/>
    <x v="3"/>
  </r>
  <r>
    <n v="308"/>
    <d v="2026-04-21T00:00:00"/>
    <n v="2026"/>
    <x v="1"/>
    <n v="4"/>
    <s v="Apr"/>
    <x v="3"/>
    <x v="7"/>
    <x v="0"/>
    <s v="Returning"/>
    <x v="1"/>
    <s v="Hiking Daypack 20L"/>
    <n v="6"/>
    <n v="93.58"/>
    <n v="0"/>
    <n v="46.68"/>
    <n v="561.48"/>
    <n v="280.08"/>
    <n v="281.40000000000003"/>
    <n v="0.5011754648429152"/>
    <n v="2026"/>
    <s v="Q2"/>
    <n v="4"/>
    <x v="3"/>
  </r>
  <r>
    <n v="773"/>
    <d v="2026-04-21T00:00:00"/>
    <n v="2026"/>
    <x v="1"/>
    <n v="4"/>
    <s v="Apr"/>
    <x v="3"/>
    <x v="7"/>
    <x v="0"/>
    <s v="Business"/>
    <x v="0"/>
    <s v="Commuter Helmet"/>
    <n v="5"/>
    <n v="80.16"/>
    <n v="0.1"/>
    <n v="42.5"/>
    <n v="360.71999999999997"/>
    <n v="212.5"/>
    <n v="148.21999999999997"/>
    <n v="0.41090042137946325"/>
    <n v="2026"/>
    <s v="Q2"/>
    <n v="4"/>
    <x v="3"/>
  </r>
  <r>
    <n v="1303"/>
    <d v="2026-04-21T00:00:00"/>
    <n v="2026"/>
    <x v="1"/>
    <n v="4"/>
    <s v="Apr"/>
    <x v="1"/>
    <x v="12"/>
    <x v="0"/>
    <s v="New"/>
    <x v="1"/>
    <s v="Trail Boots"/>
    <n v="1"/>
    <n v="142.22999999999999"/>
    <n v="0.05"/>
    <n v="77.66"/>
    <n v="135.11849999999998"/>
    <n v="77.66"/>
    <n v="57.458499999999987"/>
    <n v="0.42524524768999061"/>
    <n v="2026"/>
    <s v="Q2"/>
    <n v="4"/>
    <x v="3"/>
  </r>
  <r>
    <n v="1348"/>
    <d v="2026-04-21T00:00:00"/>
    <n v="2026"/>
    <x v="1"/>
    <n v="4"/>
    <s v="Apr"/>
    <x v="1"/>
    <x v="14"/>
    <x v="0"/>
    <s v="Returning"/>
    <x v="1"/>
    <s v="Trekking Poles"/>
    <n v="2"/>
    <n v="71.77"/>
    <n v="0"/>
    <n v="32.450000000000003"/>
    <n v="143.54"/>
    <n v="64.900000000000006"/>
    <n v="78.639999999999986"/>
    <n v="0.54786122335237553"/>
    <n v="2026"/>
    <s v="Q2"/>
    <n v="4"/>
    <x v="3"/>
  </r>
  <r>
    <n v="1496"/>
    <d v="2026-04-21T00:00:00"/>
    <n v="2026"/>
    <x v="1"/>
    <n v="4"/>
    <s v="Apr"/>
    <x v="0"/>
    <x v="0"/>
    <x v="3"/>
    <s v="Returning"/>
    <x v="1"/>
    <s v="Trekking Poles"/>
    <n v="1"/>
    <n v="71.23"/>
    <n v="0.05"/>
    <n v="33.28"/>
    <n v="67.668499999999995"/>
    <n v="33.28"/>
    <n v="34.388499999999993"/>
    <n v="0.50819066478494423"/>
    <n v="2026"/>
    <s v="Q2"/>
    <n v="4"/>
    <x v="3"/>
  </r>
  <r>
    <n v="1695"/>
    <d v="2026-04-21T00:00:00"/>
    <n v="2026"/>
    <x v="1"/>
    <n v="4"/>
    <s v="Apr"/>
    <x v="0"/>
    <x v="0"/>
    <x v="2"/>
    <s v="Returning"/>
    <x v="1"/>
    <s v="Trekking Poles"/>
    <n v="1"/>
    <n v="71.239999999999995"/>
    <n v="0.1"/>
    <n v="33.07"/>
    <n v="64.116"/>
    <n v="33.07"/>
    <n v="31.045999999999999"/>
    <n v="0.48421610830369954"/>
    <n v="2026"/>
    <s v="Q2"/>
    <n v="4"/>
    <x v="3"/>
  </r>
  <r>
    <n v="2812"/>
    <d v="2026-04-21T00:00:00"/>
    <n v="2026"/>
    <x v="1"/>
    <n v="4"/>
    <s v="Apr"/>
    <x v="1"/>
    <x v="6"/>
    <x v="0"/>
    <s v="New"/>
    <x v="0"/>
    <s v="Trail Bike Light"/>
    <n v="1"/>
    <n v="51.39"/>
    <n v="0"/>
    <n v="22.08"/>
    <n v="51.39"/>
    <n v="22.08"/>
    <n v="29.310000000000002"/>
    <n v="0.57034442498540572"/>
    <n v="2026"/>
    <s v="Q2"/>
    <n v="4"/>
    <x v="3"/>
  </r>
  <r>
    <n v="3017"/>
    <d v="2026-04-21T00:00:00"/>
    <n v="2026"/>
    <x v="1"/>
    <n v="4"/>
    <s v="Apr"/>
    <x v="1"/>
    <x v="12"/>
    <x v="0"/>
    <s v="Returning"/>
    <x v="0"/>
    <s v="Cycling Pack 12L"/>
    <n v="1"/>
    <n v="102.64"/>
    <n v="0"/>
    <n v="51.86"/>
    <n v="102.64"/>
    <n v="51.86"/>
    <n v="50.78"/>
    <n v="0.49473889321901793"/>
    <n v="2026"/>
    <s v="Q2"/>
    <n v="4"/>
    <x v="3"/>
  </r>
  <r>
    <n v="3719"/>
    <d v="2026-04-21T00:00:00"/>
    <n v="2026"/>
    <x v="1"/>
    <n v="4"/>
    <s v="Apr"/>
    <x v="2"/>
    <x v="2"/>
    <x v="0"/>
    <s v="New"/>
    <x v="4"/>
    <s v="Recovery Roller"/>
    <n v="2"/>
    <n v="35.56"/>
    <n v="0.1"/>
    <n v="13.85"/>
    <n v="64.00800000000001"/>
    <n v="27.7"/>
    <n v="36.308000000000007"/>
    <n v="0.56724159480064995"/>
    <n v="2026"/>
    <s v="Q2"/>
    <n v="4"/>
    <x v="3"/>
  </r>
  <r>
    <n v="3920"/>
    <d v="2026-04-21T00:00:00"/>
    <n v="2026"/>
    <x v="1"/>
    <n v="4"/>
    <s v="Apr"/>
    <x v="1"/>
    <x v="11"/>
    <x v="0"/>
    <s v="Returning"/>
    <x v="0"/>
    <s v="Cycling Pack 12L"/>
    <n v="2"/>
    <n v="100.39"/>
    <n v="0"/>
    <n v="49.05"/>
    <n v="200.78"/>
    <n v="98.1"/>
    <n v="102.68"/>
    <n v="0.51140551847793603"/>
    <n v="2026"/>
    <s v="Q2"/>
    <n v="4"/>
    <x v="3"/>
  </r>
  <r>
    <n v="4654"/>
    <d v="2026-04-21T00:00:00"/>
    <n v="2026"/>
    <x v="1"/>
    <n v="4"/>
    <s v="Apr"/>
    <x v="0"/>
    <x v="15"/>
    <x v="2"/>
    <s v="Returning"/>
    <x v="3"/>
    <s v="Trail Tent 2P"/>
    <n v="2"/>
    <n v="191.51"/>
    <n v="0.1"/>
    <n v="101.25"/>
    <n v="344.71800000000002"/>
    <n v="202.5"/>
    <n v="142.21800000000002"/>
    <n v="0.41256331262075091"/>
    <n v="2026"/>
    <s v="Q2"/>
    <n v="4"/>
    <x v="3"/>
  </r>
  <r>
    <n v="4920"/>
    <d v="2026-04-21T00:00:00"/>
    <n v="2026"/>
    <x v="1"/>
    <n v="4"/>
    <s v="Apr"/>
    <x v="1"/>
    <x v="12"/>
    <x v="2"/>
    <s v="New"/>
    <x v="1"/>
    <s v="Trail Boots"/>
    <n v="2"/>
    <n v="147.30000000000001"/>
    <n v="0"/>
    <n v="81.2"/>
    <n v="294.60000000000002"/>
    <n v="162.4"/>
    <n v="132.20000000000002"/>
    <n v="0.44874405974202308"/>
    <n v="2026"/>
    <s v="Q2"/>
    <n v="4"/>
    <x v="3"/>
  </r>
  <r>
    <n v="5191"/>
    <d v="2026-04-21T00:00:00"/>
    <n v="2026"/>
    <x v="1"/>
    <n v="4"/>
    <s v="Apr"/>
    <x v="1"/>
    <x v="11"/>
    <x v="2"/>
    <s v="Returning"/>
    <x v="0"/>
    <s v="Commuter Helmet"/>
    <n v="1"/>
    <n v="79.92"/>
    <n v="0.1"/>
    <n v="43.13"/>
    <n v="71.927999999999997"/>
    <n v="43.13"/>
    <n v="28.797999999999995"/>
    <n v="0.40037259481703918"/>
    <n v="2026"/>
    <s v="Q2"/>
    <n v="4"/>
    <x v="3"/>
  </r>
  <r>
    <n v="413"/>
    <d v="2026-04-22T00:00:00"/>
    <n v="2026"/>
    <x v="1"/>
    <n v="4"/>
    <s v="Apr"/>
    <x v="1"/>
    <x v="1"/>
    <x v="0"/>
    <s v="Returning"/>
    <x v="3"/>
    <s v="Alpine Tent 4P"/>
    <n v="2"/>
    <n v="344.29"/>
    <n v="0.1"/>
    <n v="192.66"/>
    <n v="619.72200000000009"/>
    <n v="385.32"/>
    <n v="234.4020000000001"/>
    <n v="0.37823733867766524"/>
    <n v="2026"/>
    <s v="Q2"/>
    <n v="4"/>
    <x v="3"/>
  </r>
  <r>
    <n v="1658"/>
    <d v="2026-04-22T00:00:00"/>
    <n v="2026"/>
    <x v="1"/>
    <n v="4"/>
    <s v="Apr"/>
    <x v="2"/>
    <x v="5"/>
    <x v="0"/>
    <s v="Returning"/>
    <x v="1"/>
    <s v="Summit Backpack 45L"/>
    <n v="1"/>
    <n v="151.15"/>
    <n v="0"/>
    <n v="77.680000000000007"/>
    <n v="151.15"/>
    <n v="77.680000000000007"/>
    <n v="73.47"/>
    <n v="0.48607343698312933"/>
    <n v="2026"/>
    <s v="Q2"/>
    <n v="4"/>
    <x v="3"/>
  </r>
  <r>
    <n v="2024"/>
    <d v="2026-04-22T00:00:00"/>
    <n v="2026"/>
    <x v="1"/>
    <n v="4"/>
    <s v="Apr"/>
    <x v="1"/>
    <x v="6"/>
    <x v="2"/>
    <s v="New"/>
    <x v="3"/>
    <s v="Portable Camp Stove"/>
    <n v="1"/>
    <n v="81.73"/>
    <n v="0.05"/>
    <n v="39.979999999999997"/>
    <n v="77.643500000000003"/>
    <n v="39.979999999999997"/>
    <n v="37.663500000000006"/>
    <n v="0.48508246021882068"/>
    <n v="2026"/>
    <s v="Q2"/>
    <n v="4"/>
    <x v="3"/>
  </r>
  <r>
    <n v="3980"/>
    <d v="2026-04-22T00:00:00"/>
    <n v="2026"/>
    <x v="1"/>
    <n v="4"/>
    <s v="Apr"/>
    <x v="3"/>
    <x v="4"/>
    <x v="2"/>
    <s v="New"/>
    <x v="1"/>
    <s v="Trail Boots"/>
    <n v="1"/>
    <n v="142.53"/>
    <n v="0.05"/>
    <n v="77.77"/>
    <n v="135.40350000000001"/>
    <n v="77.77"/>
    <n v="57.633500000000012"/>
    <n v="0.4256426163282338"/>
    <n v="2026"/>
    <s v="Q2"/>
    <n v="4"/>
    <x v="3"/>
  </r>
  <r>
    <n v="4239"/>
    <d v="2026-04-22T00:00:00"/>
    <n v="2026"/>
    <x v="1"/>
    <n v="4"/>
    <s v="Apr"/>
    <x v="1"/>
    <x v="1"/>
    <x v="0"/>
    <s v="New"/>
    <x v="3"/>
    <s v="Portable Camp Stove"/>
    <n v="2"/>
    <n v="83.24"/>
    <n v="0"/>
    <n v="40.03"/>
    <n v="166.48"/>
    <n v="80.06"/>
    <n v="86.419999999999987"/>
    <n v="0.51910139356078799"/>
    <n v="2026"/>
    <s v="Q2"/>
    <n v="4"/>
    <x v="3"/>
  </r>
  <r>
    <n v="4761"/>
    <d v="2026-04-22T00:00:00"/>
    <n v="2026"/>
    <x v="1"/>
    <n v="4"/>
    <s v="Apr"/>
    <x v="0"/>
    <x v="0"/>
    <x v="3"/>
    <s v="New"/>
    <x v="1"/>
    <s v="Trail Boots"/>
    <n v="1"/>
    <n v="141.99"/>
    <n v="0.05"/>
    <n v="79.7"/>
    <n v="134.8905"/>
    <n v="79.7"/>
    <n v="55.1905"/>
    <n v="0.40915038494186023"/>
    <n v="2026"/>
    <s v="Q2"/>
    <n v="4"/>
    <x v="3"/>
  </r>
  <r>
    <n v="5160"/>
    <d v="2026-04-22T00:00:00"/>
    <n v="2026"/>
    <x v="1"/>
    <n v="4"/>
    <s v="Apr"/>
    <x v="1"/>
    <x v="12"/>
    <x v="0"/>
    <s v="New"/>
    <x v="4"/>
    <s v="Recovery Roller"/>
    <n v="2"/>
    <n v="35.94"/>
    <n v="0.05"/>
    <n v="14.17"/>
    <n v="68.285999999999987"/>
    <n v="28.34"/>
    <n v="39.945999999999984"/>
    <n v="0.5849808159798493"/>
    <n v="2026"/>
    <s v="Q2"/>
    <n v="4"/>
    <x v="3"/>
  </r>
  <r>
    <n v="2224"/>
    <d v="2026-04-23T00:00:00"/>
    <n v="2026"/>
    <x v="1"/>
    <n v="4"/>
    <s v="Apr"/>
    <x v="1"/>
    <x v="1"/>
    <x v="0"/>
    <s v="New"/>
    <x v="4"/>
    <s v="Training Mat"/>
    <n v="3"/>
    <n v="49.55"/>
    <n v="0"/>
    <n v="22.55"/>
    <n v="148.64999999999998"/>
    <n v="67.650000000000006"/>
    <n v="80.999999999999972"/>
    <n v="0.54490413723511588"/>
    <n v="2026"/>
    <s v="Q2"/>
    <n v="4"/>
    <x v="3"/>
  </r>
  <r>
    <n v="2832"/>
    <d v="2026-04-23T00:00:00"/>
    <n v="2026"/>
    <x v="1"/>
    <n v="4"/>
    <s v="Apr"/>
    <x v="3"/>
    <x v="8"/>
    <x v="3"/>
    <s v="Returning"/>
    <x v="4"/>
    <s v="Resistance Band Set"/>
    <n v="1"/>
    <n v="39.89"/>
    <n v="0.05"/>
    <n v="15.06"/>
    <n v="37.895499999999998"/>
    <n v="15.06"/>
    <n v="22.835499999999996"/>
    <n v="0.60259133670224685"/>
    <n v="2026"/>
    <s v="Q2"/>
    <n v="4"/>
    <x v="3"/>
  </r>
  <r>
    <n v="3000"/>
    <d v="2026-04-23T00:00:00"/>
    <n v="2026"/>
    <x v="1"/>
    <n v="4"/>
    <s v="Apr"/>
    <x v="3"/>
    <x v="7"/>
    <x v="3"/>
    <s v="New"/>
    <x v="4"/>
    <s v="Resistance Band Set"/>
    <n v="1"/>
    <n v="40.630000000000003"/>
    <n v="0.1"/>
    <n v="14.67"/>
    <n v="36.567"/>
    <n v="14.67"/>
    <n v="21.896999999999998"/>
    <n v="0.59881860694068423"/>
    <n v="2026"/>
    <s v="Q2"/>
    <n v="4"/>
    <x v="3"/>
  </r>
  <r>
    <n v="3206"/>
    <d v="2026-04-23T00:00:00"/>
    <n v="2026"/>
    <x v="1"/>
    <n v="4"/>
    <s v="Apr"/>
    <x v="3"/>
    <x v="8"/>
    <x v="3"/>
    <s v="Returning"/>
    <x v="0"/>
    <s v="Compact Repair Kit"/>
    <n v="4"/>
    <n v="39.78"/>
    <n v="0.05"/>
    <n v="16.7"/>
    <n v="151.16399999999999"/>
    <n v="66.8"/>
    <n v="84.36399999999999"/>
    <n v="0.55809584292556425"/>
    <n v="2026"/>
    <s v="Q2"/>
    <n v="4"/>
    <x v="3"/>
  </r>
  <r>
    <n v="3777"/>
    <d v="2026-04-23T00:00:00"/>
    <n v="2026"/>
    <x v="1"/>
    <n v="4"/>
    <s v="Apr"/>
    <x v="3"/>
    <x v="4"/>
    <x v="3"/>
    <s v="Business"/>
    <x v="1"/>
    <s v="Hiking Daypack 20L"/>
    <n v="1"/>
    <n v="92.74"/>
    <n v="0"/>
    <n v="46.1"/>
    <n v="92.74"/>
    <n v="46.1"/>
    <n v="46.639999999999993"/>
    <n v="0.50291136510675005"/>
    <n v="2026"/>
    <s v="Q2"/>
    <n v="4"/>
    <x v="3"/>
  </r>
  <r>
    <n v="4980"/>
    <d v="2026-04-23T00:00:00"/>
    <n v="2026"/>
    <x v="1"/>
    <n v="4"/>
    <s v="Apr"/>
    <x v="1"/>
    <x v="6"/>
    <x v="2"/>
    <s v="Returning"/>
    <x v="3"/>
    <s v="Compact Sleeping Bag"/>
    <n v="2"/>
    <n v="120.49"/>
    <n v="0.1"/>
    <n v="62.23"/>
    <n v="216.88200000000001"/>
    <n v="124.46"/>
    <n v="92.422000000000011"/>
    <n v="0.42613955976060719"/>
    <n v="2026"/>
    <s v="Q2"/>
    <n v="4"/>
    <x v="3"/>
  </r>
  <r>
    <n v="1102"/>
    <d v="2026-04-24T00:00:00"/>
    <n v="2026"/>
    <x v="1"/>
    <n v="4"/>
    <s v="Apr"/>
    <x v="1"/>
    <x v="6"/>
    <x v="0"/>
    <s v="Business"/>
    <x v="1"/>
    <s v="Trekking Poles"/>
    <n v="2"/>
    <n v="70.53"/>
    <n v="0"/>
    <n v="32.229999999999997"/>
    <n v="141.06"/>
    <n v="64.459999999999994"/>
    <n v="76.600000000000009"/>
    <n v="0.54303133418403526"/>
    <n v="2026"/>
    <s v="Q2"/>
    <n v="4"/>
    <x v="3"/>
  </r>
  <r>
    <n v="1333"/>
    <d v="2026-04-24T00:00:00"/>
    <n v="2026"/>
    <x v="1"/>
    <n v="4"/>
    <s v="Apr"/>
    <x v="1"/>
    <x v="14"/>
    <x v="0"/>
    <s v="New"/>
    <x v="1"/>
    <s v="Hiking Daypack 20L"/>
    <n v="1"/>
    <n v="90.87"/>
    <n v="0.1"/>
    <n v="44.4"/>
    <n v="81.783000000000001"/>
    <n v="44.4"/>
    <n v="37.383000000000003"/>
    <n v="0.45709988628443565"/>
    <n v="2026"/>
    <s v="Q2"/>
    <n v="4"/>
    <x v="3"/>
  </r>
  <r>
    <n v="1369"/>
    <d v="2026-04-24T00:00:00"/>
    <n v="2026"/>
    <x v="1"/>
    <n v="4"/>
    <s v="Apr"/>
    <x v="1"/>
    <x v="14"/>
    <x v="1"/>
    <s v="Returning"/>
    <x v="4"/>
    <s v="Weighted Vest"/>
    <n v="3"/>
    <n v="124.31"/>
    <n v="0.2"/>
    <n v="67.97"/>
    <n v="298.34399999999999"/>
    <n v="203.91"/>
    <n v="94.433999999999997"/>
    <n v="0.31652723031131846"/>
    <n v="2026"/>
    <s v="Q2"/>
    <n v="4"/>
    <x v="3"/>
  </r>
  <r>
    <n v="1712"/>
    <d v="2026-04-24T00:00:00"/>
    <n v="2026"/>
    <x v="1"/>
    <n v="4"/>
    <s v="Apr"/>
    <x v="1"/>
    <x v="1"/>
    <x v="1"/>
    <s v="Returning"/>
    <x v="0"/>
    <s v="Compact Repair Kit"/>
    <n v="15"/>
    <n v="41.21"/>
    <n v="0.15"/>
    <n v="16.760000000000002"/>
    <n v="525.42750000000001"/>
    <n v="251.40000000000003"/>
    <n v="274.02749999999997"/>
    <n v="0.52153246642020068"/>
    <n v="2026"/>
    <s v="Q2"/>
    <n v="4"/>
    <x v="3"/>
  </r>
  <r>
    <n v="2229"/>
    <d v="2026-04-24T00:00:00"/>
    <n v="2026"/>
    <x v="1"/>
    <n v="4"/>
    <s v="Apr"/>
    <x v="0"/>
    <x v="0"/>
    <x v="0"/>
    <s v="New"/>
    <x v="1"/>
    <s v="Trail Boots"/>
    <n v="2"/>
    <n v="145.75"/>
    <n v="0.1"/>
    <n v="78.900000000000006"/>
    <n v="262.35000000000002"/>
    <n v="157.80000000000001"/>
    <n v="104.55000000000001"/>
    <n v="0.39851343624928531"/>
    <n v="2026"/>
    <s v="Q2"/>
    <n v="4"/>
    <x v="3"/>
  </r>
  <r>
    <n v="3458"/>
    <d v="2026-04-24T00:00:00"/>
    <n v="2026"/>
    <x v="1"/>
    <n v="4"/>
    <s v="Apr"/>
    <x v="2"/>
    <x v="3"/>
    <x v="0"/>
    <s v="New"/>
    <x v="2"/>
    <s v="Carry-On Duffel"/>
    <n v="1"/>
    <n v="134.86000000000001"/>
    <n v="0"/>
    <n v="66.040000000000006"/>
    <n v="134.86000000000001"/>
    <n v="66.040000000000006"/>
    <n v="68.820000000000007"/>
    <n v="0.51030698502150373"/>
    <n v="2026"/>
    <s v="Q2"/>
    <n v="4"/>
    <x v="3"/>
  </r>
  <r>
    <n v="4637"/>
    <d v="2026-04-24T00:00:00"/>
    <n v="2026"/>
    <x v="1"/>
    <n v="4"/>
    <s v="Apr"/>
    <x v="3"/>
    <x v="13"/>
    <x v="2"/>
    <s v="New"/>
    <x v="2"/>
    <s v="Carry-On Duffel"/>
    <n v="1"/>
    <n v="136.07"/>
    <n v="0"/>
    <n v="65.17"/>
    <n v="136.07"/>
    <n v="65.17"/>
    <n v="70.899999999999991"/>
    <n v="0.52105533916366575"/>
    <n v="2026"/>
    <s v="Q2"/>
    <n v="4"/>
    <x v="3"/>
  </r>
  <r>
    <n v="4726"/>
    <d v="2026-04-24T00:00:00"/>
    <n v="2026"/>
    <x v="1"/>
    <n v="4"/>
    <s v="Apr"/>
    <x v="0"/>
    <x v="15"/>
    <x v="2"/>
    <s v="Business"/>
    <x v="2"/>
    <s v="Packing Cube Set"/>
    <n v="1"/>
    <n v="47.25"/>
    <n v="0.1"/>
    <n v="18.25"/>
    <n v="42.524999999999999"/>
    <n v="18.25"/>
    <n v="24.274999999999999"/>
    <n v="0.57084068195179305"/>
    <n v="2026"/>
    <s v="Q2"/>
    <n v="4"/>
    <x v="3"/>
  </r>
  <r>
    <n v="4838"/>
    <d v="2026-04-24T00:00:00"/>
    <n v="2026"/>
    <x v="1"/>
    <n v="4"/>
    <s v="Apr"/>
    <x v="0"/>
    <x v="0"/>
    <x v="0"/>
    <s v="Business"/>
    <x v="0"/>
    <s v="Compact Repair Kit"/>
    <n v="2"/>
    <n v="41.32"/>
    <n v="0.1"/>
    <n v="16.66"/>
    <n v="74.376000000000005"/>
    <n v="33.32"/>
    <n v="41.056000000000004"/>
    <n v="0.5520060234484242"/>
    <n v="2026"/>
    <s v="Q2"/>
    <n v="4"/>
    <x v="3"/>
  </r>
  <r>
    <n v="5075"/>
    <d v="2026-04-24T00:00:00"/>
    <n v="2026"/>
    <x v="1"/>
    <n v="4"/>
    <s v="Apr"/>
    <x v="0"/>
    <x v="15"/>
    <x v="3"/>
    <s v="New"/>
    <x v="0"/>
    <s v="Commuter Helmet"/>
    <n v="2"/>
    <n v="81.75"/>
    <n v="0"/>
    <n v="41.92"/>
    <n v="163.5"/>
    <n v="83.84"/>
    <n v="79.66"/>
    <n v="0.48721712538226297"/>
    <n v="2026"/>
    <s v="Q2"/>
    <n v="4"/>
    <x v="3"/>
  </r>
  <r>
    <n v="149"/>
    <d v="2026-04-25T00:00:00"/>
    <n v="2026"/>
    <x v="1"/>
    <n v="4"/>
    <s v="Apr"/>
    <x v="1"/>
    <x v="12"/>
    <x v="0"/>
    <s v="Returning"/>
    <x v="2"/>
    <s v="Insulated Bottle"/>
    <n v="1"/>
    <n v="36.020000000000003"/>
    <n v="0.05"/>
    <n v="13.72"/>
    <n v="34.219000000000001"/>
    <n v="13.72"/>
    <n v="20.499000000000002"/>
    <n v="0.59905315760250155"/>
    <n v="2026"/>
    <s v="Q2"/>
    <n v="4"/>
    <x v="3"/>
  </r>
  <r>
    <n v="449"/>
    <d v="2026-04-25T00:00:00"/>
    <n v="2026"/>
    <x v="1"/>
    <n v="4"/>
    <s v="Apr"/>
    <x v="2"/>
    <x v="5"/>
    <x v="0"/>
    <s v="Business"/>
    <x v="2"/>
    <s v="Insulated Bottle"/>
    <n v="1"/>
    <n v="36.68"/>
    <n v="0"/>
    <n v="13.27"/>
    <n v="36.68"/>
    <n v="13.27"/>
    <n v="23.41"/>
    <n v="0.63822246455834242"/>
    <n v="2026"/>
    <s v="Q2"/>
    <n v="4"/>
    <x v="3"/>
  </r>
  <r>
    <n v="1422"/>
    <d v="2026-04-25T00:00:00"/>
    <n v="2026"/>
    <x v="1"/>
    <n v="4"/>
    <s v="Apr"/>
    <x v="3"/>
    <x v="8"/>
    <x v="1"/>
    <s v="Business"/>
    <x v="3"/>
    <s v="Alpine Tent 4P"/>
    <n v="6"/>
    <n v="348.16"/>
    <n v="0.1"/>
    <n v="198.24"/>
    <n v="1880.0640000000001"/>
    <n v="1189.44"/>
    <n v="690.62400000000002"/>
    <n v="0.36734068627450978"/>
    <n v="2026"/>
    <s v="Q2"/>
    <n v="4"/>
    <x v="3"/>
  </r>
  <r>
    <n v="3248"/>
    <d v="2026-04-25T00:00:00"/>
    <n v="2026"/>
    <x v="1"/>
    <n v="4"/>
    <s v="Apr"/>
    <x v="2"/>
    <x v="16"/>
    <x v="0"/>
    <s v="Returning"/>
    <x v="0"/>
    <s v="Compact Repair Kit"/>
    <n v="2"/>
    <n v="39.799999999999997"/>
    <n v="0.05"/>
    <n v="16.23"/>
    <n v="75.61999999999999"/>
    <n v="32.46"/>
    <n v="43.159999999999989"/>
    <n v="0.57074847923829664"/>
    <n v="2026"/>
    <s v="Q2"/>
    <n v="4"/>
    <x v="3"/>
  </r>
  <r>
    <n v="3445"/>
    <d v="2026-04-25T00:00:00"/>
    <n v="2026"/>
    <x v="1"/>
    <n v="4"/>
    <s v="Apr"/>
    <x v="0"/>
    <x v="15"/>
    <x v="0"/>
    <s v="Returning"/>
    <x v="0"/>
    <s v="Compact Repair Kit"/>
    <n v="5"/>
    <n v="39.369999999999997"/>
    <n v="0.05"/>
    <n v="16.760000000000002"/>
    <n v="187.00749999999999"/>
    <n v="83.800000000000011"/>
    <n v="103.20749999999998"/>
    <n v="0.55188963009504954"/>
    <n v="2026"/>
    <s v="Q2"/>
    <n v="4"/>
    <x v="3"/>
  </r>
  <r>
    <n v="3930"/>
    <d v="2026-04-25T00:00:00"/>
    <n v="2026"/>
    <x v="1"/>
    <n v="4"/>
    <s v="Apr"/>
    <x v="1"/>
    <x v="12"/>
    <x v="3"/>
    <s v="Returning"/>
    <x v="4"/>
    <s v="Resistance Band Set"/>
    <n v="2"/>
    <n v="40.85"/>
    <n v="0"/>
    <n v="14.99"/>
    <n v="81.7"/>
    <n v="29.98"/>
    <n v="51.72"/>
    <n v="0.633047735618115"/>
    <n v="2026"/>
    <s v="Q2"/>
    <n v="4"/>
    <x v="3"/>
  </r>
  <r>
    <n v="3969"/>
    <d v="2026-04-25T00:00:00"/>
    <n v="2026"/>
    <x v="1"/>
    <n v="4"/>
    <s v="Apr"/>
    <x v="3"/>
    <x v="8"/>
    <x v="3"/>
    <s v="Returning"/>
    <x v="1"/>
    <s v="Hiking Daypack 20L"/>
    <n v="1"/>
    <n v="92.91"/>
    <n v="0.05"/>
    <n v="46"/>
    <n v="88.264499999999998"/>
    <n v="46"/>
    <n v="42.264499999999998"/>
    <n v="0.4788391709010984"/>
    <n v="2026"/>
    <s v="Q2"/>
    <n v="4"/>
    <x v="3"/>
  </r>
  <r>
    <n v="4190"/>
    <d v="2026-04-25T00:00:00"/>
    <n v="2026"/>
    <x v="1"/>
    <n v="4"/>
    <s v="Apr"/>
    <x v="3"/>
    <x v="13"/>
    <x v="0"/>
    <s v="New"/>
    <x v="1"/>
    <s v="Summit Backpack 45L"/>
    <n v="1"/>
    <n v="152.01"/>
    <n v="0"/>
    <n v="80.33"/>
    <n v="152.01"/>
    <n v="80.33"/>
    <n v="71.679999999999993"/>
    <n v="0.47154792447865268"/>
    <n v="2026"/>
    <s v="Q2"/>
    <n v="4"/>
    <x v="3"/>
  </r>
  <r>
    <n v="4442"/>
    <d v="2026-04-25T00:00:00"/>
    <n v="2026"/>
    <x v="1"/>
    <n v="4"/>
    <s v="Apr"/>
    <x v="1"/>
    <x v="6"/>
    <x v="3"/>
    <s v="New"/>
    <x v="2"/>
    <s v="Insulated Bottle"/>
    <n v="1"/>
    <n v="36.65"/>
    <n v="0"/>
    <n v="13.28"/>
    <n v="36.65"/>
    <n v="13.28"/>
    <n v="23.369999999999997"/>
    <n v="0.63765347885402446"/>
    <n v="2026"/>
    <s v="Q2"/>
    <n v="4"/>
    <x v="3"/>
  </r>
  <r>
    <n v="228"/>
    <d v="2026-04-26T00:00:00"/>
    <n v="2026"/>
    <x v="1"/>
    <n v="4"/>
    <s v="Apr"/>
    <x v="3"/>
    <x v="8"/>
    <x v="0"/>
    <s v="Returning"/>
    <x v="3"/>
    <s v="Portable Camp Stove"/>
    <n v="5"/>
    <n v="80.819999999999993"/>
    <n v="0"/>
    <n v="40.47"/>
    <n v="404.09999999999997"/>
    <n v="202.35"/>
    <n v="201.74999999999997"/>
    <n v="0.49925760950259834"/>
    <n v="2026"/>
    <s v="Q2"/>
    <n v="4"/>
    <x v="3"/>
  </r>
  <r>
    <n v="2101"/>
    <d v="2026-04-26T00:00:00"/>
    <n v="2026"/>
    <x v="1"/>
    <n v="4"/>
    <s v="Apr"/>
    <x v="3"/>
    <x v="4"/>
    <x v="0"/>
    <s v="New"/>
    <x v="1"/>
    <s v="Trail Boots"/>
    <n v="4"/>
    <n v="144.69999999999999"/>
    <n v="0"/>
    <n v="79.41"/>
    <n v="578.79999999999995"/>
    <n v="317.64"/>
    <n v="261.15999999999997"/>
    <n v="0.45120939875604699"/>
    <n v="2026"/>
    <s v="Q2"/>
    <n v="4"/>
    <x v="3"/>
  </r>
  <r>
    <n v="2590"/>
    <d v="2026-04-26T00:00:00"/>
    <n v="2026"/>
    <x v="1"/>
    <n v="4"/>
    <s v="Apr"/>
    <x v="1"/>
    <x v="6"/>
    <x v="2"/>
    <s v="New"/>
    <x v="4"/>
    <s v="Recovery Roller"/>
    <n v="2"/>
    <n v="36.51"/>
    <n v="0.1"/>
    <n v="14.18"/>
    <n v="65.718000000000004"/>
    <n v="28.36"/>
    <n v="37.358000000000004"/>
    <n v="0.56845917404668433"/>
    <n v="2026"/>
    <s v="Q2"/>
    <n v="4"/>
    <x v="3"/>
  </r>
  <r>
    <n v="2957"/>
    <d v="2026-04-26T00:00:00"/>
    <n v="2026"/>
    <x v="1"/>
    <n v="4"/>
    <s v="Apr"/>
    <x v="3"/>
    <x v="7"/>
    <x v="3"/>
    <s v="New"/>
    <x v="2"/>
    <s v="Insulated Bottle"/>
    <n v="3"/>
    <n v="36.58"/>
    <n v="0.05"/>
    <n v="13.71"/>
    <n v="104.25299999999999"/>
    <n v="41.13"/>
    <n v="63.122999999999983"/>
    <n v="0.60547897902218628"/>
    <n v="2026"/>
    <s v="Q2"/>
    <n v="4"/>
    <x v="3"/>
  </r>
  <r>
    <n v="4270"/>
    <d v="2026-04-26T00:00:00"/>
    <n v="2026"/>
    <x v="1"/>
    <n v="4"/>
    <s v="Apr"/>
    <x v="3"/>
    <x v="7"/>
    <x v="2"/>
    <s v="Business"/>
    <x v="3"/>
    <s v="Trail Tent 2P"/>
    <n v="2"/>
    <n v="191.59"/>
    <n v="0"/>
    <n v="102.52"/>
    <n v="383.18"/>
    <n v="205.04"/>
    <n v="178.14000000000001"/>
    <n v="0.46489900307949272"/>
    <n v="2026"/>
    <s v="Q2"/>
    <n v="4"/>
    <x v="3"/>
  </r>
  <r>
    <n v="4324"/>
    <d v="2026-04-26T00:00:00"/>
    <n v="2026"/>
    <x v="1"/>
    <n v="4"/>
    <s v="Apr"/>
    <x v="3"/>
    <x v="8"/>
    <x v="1"/>
    <s v="Business"/>
    <x v="3"/>
    <s v="Alpine Tent 4P"/>
    <n v="6"/>
    <n v="337.24"/>
    <n v="0.05"/>
    <n v="198.63"/>
    <n v="1922.268"/>
    <n v="1191.78"/>
    <n v="730.48800000000006"/>
    <n v="0.38001360892445801"/>
    <n v="2026"/>
    <s v="Q2"/>
    <n v="4"/>
    <x v="3"/>
  </r>
  <r>
    <n v="5010"/>
    <d v="2026-04-26T00:00:00"/>
    <n v="2026"/>
    <x v="1"/>
    <n v="4"/>
    <s v="Apr"/>
    <x v="3"/>
    <x v="7"/>
    <x v="1"/>
    <s v="Business"/>
    <x v="2"/>
    <s v="Packing Cube Set"/>
    <n v="3"/>
    <n v="46.2"/>
    <n v="0.1"/>
    <n v="18.149999999999999"/>
    <n v="124.74000000000002"/>
    <n v="54.449999999999996"/>
    <n v="70.29000000000002"/>
    <n v="0.5634920634920636"/>
    <n v="2026"/>
    <s v="Q2"/>
    <n v="4"/>
    <x v="3"/>
  </r>
  <r>
    <n v="5092"/>
    <d v="2026-04-26T00:00:00"/>
    <n v="2026"/>
    <x v="1"/>
    <n v="4"/>
    <s v="Apr"/>
    <x v="1"/>
    <x v="1"/>
    <x v="3"/>
    <s v="Business"/>
    <x v="4"/>
    <s v="Training Mat"/>
    <n v="4"/>
    <n v="50.84"/>
    <n v="0.05"/>
    <n v="22.63"/>
    <n v="193.19200000000001"/>
    <n v="90.52"/>
    <n v="102.67200000000001"/>
    <n v="0.53145057766367143"/>
    <n v="2026"/>
    <s v="Q2"/>
    <n v="4"/>
    <x v="3"/>
  </r>
  <r>
    <n v="1061"/>
    <d v="2026-04-27T00:00:00"/>
    <n v="2026"/>
    <x v="1"/>
    <n v="4"/>
    <s v="Apr"/>
    <x v="3"/>
    <x v="13"/>
    <x v="0"/>
    <s v="Returning"/>
    <x v="2"/>
    <s v="Travel Backpack 35L"/>
    <n v="1"/>
    <n v="166.5"/>
    <n v="0"/>
    <n v="85.55"/>
    <n v="166.5"/>
    <n v="85.55"/>
    <n v="80.95"/>
    <n v="0.4861861861861862"/>
    <n v="2026"/>
    <s v="Q2"/>
    <n v="4"/>
    <x v="3"/>
  </r>
  <r>
    <n v="1099"/>
    <d v="2026-04-27T00:00:00"/>
    <n v="2026"/>
    <x v="1"/>
    <n v="4"/>
    <s v="Apr"/>
    <x v="3"/>
    <x v="4"/>
    <x v="3"/>
    <s v="New"/>
    <x v="1"/>
    <s v="Trekking Poles"/>
    <n v="1"/>
    <n v="70.2"/>
    <n v="0"/>
    <n v="32.06"/>
    <n v="70.2"/>
    <n v="32.06"/>
    <n v="38.14"/>
    <n v="0.5433048433048433"/>
    <n v="2026"/>
    <s v="Q2"/>
    <n v="4"/>
    <x v="3"/>
  </r>
  <r>
    <n v="3500"/>
    <d v="2026-04-27T00:00:00"/>
    <n v="2026"/>
    <x v="1"/>
    <n v="4"/>
    <s v="Apr"/>
    <x v="1"/>
    <x v="12"/>
    <x v="0"/>
    <s v="New"/>
    <x v="4"/>
    <s v="Training Mat"/>
    <n v="4"/>
    <n v="50.67"/>
    <n v="0"/>
    <n v="22.62"/>
    <n v="202.68"/>
    <n v="90.48"/>
    <n v="112.2"/>
    <n v="0.55358200118413259"/>
    <n v="2026"/>
    <s v="Q2"/>
    <n v="4"/>
    <x v="3"/>
  </r>
  <r>
    <n v="3856"/>
    <d v="2026-04-27T00:00:00"/>
    <n v="2026"/>
    <x v="1"/>
    <n v="4"/>
    <s v="Apr"/>
    <x v="1"/>
    <x v="11"/>
    <x v="2"/>
    <s v="New"/>
    <x v="2"/>
    <s v="Travel Backpack 35L"/>
    <n v="3"/>
    <n v="161.05000000000001"/>
    <n v="0.05"/>
    <n v="87.43"/>
    <n v="458.99250000000001"/>
    <n v="262.29000000000002"/>
    <n v="196.70249999999999"/>
    <n v="0.4285527541299694"/>
    <n v="2026"/>
    <s v="Q2"/>
    <n v="4"/>
    <x v="3"/>
  </r>
  <r>
    <n v="4044"/>
    <d v="2026-04-27T00:00:00"/>
    <n v="2026"/>
    <x v="1"/>
    <n v="4"/>
    <s v="Apr"/>
    <x v="1"/>
    <x v="6"/>
    <x v="1"/>
    <s v="New"/>
    <x v="4"/>
    <s v="Weighted Vest"/>
    <n v="10"/>
    <n v="124.59"/>
    <n v="0.15"/>
    <n v="67.14"/>
    <n v="1059.0150000000001"/>
    <n v="671.4"/>
    <n v="387.61500000000012"/>
    <n v="0.36601464568490538"/>
    <n v="2026"/>
    <s v="Q2"/>
    <n v="4"/>
    <x v="3"/>
  </r>
  <r>
    <n v="4235"/>
    <d v="2026-04-27T00:00:00"/>
    <n v="2026"/>
    <x v="1"/>
    <n v="4"/>
    <s v="Apr"/>
    <x v="2"/>
    <x v="16"/>
    <x v="0"/>
    <s v="Business"/>
    <x v="4"/>
    <s v="Training Mat"/>
    <n v="1"/>
    <n v="50.18"/>
    <n v="0"/>
    <n v="22.05"/>
    <n v="50.18"/>
    <n v="22.05"/>
    <n v="28.13"/>
    <n v="0.56058190514149064"/>
    <n v="2026"/>
    <s v="Q2"/>
    <n v="4"/>
    <x v="3"/>
  </r>
  <r>
    <n v="122"/>
    <d v="2026-04-28T00:00:00"/>
    <n v="2026"/>
    <x v="1"/>
    <n v="4"/>
    <s v="Apr"/>
    <x v="1"/>
    <x v="11"/>
    <x v="0"/>
    <s v="New"/>
    <x v="3"/>
    <s v="Portable Camp Stove"/>
    <n v="1"/>
    <n v="83.38"/>
    <n v="0"/>
    <n v="38.979999999999997"/>
    <n v="83.38"/>
    <n v="38.979999999999997"/>
    <n v="44.4"/>
    <n v="0.53250179899256422"/>
    <n v="2026"/>
    <s v="Q2"/>
    <n v="4"/>
    <x v="3"/>
  </r>
  <r>
    <n v="239"/>
    <d v="2026-04-28T00:00:00"/>
    <n v="2026"/>
    <x v="1"/>
    <n v="4"/>
    <s v="Apr"/>
    <x v="3"/>
    <x v="7"/>
    <x v="0"/>
    <s v="Returning"/>
    <x v="2"/>
    <s v="Insulated Bottle"/>
    <n v="1"/>
    <n v="35.549999999999997"/>
    <n v="0.05"/>
    <n v="13.25"/>
    <n v="33.772499999999994"/>
    <n v="13.25"/>
    <n v="20.522499999999994"/>
    <n v="0.60766896143311855"/>
    <n v="2026"/>
    <s v="Q2"/>
    <n v="4"/>
    <x v="3"/>
  </r>
  <r>
    <n v="356"/>
    <d v="2026-04-28T00:00:00"/>
    <n v="2026"/>
    <x v="1"/>
    <n v="4"/>
    <s v="Apr"/>
    <x v="3"/>
    <x v="8"/>
    <x v="2"/>
    <s v="New"/>
    <x v="1"/>
    <s v="Summit Backpack 45L"/>
    <n v="1"/>
    <n v="154.36000000000001"/>
    <n v="0"/>
    <n v="77.760000000000005"/>
    <n v="154.36000000000001"/>
    <n v="77.760000000000005"/>
    <n v="76.600000000000009"/>
    <n v="0.49624254988338951"/>
    <n v="2026"/>
    <s v="Q2"/>
    <n v="4"/>
    <x v="3"/>
  </r>
  <r>
    <n v="785"/>
    <d v="2026-04-28T00:00:00"/>
    <n v="2026"/>
    <x v="1"/>
    <n v="4"/>
    <s v="Apr"/>
    <x v="0"/>
    <x v="9"/>
    <x v="3"/>
    <s v="New"/>
    <x v="1"/>
    <s v="Summit Backpack 45L"/>
    <n v="1"/>
    <n v="155.68"/>
    <n v="0"/>
    <n v="77.97"/>
    <n v="155.68"/>
    <n v="77.97"/>
    <n v="77.710000000000008"/>
    <n v="0.49916495375128472"/>
    <n v="2026"/>
    <s v="Q2"/>
    <n v="4"/>
    <x v="3"/>
  </r>
  <r>
    <n v="2325"/>
    <d v="2026-04-28T00:00:00"/>
    <n v="2026"/>
    <x v="1"/>
    <n v="4"/>
    <s v="Apr"/>
    <x v="0"/>
    <x v="0"/>
    <x v="0"/>
    <s v="Returning"/>
    <x v="4"/>
    <s v="Resistance Band Set"/>
    <n v="1"/>
    <n v="40.950000000000003"/>
    <n v="0.15"/>
    <n v="14.89"/>
    <n v="34.807500000000005"/>
    <n v="14.89"/>
    <n v="19.917500000000004"/>
    <n v="0.57221863104216053"/>
    <n v="2026"/>
    <s v="Q2"/>
    <n v="4"/>
    <x v="3"/>
  </r>
  <r>
    <n v="2566"/>
    <d v="2026-04-28T00:00:00"/>
    <n v="2026"/>
    <x v="1"/>
    <n v="4"/>
    <s v="Apr"/>
    <x v="3"/>
    <x v="13"/>
    <x v="3"/>
    <s v="Returning"/>
    <x v="2"/>
    <s v="Packing Cube Set"/>
    <n v="3"/>
    <n v="47.28"/>
    <n v="0.05"/>
    <n v="18.52"/>
    <n v="134.74799999999999"/>
    <n v="55.56"/>
    <n v="79.187999999999988"/>
    <n v="0.58767477068305274"/>
    <n v="2026"/>
    <s v="Q2"/>
    <n v="4"/>
    <x v="3"/>
  </r>
  <r>
    <n v="3105"/>
    <d v="2026-04-28T00:00:00"/>
    <n v="2026"/>
    <x v="1"/>
    <n v="4"/>
    <s v="Apr"/>
    <x v="3"/>
    <x v="7"/>
    <x v="0"/>
    <s v="Returning"/>
    <x v="4"/>
    <s v="Training Mat"/>
    <n v="4"/>
    <n v="51.57"/>
    <n v="0.1"/>
    <n v="22.58"/>
    <n v="185.65200000000002"/>
    <n v="90.32"/>
    <n v="95.332000000000022"/>
    <n v="0.51349837330058401"/>
    <n v="2026"/>
    <s v="Q2"/>
    <n v="4"/>
    <x v="3"/>
  </r>
  <r>
    <n v="3167"/>
    <d v="2026-04-28T00:00:00"/>
    <n v="2026"/>
    <x v="1"/>
    <n v="4"/>
    <s v="Apr"/>
    <x v="3"/>
    <x v="8"/>
    <x v="0"/>
    <s v="Business"/>
    <x v="0"/>
    <s v="Trail Bike Light"/>
    <n v="1"/>
    <n v="51.61"/>
    <n v="0"/>
    <n v="23"/>
    <n v="51.61"/>
    <n v="23"/>
    <n v="28.61"/>
    <n v="0.55434993218368533"/>
    <n v="2026"/>
    <s v="Q2"/>
    <n v="4"/>
    <x v="3"/>
  </r>
  <r>
    <n v="4396"/>
    <d v="2026-04-28T00:00:00"/>
    <n v="2026"/>
    <x v="1"/>
    <n v="4"/>
    <s v="Apr"/>
    <x v="0"/>
    <x v="15"/>
    <x v="2"/>
    <s v="Returning"/>
    <x v="4"/>
    <s v="Training Mat"/>
    <n v="1"/>
    <n v="50.56"/>
    <n v="0.05"/>
    <n v="22.06"/>
    <n v="48.031999999999996"/>
    <n v="22.06"/>
    <n v="25.971999999999998"/>
    <n v="0.54072285143237842"/>
    <n v="2026"/>
    <s v="Q2"/>
    <n v="4"/>
    <x v="3"/>
  </r>
  <r>
    <n v="4475"/>
    <d v="2026-04-28T00:00:00"/>
    <n v="2026"/>
    <x v="1"/>
    <n v="4"/>
    <s v="Apr"/>
    <x v="2"/>
    <x v="5"/>
    <x v="3"/>
    <s v="Business"/>
    <x v="2"/>
    <s v="Travel Backpack 35L"/>
    <n v="2"/>
    <n v="165.74"/>
    <n v="0"/>
    <n v="87.73"/>
    <n v="331.48"/>
    <n v="175.46"/>
    <n v="156.02000000000001"/>
    <n v="0.47067696391939184"/>
    <n v="2026"/>
    <s v="Q2"/>
    <n v="4"/>
    <x v="3"/>
  </r>
  <r>
    <n v="4482"/>
    <d v="2026-04-28T00:00:00"/>
    <n v="2026"/>
    <x v="1"/>
    <n v="4"/>
    <s v="Apr"/>
    <x v="2"/>
    <x v="2"/>
    <x v="0"/>
    <s v="Business"/>
    <x v="4"/>
    <s v="Recovery Roller"/>
    <n v="3"/>
    <n v="36.770000000000003"/>
    <n v="0"/>
    <n v="13.63"/>
    <n v="110.31"/>
    <n v="40.89"/>
    <n v="69.42"/>
    <n v="0.62931737829752521"/>
    <n v="2026"/>
    <s v="Q2"/>
    <n v="4"/>
    <x v="3"/>
  </r>
  <r>
    <n v="5022"/>
    <d v="2026-04-28T00:00:00"/>
    <n v="2026"/>
    <x v="1"/>
    <n v="4"/>
    <s v="Apr"/>
    <x v="3"/>
    <x v="7"/>
    <x v="0"/>
    <s v="Business"/>
    <x v="3"/>
    <s v="Trail Tent 2P"/>
    <n v="2"/>
    <n v="196.37"/>
    <n v="0"/>
    <n v="101.73"/>
    <n v="392.74"/>
    <n v="203.46"/>
    <n v="189.28"/>
    <n v="0.48194734429902736"/>
    <n v="2026"/>
    <s v="Q2"/>
    <n v="4"/>
    <x v="3"/>
  </r>
  <r>
    <n v="1304"/>
    <d v="2026-04-29T00:00:00"/>
    <n v="2026"/>
    <x v="1"/>
    <n v="4"/>
    <s v="Apr"/>
    <x v="0"/>
    <x v="0"/>
    <x v="3"/>
    <s v="Returning"/>
    <x v="2"/>
    <s v="Insulated Bottle"/>
    <n v="2"/>
    <n v="35.33"/>
    <n v="0"/>
    <n v="13.69"/>
    <n v="70.66"/>
    <n v="27.38"/>
    <n v="43.28"/>
    <n v="0.61251061420888764"/>
    <n v="2026"/>
    <s v="Q2"/>
    <n v="4"/>
    <x v="3"/>
  </r>
  <r>
    <n v="3008"/>
    <d v="2026-04-29T00:00:00"/>
    <n v="2026"/>
    <x v="1"/>
    <n v="4"/>
    <s v="Apr"/>
    <x v="2"/>
    <x v="2"/>
    <x v="1"/>
    <s v="Business"/>
    <x v="2"/>
    <s v="Packing Cube Set"/>
    <n v="4"/>
    <n v="46.43"/>
    <n v="0.1"/>
    <n v="18.04"/>
    <n v="167.148"/>
    <n v="72.16"/>
    <n v="94.988"/>
    <n v="0.56828678775695796"/>
    <n v="2026"/>
    <s v="Q2"/>
    <n v="4"/>
    <x v="3"/>
  </r>
  <r>
    <n v="4140"/>
    <d v="2026-04-29T00:00:00"/>
    <n v="2026"/>
    <x v="1"/>
    <n v="4"/>
    <s v="Apr"/>
    <x v="3"/>
    <x v="7"/>
    <x v="3"/>
    <s v="New"/>
    <x v="4"/>
    <s v="Weighted Vest"/>
    <n v="1"/>
    <n v="125.25"/>
    <n v="0"/>
    <n v="70.88"/>
    <n v="125.25"/>
    <n v="70.88"/>
    <n v="54.370000000000005"/>
    <n v="0.43409181636726552"/>
    <n v="2026"/>
    <s v="Q2"/>
    <n v="4"/>
    <x v="3"/>
  </r>
  <r>
    <n v="4151"/>
    <d v="2026-04-29T00:00:00"/>
    <n v="2026"/>
    <x v="1"/>
    <n v="4"/>
    <s v="Apr"/>
    <x v="1"/>
    <x v="14"/>
    <x v="0"/>
    <s v="Returning"/>
    <x v="3"/>
    <s v="Alpine Tent 4P"/>
    <n v="1"/>
    <n v="341.98"/>
    <n v="0"/>
    <n v="192.43"/>
    <n v="341.98"/>
    <n v="192.43"/>
    <n v="149.55000000000001"/>
    <n v="0.43730627522077314"/>
    <n v="2026"/>
    <s v="Q2"/>
    <n v="4"/>
    <x v="3"/>
  </r>
  <r>
    <n v="4650"/>
    <d v="2026-04-29T00:00:00"/>
    <n v="2026"/>
    <x v="1"/>
    <n v="4"/>
    <s v="Apr"/>
    <x v="1"/>
    <x v="6"/>
    <x v="3"/>
    <s v="Business"/>
    <x v="4"/>
    <s v="Resistance Band Set"/>
    <n v="1"/>
    <n v="40.04"/>
    <n v="0"/>
    <n v="14.72"/>
    <n v="40.04"/>
    <n v="14.72"/>
    <n v="25.32"/>
    <n v="0.63236763236763238"/>
    <n v="2026"/>
    <s v="Q2"/>
    <n v="4"/>
    <x v="3"/>
  </r>
  <r>
    <n v="4897"/>
    <d v="2026-04-29T00:00:00"/>
    <n v="2026"/>
    <x v="1"/>
    <n v="4"/>
    <s v="Apr"/>
    <x v="3"/>
    <x v="13"/>
    <x v="0"/>
    <s v="Returning"/>
    <x v="0"/>
    <s v="Compact Repair Kit"/>
    <n v="3"/>
    <n v="40.47"/>
    <n v="0.05"/>
    <n v="17.14"/>
    <n v="115.33949999999999"/>
    <n v="51.42"/>
    <n v="63.919499999999985"/>
    <n v="0.5541856866034619"/>
    <n v="2026"/>
    <s v="Q2"/>
    <n v="4"/>
    <x v="3"/>
  </r>
  <r>
    <n v="792"/>
    <d v="2026-04-30T00:00:00"/>
    <n v="2026"/>
    <x v="1"/>
    <n v="4"/>
    <s v="Apr"/>
    <x v="3"/>
    <x v="8"/>
    <x v="1"/>
    <s v="Returning"/>
    <x v="3"/>
    <s v="Portable Camp Stove"/>
    <n v="6"/>
    <n v="83.7"/>
    <n v="0.2"/>
    <n v="38.58"/>
    <n v="401.76000000000005"/>
    <n v="231.48"/>
    <n v="170.28000000000006"/>
    <n v="0.42383512544802876"/>
    <n v="2026"/>
    <s v="Q2"/>
    <n v="4"/>
    <x v="3"/>
  </r>
  <r>
    <n v="1796"/>
    <d v="2026-04-30T00:00:00"/>
    <n v="2026"/>
    <x v="1"/>
    <n v="4"/>
    <s v="Apr"/>
    <x v="0"/>
    <x v="15"/>
    <x v="0"/>
    <s v="Returning"/>
    <x v="3"/>
    <s v="Portable Camp Stove"/>
    <n v="4"/>
    <n v="83.27"/>
    <n v="0"/>
    <n v="39.979999999999997"/>
    <n v="333.08"/>
    <n v="159.91999999999999"/>
    <n v="173.16"/>
    <n v="0.51987510507986068"/>
    <n v="2026"/>
    <s v="Q2"/>
    <n v="4"/>
    <x v="3"/>
  </r>
  <r>
    <n v="3222"/>
    <d v="2026-04-30T00:00:00"/>
    <n v="2026"/>
    <x v="1"/>
    <n v="4"/>
    <s v="Apr"/>
    <x v="2"/>
    <x v="16"/>
    <x v="1"/>
    <s v="Business"/>
    <x v="3"/>
    <s v="Compact Sleeping Bag"/>
    <n v="3"/>
    <n v="126.03"/>
    <n v="0.1"/>
    <n v="61.75"/>
    <n v="340.28100000000006"/>
    <n v="185.25"/>
    <n v="155.03100000000006"/>
    <n v="0.45559699189787273"/>
    <n v="2026"/>
    <s v="Q2"/>
    <n v="4"/>
    <x v="3"/>
  </r>
  <r>
    <n v="3237"/>
    <d v="2026-04-30T00:00:00"/>
    <n v="2026"/>
    <x v="1"/>
    <n v="4"/>
    <s v="Apr"/>
    <x v="1"/>
    <x v="14"/>
    <x v="0"/>
    <s v="New"/>
    <x v="3"/>
    <s v="Compact Sleeping Bag"/>
    <n v="1"/>
    <n v="122.86"/>
    <n v="0.05"/>
    <n v="59.22"/>
    <n v="116.717"/>
    <n v="59.22"/>
    <n v="57.497"/>
    <n v="0.49261889870370212"/>
    <n v="2026"/>
    <s v="Q2"/>
    <n v="4"/>
    <x v="3"/>
  </r>
  <r>
    <n v="3695"/>
    <d v="2026-04-30T00:00:00"/>
    <n v="2026"/>
    <x v="1"/>
    <n v="4"/>
    <s v="Apr"/>
    <x v="2"/>
    <x v="2"/>
    <x v="0"/>
    <s v="New"/>
    <x v="0"/>
    <s v="Compact Repair Kit"/>
    <n v="1"/>
    <n v="39.44"/>
    <n v="0.1"/>
    <n v="16.63"/>
    <n v="35.496000000000002"/>
    <n v="16.63"/>
    <n v="18.866000000000003"/>
    <n v="0.53149650664863657"/>
    <n v="2026"/>
    <s v="Q2"/>
    <n v="4"/>
    <x v="3"/>
  </r>
  <r>
    <n v="5148"/>
    <d v="2026-04-30T00:00:00"/>
    <n v="2026"/>
    <x v="1"/>
    <n v="4"/>
    <s v="Apr"/>
    <x v="2"/>
    <x v="10"/>
    <x v="0"/>
    <s v="Returning"/>
    <x v="2"/>
    <s v="Carry-On Duffel"/>
    <n v="1"/>
    <n v="130.34"/>
    <n v="0.1"/>
    <n v="66.680000000000007"/>
    <n v="117.30600000000001"/>
    <n v="66.680000000000007"/>
    <n v="50.626000000000005"/>
    <n v="0.43157212759790631"/>
    <n v="2026"/>
    <s v="Q2"/>
    <n v="4"/>
    <x v="3"/>
  </r>
  <r>
    <n v="534"/>
    <d v="2026-05-01T00:00:00"/>
    <n v="2026"/>
    <x v="1"/>
    <n v="5"/>
    <s v="May"/>
    <x v="1"/>
    <x v="12"/>
    <x v="0"/>
    <s v="Business"/>
    <x v="1"/>
    <s v="Summit Backpack 45L"/>
    <n v="1"/>
    <n v="154.86000000000001"/>
    <n v="0"/>
    <n v="78.37"/>
    <n v="154.86000000000001"/>
    <n v="78.37"/>
    <n v="76.490000000000009"/>
    <n v="0.49393000129148912"/>
    <n v="2026"/>
    <s v="Q2"/>
    <n v="5"/>
    <x v="4"/>
  </r>
  <r>
    <n v="551"/>
    <d v="2026-05-01T00:00:00"/>
    <n v="2026"/>
    <x v="1"/>
    <n v="5"/>
    <s v="May"/>
    <x v="3"/>
    <x v="8"/>
    <x v="2"/>
    <s v="Returning"/>
    <x v="0"/>
    <s v="Cycling Pack 12L"/>
    <n v="4"/>
    <n v="103.64"/>
    <n v="0"/>
    <n v="50.59"/>
    <n v="414.56"/>
    <n v="202.36"/>
    <n v="212.2"/>
    <n v="0.51186800463141646"/>
    <n v="2026"/>
    <s v="Q2"/>
    <n v="5"/>
    <x v="4"/>
  </r>
  <r>
    <n v="2110"/>
    <d v="2026-05-01T00:00:00"/>
    <n v="2026"/>
    <x v="1"/>
    <n v="5"/>
    <s v="May"/>
    <x v="0"/>
    <x v="15"/>
    <x v="0"/>
    <s v="Returning"/>
    <x v="2"/>
    <s v="Travel Backpack 35L"/>
    <n v="1"/>
    <n v="164.49"/>
    <n v="0.05"/>
    <n v="87.81"/>
    <n v="156.2655"/>
    <n v="87.81"/>
    <n v="68.455500000000001"/>
    <n v="0.43807174328306631"/>
    <n v="2026"/>
    <s v="Q2"/>
    <n v="5"/>
    <x v="4"/>
  </r>
  <r>
    <n v="2217"/>
    <d v="2026-05-01T00:00:00"/>
    <n v="2026"/>
    <x v="1"/>
    <n v="5"/>
    <s v="May"/>
    <x v="3"/>
    <x v="8"/>
    <x v="1"/>
    <s v="Returning"/>
    <x v="2"/>
    <s v="Travel Backpack 35L"/>
    <n v="3"/>
    <n v="163.44999999999999"/>
    <n v="0.05"/>
    <n v="87.54"/>
    <n v="465.83249999999992"/>
    <n v="262.62"/>
    <n v="203.21249999999992"/>
    <n v="0.4362351274331438"/>
    <n v="2026"/>
    <s v="Q2"/>
    <n v="5"/>
    <x v="4"/>
  </r>
  <r>
    <n v="2544"/>
    <d v="2026-05-01T00:00:00"/>
    <n v="2026"/>
    <x v="1"/>
    <n v="5"/>
    <s v="May"/>
    <x v="3"/>
    <x v="4"/>
    <x v="0"/>
    <s v="Returning"/>
    <x v="1"/>
    <s v="Trekking Poles"/>
    <n v="1"/>
    <n v="71.87"/>
    <n v="0.05"/>
    <n v="31.97"/>
    <n v="68.276499999999999"/>
    <n v="31.97"/>
    <n v="36.3065"/>
    <n v="0.53175690025118449"/>
    <n v="2026"/>
    <s v="Q2"/>
    <n v="5"/>
    <x v="4"/>
  </r>
  <r>
    <n v="3678"/>
    <d v="2026-05-01T00:00:00"/>
    <n v="2026"/>
    <x v="1"/>
    <n v="5"/>
    <s v="May"/>
    <x v="1"/>
    <x v="14"/>
    <x v="3"/>
    <s v="Returning"/>
    <x v="3"/>
    <s v="Trail Tent 2P"/>
    <n v="2"/>
    <n v="194.97"/>
    <n v="0"/>
    <n v="101.14"/>
    <n v="389.94"/>
    <n v="202.28"/>
    <n v="187.66"/>
    <n v="0.48125352618351541"/>
    <n v="2026"/>
    <s v="Q2"/>
    <n v="5"/>
    <x v="4"/>
  </r>
  <r>
    <n v="3726"/>
    <d v="2026-05-01T00:00:00"/>
    <n v="2026"/>
    <x v="1"/>
    <n v="5"/>
    <s v="May"/>
    <x v="3"/>
    <x v="8"/>
    <x v="3"/>
    <s v="Returning"/>
    <x v="0"/>
    <s v="Trail Bike Light"/>
    <n v="2"/>
    <n v="49.53"/>
    <n v="0"/>
    <n v="22.91"/>
    <n v="99.06"/>
    <n v="45.82"/>
    <n v="53.24"/>
    <n v="0.53745204926307288"/>
    <n v="2026"/>
    <s v="Q2"/>
    <n v="5"/>
    <x v="4"/>
  </r>
  <r>
    <n v="3897"/>
    <d v="2026-05-01T00:00:00"/>
    <n v="2026"/>
    <x v="1"/>
    <n v="5"/>
    <s v="May"/>
    <x v="3"/>
    <x v="8"/>
    <x v="1"/>
    <s v="Business"/>
    <x v="4"/>
    <s v="Recovery Roller"/>
    <n v="4"/>
    <n v="35.619999999999997"/>
    <n v="0.15"/>
    <n v="13.76"/>
    <n v="121.10799999999999"/>
    <n v="55.04"/>
    <n v="66.067999999999984"/>
    <n v="0.54552960993493405"/>
    <n v="2026"/>
    <s v="Q2"/>
    <n v="5"/>
    <x v="4"/>
  </r>
  <r>
    <n v="1262"/>
    <d v="2026-05-02T00:00:00"/>
    <n v="2026"/>
    <x v="1"/>
    <n v="5"/>
    <s v="May"/>
    <x v="3"/>
    <x v="7"/>
    <x v="2"/>
    <s v="Returning"/>
    <x v="2"/>
    <s v="Packing Cube Set"/>
    <n v="2"/>
    <n v="45.47"/>
    <n v="0"/>
    <n v="18.37"/>
    <n v="90.94"/>
    <n v="36.74"/>
    <n v="54.199999999999996"/>
    <n v="0.59599736089729494"/>
    <n v="2026"/>
    <s v="Q2"/>
    <n v="5"/>
    <x v="4"/>
  </r>
  <r>
    <n v="2657"/>
    <d v="2026-05-02T00:00:00"/>
    <n v="2026"/>
    <x v="1"/>
    <n v="5"/>
    <s v="May"/>
    <x v="0"/>
    <x v="0"/>
    <x v="2"/>
    <s v="New"/>
    <x v="1"/>
    <s v="Trail Boots"/>
    <n v="1"/>
    <n v="145.68"/>
    <n v="0"/>
    <n v="77.8"/>
    <n v="145.68"/>
    <n v="77.8"/>
    <n v="67.88000000000001"/>
    <n v="0.46595277320153766"/>
    <n v="2026"/>
    <s v="Q2"/>
    <n v="5"/>
    <x v="4"/>
  </r>
  <r>
    <n v="3238"/>
    <d v="2026-05-02T00:00:00"/>
    <n v="2026"/>
    <x v="1"/>
    <n v="5"/>
    <s v="May"/>
    <x v="3"/>
    <x v="8"/>
    <x v="3"/>
    <s v="Returning"/>
    <x v="3"/>
    <s v="Portable Camp Stove"/>
    <n v="2"/>
    <n v="82.65"/>
    <n v="0.05"/>
    <n v="40.46"/>
    <n v="157.035"/>
    <n v="80.92"/>
    <n v="76.114999999999995"/>
    <n v="0.48470086286496639"/>
    <n v="2026"/>
    <s v="Q2"/>
    <n v="5"/>
    <x v="4"/>
  </r>
  <r>
    <n v="3607"/>
    <d v="2026-05-02T00:00:00"/>
    <n v="2026"/>
    <x v="1"/>
    <n v="5"/>
    <s v="May"/>
    <x v="1"/>
    <x v="6"/>
    <x v="0"/>
    <s v="Business"/>
    <x v="2"/>
    <s v="Insulated Bottle"/>
    <n v="1"/>
    <n v="36.270000000000003"/>
    <n v="0"/>
    <n v="13.8"/>
    <n v="36.270000000000003"/>
    <n v="13.8"/>
    <n v="22.470000000000002"/>
    <n v="0.61952026468155497"/>
    <n v="2026"/>
    <s v="Q2"/>
    <n v="5"/>
    <x v="4"/>
  </r>
  <r>
    <n v="5070"/>
    <d v="2026-05-02T00:00:00"/>
    <n v="2026"/>
    <x v="1"/>
    <n v="5"/>
    <s v="May"/>
    <x v="2"/>
    <x v="16"/>
    <x v="2"/>
    <s v="New"/>
    <x v="3"/>
    <s v="Portable Camp Stove"/>
    <n v="1"/>
    <n v="80.819999999999993"/>
    <n v="0"/>
    <n v="39.950000000000003"/>
    <n v="80.819999999999993"/>
    <n v="39.950000000000003"/>
    <n v="40.86999999999999"/>
    <n v="0.50569166048007907"/>
    <n v="2026"/>
    <s v="Q2"/>
    <n v="5"/>
    <x v="4"/>
  </r>
  <r>
    <n v="5171"/>
    <d v="2026-05-02T00:00:00"/>
    <n v="2026"/>
    <x v="1"/>
    <n v="5"/>
    <s v="May"/>
    <x v="1"/>
    <x v="1"/>
    <x v="2"/>
    <s v="New"/>
    <x v="1"/>
    <s v="Summit Backpack 45L"/>
    <n v="2"/>
    <n v="157.84"/>
    <n v="0.1"/>
    <n v="79.28"/>
    <n v="284.11200000000002"/>
    <n v="158.56"/>
    <n v="125.55200000000002"/>
    <n v="0.44191023258433298"/>
    <n v="2026"/>
    <s v="Q2"/>
    <n v="5"/>
    <x v="4"/>
  </r>
  <r>
    <n v="617"/>
    <d v="2026-05-03T00:00:00"/>
    <n v="2026"/>
    <x v="1"/>
    <n v="5"/>
    <s v="May"/>
    <x v="1"/>
    <x v="14"/>
    <x v="3"/>
    <s v="Returning"/>
    <x v="4"/>
    <s v="Recovery Roller"/>
    <n v="4"/>
    <n v="36.909999999999997"/>
    <n v="0.1"/>
    <n v="13.85"/>
    <n v="132.876"/>
    <n v="55.4"/>
    <n v="77.475999999999999"/>
    <n v="0.58306992985941775"/>
    <n v="2026"/>
    <s v="Q2"/>
    <n v="5"/>
    <x v="4"/>
  </r>
  <r>
    <n v="849"/>
    <d v="2026-05-03T00:00:00"/>
    <n v="2026"/>
    <x v="1"/>
    <n v="5"/>
    <s v="May"/>
    <x v="1"/>
    <x v="14"/>
    <x v="1"/>
    <s v="Business"/>
    <x v="3"/>
    <s v="Trail Tent 2P"/>
    <n v="3"/>
    <n v="193.18"/>
    <n v="0.1"/>
    <n v="102.31"/>
    <n v="521.58600000000001"/>
    <n v="306.93"/>
    <n v="214.65600000000001"/>
    <n v="0.41154478839539405"/>
    <n v="2026"/>
    <s v="Q2"/>
    <n v="5"/>
    <x v="4"/>
  </r>
  <r>
    <n v="956"/>
    <d v="2026-05-03T00:00:00"/>
    <n v="2026"/>
    <x v="1"/>
    <n v="5"/>
    <s v="May"/>
    <x v="0"/>
    <x v="15"/>
    <x v="0"/>
    <s v="Business"/>
    <x v="1"/>
    <s v="Summit Backpack 45L"/>
    <n v="1"/>
    <n v="157.59"/>
    <n v="0.05"/>
    <n v="77.599999999999994"/>
    <n v="149.7105"/>
    <n v="77.599999999999994"/>
    <n v="72.110500000000002"/>
    <n v="0.48166628259206939"/>
    <n v="2026"/>
    <s v="Q2"/>
    <n v="5"/>
    <x v="4"/>
  </r>
  <r>
    <n v="1896"/>
    <d v="2026-05-03T00:00:00"/>
    <n v="2026"/>
    <x v="1"/>
    <n v="5"/>
    <s v="May"/>
    <x v="1"/>
    <x v="12"/>
    <x v="3"/>
    <s v="New"/>
    <x v="4"/>
    <s v="Training Mat"/>
    <n v="2"/>
    <n v="49.97"/>
    <n v="0"/>
    <n v="22.63"/>
    <n v="99.94"/>
    <n v="45.26"/>
    <n v="54.68"/>
    <n v="0.54712827696617972"/>
    <n v="2026"/>
    <s v="Q2"/>
    <n v="5"/>
    <x v="4"/>
  </r>
  <r>
    <n v="2317"/>
    <d v="2026-05-03T00:00:00"/>
    <n v="2026"/>
    <x v="1"/>
    <n v="5"/>
    <s v="May"/>
    <x v="0"/>
    <x v="15"/>
    <x v="1"/>
    <s v="Business"/>
    <x v="1"/>
    <s v="Summit Backpack 45L"/>
    <n v="5"/>
    <n v="155.54"/>
    <n v="0.1"/>
    <n v="78.02"/>
    <n v="699.93"/>
    <n v="390.09999999999997"/>
    <n v="309.83"/>
    <n v="0.44265855156944267"/>
    <n v="2026"/>
    <s v="Q2"/>
    <n v="5"/>
    <x v="4"/>
  </r>
  <r>
    <n v="2542"/>
    <d v="2026-05-03T00:00:00"/>
    <n v="2026"/>
    <x v="1"/>
    <n v="5"/>
    <s v="May"/>
    <x v="3"/>
    <x v="8"/>
    <x v="2"/>
    <s v="New"/>
    <x v="2"/>
    <s v="Carry-On Duffel"/>
    <n v="1"/>
    <n v="131.13"/>
    <n v="0.05"/>
    <n v="67.010000000000005"/>
    <n v="124.5735"/>
    <n v="67.010000000000005"/>
    <n v="57.563499999999991"/>
    <n v="0.46208463276700096"/>
    <n v="2026"/>
    <s v="Q2"/>
    <n v="5"/>
    <x v="4"/>
  </r>
  <r>
    <n v="4535"/>
    <d v="2026-05-03T00:00:00"/>
    <n v="2026"/>
    <x v="1"/>
    <n v="5"/>
    <s v="May"/>
    <x v="2"/>
    <x v="5"/>
    <x v="0"/>
    <s v="New"/>
    <x v="2"/>
    <s v="Insulated Bottle"/>
    <n v="1"/>
    <n v="36.82"/>
    <n v="0.1"/>
    <n v="13.4"/>
    <n v="33.137999999999998"/>
    <n v="13.4"/>
    <n v="19.738"/>
    <n v="0.5956303941094816"/>
    <n v="2026"/>
    <s v="Q2"/>
    <n v="5"/>
    <x v="4"/>
  </r>
  <r>
    <n v="4988"/>
    <d v="2026-05-03T00:00:00"/>
    <n v="2026"/>
    <x v="1"/>
    <n v="5"/>
    <s v="May"/>
    <x v="2"/>
    <x v="10"/>
    <x v="2"/>
    <s v="New"/>
    <x v="4"/>
    <s v="Weighted Vest"/>
    <n v="1"/>
    <n v="122.28"/>
    <n v="0"/>
    <n v="67.28"/>
    <n v="122.28"/>
    <n v="67.28"/>
    <n v="55"/>
    <n v="0.44978737324174028"/>
    <n v="2026"/>
    <s v="Q2"/>
    <n v="5"/>
    <x v="4"/>
  </r>
  <r>
    <n v="253"/>
    <d v="2026-05-04T00:00:00"/>
    <n v="2026"/>
    <x v="1"/>
    <n v="5"/>
    <s v="May"/>
    <x v="2"/>
    <x v="10"/>
    <x v="2"/>
    <s v="Business"/>
    <x v="1"/>
    <s v="Hiking Daypack 20L"/>
    <n v="1"/>
    <n v="90.92"/>
    <n v="0.15"/>
    <n v="44.93"/>
    <n v="77.281999999999996"/>
    <n v="44.93"/>
    <n v="32.351999999999997"/>
    <n v="0.41862270645169636"/>
    <n v="2026"/>
    <s v="Q2"/>
    <n v="5"/>
    <x v="4"/>
  </r>
  <r>
    <n v="1743"/>
    <d v="2026-05-04T00:00:00"/>
    <n v="2026"/>
    <x v="1"/>
    <n v="5"/>
    <s v="May"/>
    <x v="1"/>
    <x v="12"/>
    <x v="0"/>
    <s v="New"/>
    <x v="4"/>
    <s v="Training Mat"/>
    <n v="1"/>
    <n v="51.02"/>
    <n v="0"/>
    <n v="21.83"/>
    <n v="51.02"/>
    <n v="21.83"/>
    <n v="29.190000000000005"/>
    <n v="0.5721285770286163"/>
    <n v="2026"/>
    <s v="Q2"/>
    <n v="5"/>
    <x v="4"/>
  </r>
  <r>
    <n v="1801"/>
    <d v="2026-05-04T00:00:00"/>
    <n v="2026"/>
    <x v="1"/>
    <n v="5"/>
    <s v="May"/>
    <x v="2"/>
    <x v="2"/>
    <x v="0"/>
    <s v="Business"/>
    <x v="2"/>
    <s v="Insulated Bottle"/>
    <n v="2"/>
    <n v="36.299999999999997"/>
    <n v="0.05"/>
    <n v="13.9"/>
    <n v="68.969999999999985"/>
    <n v="27.8"/>
    <n v="41.169999999999987"/>
    <n v="0.59692619979701311"/>
    <n v="2026"/>
    <s v="Q2"/>
    <n v="5"/>
    <x v="4"/>
  </r>
  <r>
    <n v="2511"/>
    <d v="2026-05-04T00:00:00"/>
    <n v="2026"/>
    <x v="1"/>
    <n v="5"/>
    <s v="May"/>
    <x v="2"/>
    <x v="10"/>
    <x v="1"/>
    <s v="Business"/>
    <x v="3"/>
    <s v="Trail Tent 2P"/>
    <n v="8"/>
    <n v="195.03"/>
    <n v="0.15"/>
    <n v="101.13"/>
    <n v="1326.204"/>
    <n v="809.04"/>
    <n v="517.16399999999999"/>
    <n v="0.38995810599274322"/>
    <n v="2026"/>
    <s v="Q2"/>
    <n v="5"/>
    <x v="4"/>
  </r>
  <r>
    <n v="3186"/>
    <d v="2026-05-04T00:00:00"/>
    <n v="2026"/>
    <x v="1"/>
    <n v="5"/>
    <s v="May"/>
    <x v="1"/>
    <x v="6"/>
    <x v="0"/>
    <s v="New"/>
    <x v="1"/>
    <s v="Trail Boots"/>
    <n v="1"/>
    <n v="143.66"/>
    <n v="0.1"/>
    <n v="79.25"/>
    <n v="129.29400000000001"/>
    <n v="79.25"/>
    <n v="50.044000000000011"/>
    <n v="0.38705585719368268"/>
    <n v="2026"/>
    <s v="Q2"/>
    <n v="5"/>
    <x v="4"/>
  </r>
  <r>
    <n v="3378"/>
    <d v="2026-05-04T00:00:00"/>
    <n v="2026"/>
    <x v="1"/>
    <n v="5"/>
    <s v="May"/>
    <x v="0"/>
    <x v="0"/>
    <x v="1"/>
    <s v="Business"/>
    <x v="4"/>
    <s v="Weighted Vest"/>
    <n v="3"/>
    <n v="120.28"/>
    <n v="0.2"/>
    <n v="69.23"/>
    <n v="288.67200000000003"/>
    <n v="207.69"/>
    <n v="80.982000000000028"/>
    <n v="0.28053292317924849"/>
    <n v="2026"/>
    <s v="Q2"/>
    <n v="5"/>
    <x v="4"/>
  </r>
  <r>
    <n v="4255"/>
    <d v="2026-05-04T00:00:00"/>
    <n v="2026"/>
    <x v="1"/>
    <n v="5"/>
    <s v="May"/>
    <x v="3"/>
    <x v="7"/>
    <x v="3"/>
    <s v="Returning"/>
    <x v="2"/>
    <s v="Insulated Bottle"/>
    <n v="6"/>
    <n v="36.04"/>
    <n v="0"/>
    <n v="13.38"/>
    <n v="216.24"/>
    <n v="80.28"/>
    <n v="135.96"/>
    <n v="0.62874583795782468"/>
    <n v="2026"/>
    <s v="Q2"/>
    <n v="5"/>
    <x v="4"/>
  </r>
  <r>
    <n v="4587"/>
    <d v="2026-05-04T00:00:00"/>
    <n v="2026"/>
    <x v="1"/>
    <n v="5"/>
    <s v="May"/>
    <x v="2"/>
    <x v="2"/>
    <x v="3"/>
    <s v="Returning"/>
    <x v="1"/>
    <s v="Hiking Daypack 20L"/>
    <n v="2"/>
    <n v="91.72"/>
    <n v="0"/>
    <n v="45.67"/>
    <n v="183.44"/>
    <n v="91.34"/>
    <n v="92.1"/>
    <n v="0.50207152202354988"/>
    <n v="2026"/>
    <s v="Q2"/>
    <n v="5"/>
    <x v="4"/>
  </r>
  <r>
    <n v="830"/>
    <d v="2026-05-05T00:00:00"/>
    <n v="2026"/>
    <x v="1"/>
    <n v="5"/>
    <s v="May"/>
    <x v="3"/>
    <x v="8"/>
    <x v="0"/>
    <s v="Business"/>
    <x v="0"/>
    <s v="Trail Bike Light"/>
    <n v="2"/>
    <n v="50.4"/>
    <n v="0"/>
    <n v="22.21"/>
    <n v="100.8"/>
    <n v="44.42"/>
    <n v="56.379999999999995"/>
    <n v="0.55932539682539684"/>
    <n v="2026"/>
    <s v="Q2"/>
    <n v="5"/>
    <x v="4"/>
  </r>
  <r>
    <n v="4320"/>
    <d v="2026-05-05T00:00:00"/>
    <n v="2026"/>
    <x v="1"/>
    <n v="5"/>
    <s v="May"/>
    <x v="1"/>
    <x v="6"/>
    <x v="0"/>
    <s v="Returning"/>
    <x v="2"/>
    <s v="Travel Backpack 35L"/>
    <n v="2"/>
    <n v="165.17"/>
    <n v="0"/>
    <n v="87.78"/>
    <n v="330.34"/>
    <n v="175.56"/>
    <n v="154.77999999999997"/>
    <n v="0.46854755706242052"/>
    <n v="2026"/>
    <s v="Q2"/>
    <n v="5"/>
    <x v="4"/>
  </r>
  <r>
    <n v="4386"/>
    <d v="2026-05-05T00:00:00"/>
    <n v="2026"/>
    <x v="1"/>
    <n v="5"/>
    <s v="May"/>
    <x v="0"/>
    <x v="15"/>
    <x v="0"/>
    <s v="Returning"/>
    <x v="1"/>
    <s v="Trekking Poles"/>
    <n v="1"/>
    <n v="69.819999999999993"/>
    <n v="0.05"/>
    <n v="33.29"/>
    <n v="66.328999999999994"/>
    <n v="33.29"/>
    <n v="33.038999999999994"/>
    <n v="0.49810791659756665"/>
    <n v="2026"/>
    <s v="Q2"/>
    <n v="5"/>
    <x v="4"/>
  </r>
  <r>
    <n v="4602"/>
    <d v="2026-05-05T00:00:00"/>
    <n v="2026"/>
    <x v="1"/>
    <n v="5"/>
    <s v="May"/>
    <x v="1"/>
    <x v="12"/>
    <x v="3"/>
    <s v="New"/>
    <x v="2"/>
    <s v="Carry-On Duffel"/>
    <n v="2"/>
    <n v="131.36000000000001"/>
    <n v="0.1"/>
    <n v="65.3"/>
    <n v="236.44800000000004"/>
    <n v="130.6"/>
    <n v="105.84800000000004"/>
    <n v="0.4476586818243336"/>
    <n v="2026"/>
    <s v="Q2"/>
    <n v="5"/>
    <x v="4"/>
  </r>
  <r>
    <n v="5190"/>
    <d v="2026-05-05T00:00:00"/>
    <n v="2026"/>
    <x v="1"/>
    <n v="5"/>
    <s v="May"/>
    <x v="3"/>
    <x v="8"/>
    <x v="1"/>
    <s v="Returning"/>
    <x v="1"/>
    <s v="Hiking Daypack 20L"/>
    <n v="15"/>
    <n v="93.65"/>
    <n v="0.1"/>
    <n v="44.89"/>
    <n v="1264.2750000000001"/>
    <n v="673.35"/>
    <n v="590.92500000000007"/>
    <n v="0.46740226612089936"/>
    <n v="2026"/>
    <s v="Q2"/>
    <n v="5"/>
    <x v="4"/>
  </r>
  <r>
    <n v="393"/>
    <d v="2026-05-06T00:00:00"/>
    <n v="2026"/>
    <x v="1"/>
    <n v="5"/>
    <s v="May"/>
    <x v="1"/>
    <x v="12"/>
    <x v="3"/>
    <s v="New"/>
    <x v="3"/>
    <s v="Trail Tent 2P"/>
    <n v="3"/>
    <n v="199.93"/>
    <n v="0"/>
    <n v="104.86"/>
    <n v="599.79"/>
    <n v="314.58"/>
    <n v="285.20999999999998"/>
    <n v="0.47551643075076278"/>
    <n v="2026"/>
    <s v="Q2"/>
    <n v="5"/>
    <x v="4"/>
  </r>
  <r>
    <n v="812"/>
    <d v="2026-05-06T00:00:00"/>
    <n v="2026"/>
    <x v="1"/>
    <n v="5"/>
    <s v="May"/>
    <x v="0"/>
    <x v="0"/>
    <x v="0"/>
    <s v="New"/>
    <x v="1"/>
    <s v="Trekking Poles"/>
    <n v="5"/>
    <n v="70.150000000000006"/>
    <n v="0"/>
    <n v="32.700000000000003"/>
    <n v="350.75"/>
    <n v="163.5"/>
    <n v="187.25"/>
    <n v="0.53385602280826805"/>
    <n v="2026"/>
    <s v="Q2"/>
    <n v="5"/>
    <x v="4"/>
  </r>
  <r>
    <n v="1297"/>
    <d v="2026-05-06T00:00:00"/>
    <n v="2026"/>
    <x v="1"/>
    <n v="5"/>
    <s v="May"/>
    <x v="2"/>
    <x v="2"/>
    <x v="2"/>
    <s v="New"/>
    <x v="4"/>
    <s v="Recovery Roller"/>
    <n v="2"/>
    <n v="35.86"/>
    <n v="0"/>
    <n v="13.9"/>
    <n v="71.72"/>
    <n v="27.8"/>
    <n v="43.92"/>
    <n v="0.61238148354712774"/>
    <n v="2026"/>
    <s v="Q2"/>
    <n v="5"/>
    <x v="4"/>
  </r>
  <r>
    <n v="1574"/>
    <d v="2026-05-06T00:00:00"/>
    <n v="2026"/>
    <x v="1"/>
    <n v="5"/>
    <s v="May"/>
    <x v="1"/>
    <x v="6"/>
    <x v="0"/>
    <s v="Returning"/>
    <x v="1"/>
    <s v="Hiking Daypack 20L"/>
    <n v="1"/>
    <n v="92.27"/>
    <n v="0"/>
    <n v="46.5"/>
    <n v="92.27"/>
    <n v="46.5"/>
    <n v="45.769999999999996"/>
    <n v="0.49604421805570603"/>
    <n v="2026"/>
    <s v="Q2"/>
    <n v="5"/>
    <x v="4"/>
  </r>
  <r>
    <n v="3060"/>
    <d v="2026-05-06T00:00:00"/>
    <n v="2026"/>
    <x v="1"/>
    <n v="5"/>
    <s v="May"/>
    <x v="1"/>
    <x v="6"/>
    <x v="1"/>
    <s v="Business"/>
    <x v="1"/>
    <s v="Summit Backpack 45L"/>
    <n v="6"/>
    <n v="157.31"/>
    <n v="0.15"/>
    <n v="80.34"/>
    <n v="802.28099999999995"/>
    <n v="482.04"/>
    <n v="320.24099999999993"/>
    <n v="0.3991631361081715"/>
    <n v="2026"/>
    <s v="Q2"/>
    <n v="5"/>
    <x v="4"/>
  </r>
  <r>
    <n v="3490"/>
    <d v="2026-05-06T00:00:00"/>
    <n v="2026"/>
    <x v="1"/>
    <n v="5"/>
    <s v="May"/>
    <x v="1"/>
    <x v="11"/>
    <x v="0"/>
    <s v="New"/>
    <x v="2"/>
    <s v="Packing Cube Set"/>
    <n v="2"/>
    <n v="46.18"/>
    <n v="0.05"/>
    <n v="17.899999999999999"/>
    <n v="87.74199999999999"/>
    <n v="35.799999999999997"/>
    <n v="51.941999999999993"/>
    <n v="0.59198559412823959"/>
    <n v="2026"/>
    <s v="Q2"/>
    <n v="5"/>
    <x v="4"/>
  </r>
  <r>
    <n v="3654"/>
    <d v="2026-05-06T00:00:00"/>
    <n v="2026"/>
    <x v="1"/>
    <n v="5"/>
    <s v="May"/>
    <x v="2"/>
    <x v="10"/>
    <x v="0"/>
    <s v="Business"/>
    <x v="0"/>
    <s v="Trail Bike Light"/>
    <n v="1"/>
    <n v="51.44"/>
    <n v="0.1"/>
    <n v="22.88"/>
    <n v="46.295999999999999"/>
    <n v="22.88"/>
    <n v="23.416"/>
    <n v="0.50578883704855715"/>
    <n v="2026"/>
    <s v="Q2"/>
    <n v="5"/>
    <x v="4"/>
  </r>
  <r>
    <n v="4209"/>
    <d v="2026-05-06T00:00:00"/>
    <n v="2026"/>
    <x v="1"/>
    <n v="5"/>
    <s v="May"/>
    <x v="1"/>
    <x v="1"/>
    <x v="0"/>
    <s v="New"/>
    <x v="4"/>
    <s v="Training Mat"/>
    <n v="2"/>
    <n v="50.97"/>
    <n v="0.05"/>
    <n v="21.67"/>
    <n v="96.842999999999989"/>
    <n v="43.34"/>
    <n v="53.502999999999986"/>
    <n v="0.55247152607829153"/>
    <n v="2026"/>
    <s v="Q2"/>
    <n v="5"/>
    <x v="4"/>
  </r>
  <r>
    <n v="4227"/>
    <d v="2026-05-06T00:00:00"/>
    <n v="2026"/>
    <x v="1"/>
    <n v="5"/>
    <s v="May"/>
    <x v="1"/>
    <x v="1"/>
    <x v="0"/>
    <s v="New"/>
    <x v="0"/>
    <s v="Compact Repair Kit"/>
    <n v="2"/>
    <n v="40.549999999999997"/>
    <n v="0"/>
    <n v="16.52"/>
    <n v="81.099999999999994"/>
    <n v="33.04"/>
    <n v="48.059999999999995"/>
    <n v="0.59260172626387175"/>
    <n v="2026"/>
    <s v="Q2"/>
    <n v="5"/>
    <x v="4"/>
  </r>
  <r>
    <n v="4247"/>
    <d v="2026-05-06T00:00:00"/>
    <n v="2026"/>
    <x v="1"/>
    <n v="5"/>
    <s v="May"/>
    <x v="2"/>
    <x v="16"/>
    <x v="0"/>
    <s v="New"/>
    <x v="0"/>
    <s v="Trail Bike Light"/>
    <n v="2"/>
    <n v="51.3"/>
    <n v="0"/>
    <n v="23.12"/>
    <n v="102.6"/>
    <n v="46.24"/>
    <n v="56.359999999999992"/>
    <n v="0.54931773879142298"/>
    <n v="2026"/>
    <s v="Q2"/>
    <n v="5"/>
    <x v="4"/>
  </r>
  <r>
    <n v="5196"/>
    <d v="2026-05-06T00:00:00"/>
    <n v="2026"/>
    <x v="1"/>
    <n v="5"/>
    <s v="May"/>
    <x v="3"/>
    <x v="8"/>
    <x v="0"/>
    <s v="New"/>
    <x v="3"/>
    <s v="Portable Camp Stove"/>
    <n v="3"/>
    <n v="82.56"/>
    <n v="0"/>
    <n v="39.99"/>
    <n v="247.68"/>
    <n v="119.97"/>
    <n v="127.71000000000001"/>
    <n v="0.515625"/>
    <n v="2026"/>
    <s v="Q2"/>
    <n v="5"/>
    <x v="4"/>
  </r>
  <r>
    <n v="400"/>
    <d v="2026-05-07T00:00:00"/>
    <n v="2026"/>
    <x v="1"/>
    <n v="5"/>
    <s v="May"/>
    <x v="1"/>
    <x v="12"/>
    <x v="1"/>
    <s v="Business"/>
    <x v="1"/>
    <s v="Hiking Daypack 20L"/>
    <n v="6"/>
    <n v="92.66"/>
    <n v="0.15"/>
    <n v="44.71"/>
    <n v="472.56600000000003"/>
    <n v="268.26"/>
    <n v="204.30600000000004"/>
    <n v="0.43233326138571126"/>
    <n v="2026"/>
    <s v="Q2"/>
    <n v="5"/>
    <x v="4"/>
  </r>
  <r>
    <n v="829"/>
    <d v="2026-05-07T00:00:00"/>
    <n v="2026"/>
    <x v="1"/>
    <n v="5"/>
    <s v="May"/>
    <x v="2"/>
    <x v="16"/>
    <x v="3"/>
    <s v="New"/>
    <x v="4"/>
    <s v="Resistance Band Set"/>
    <n v="1"/>
    <n v="39.42"/>
    <n v="0"/>
    <n v="14.86"/>
    <n v="39.42"/>
    <n v="14.86"/>
    <n v="24.560000000000002"/>
    <n v="0.62303399289700667"/>
    <n v="2026"/>
    <s v="Q2"/>
    <n v="5"/>
    <x v="4"/>
  </r>
  <r>
    <n v="1236"/>
    <d v="2026-05-07T00:00:00"/>
    <n v="2026"/>
    <x v="1"/>
    <n v="5"/>
    <s v="May"/>
    <x v="0"/>
    <x v="9"/>
    <x v="2"/>
    <s v="Returning"/>
    <x v="4"/>
    <s v="Weighted Vest"/>
    <n v="2"/>
    <n v="124.25"/>
    <n v="0"/>
    <n v="69.510000000000005"/>
    <n v="248.5"/>
    <n v="139.02000000000001"/>
    <n v="109.47999999999999"/>
    <n v="0.44056338028169012"/>
    <n v="2026"/>
    <s v="Q2"/>
    <n v="5"/>
    <x v="4"/>
  </r>
  <r>
    <n v="1364"/>
    <d v="2026-05-07T00:00:00"/>
    <n v="2026"/>
    <x v="1"/>
    <n v="5"/>
    <s v="May"/>
    <x v="1"/>
    <x v="14"/>
    <x v="0"/>
    <s v="New"/>
    <x v="1"/>
    <s v="Summit Backpack 45L"/>
    <n v="2"/>
    <n v="156.43"/>
    <n v="0"/>
    <n v="78.569999999999993"/>
    <n v="312.86"/>
    <n v="157.13999999999999"/>
    <n v="155.72000000000003"/>
    <n v="0.49773061433228927"/>
    <n v="2026"/>
    <s v="Q2"/>
    <n v="5"/>
    <x v="4"/>
  </r>
  <r>
    <n v="2105"/>
    <d v="2026-05-07T00:00:00"/>
    <n v="2026"/>
    <x v="1"/>
    <n v="5"/>
    <s v="May"/>
    <x v="1"/>
    <x v="14"/>
    <x v="2"/>
    <s v="New"/>
    <x v="3"/>
    <s v="Portable Camp Stove"/>
    <n v="1"/>
    <n v="80.3"/>
    <n v="0"/>
    <n v="40.020000000000003"/>
    <n v="80.3"/>
    <n v="40.020000000000003"/>
    <n v="40.279999999999994"/>
    <n v="0.50161892901618921"/>
    <n v="2026"/>
    <s v="Q2"/>
    <n v="5"/>
    <x v="4"/>
  </r>
  <r>
    <n v="4706"/>
    <d v="2026-05-07T00:00:00"/>
    <n v="2026"/>
    <x v="1"/>
    <n v="5"/>
    <s v="May"/>
    <x v="3"/>
    <x v="13"/>
    <x v="2"/>
    <s v="New"/>
    <x v="3"/>
    <s v="Portable Camp Stove"/>
    <n v="1"/>
    <n v="79.89"/>
    <n v="0"/>
    <n v="39.549999999999997"/>
    <n v="79.89"/>
    <n v="39.549999999999997"/>
    <n v="40.340000000000003"/>
    <n v="0.50494429841031419"/>
    <n v="2026"/>
    <s v="Q2"/>
    <n v="5"/>
    <x v="4"/>
  </r>
  <r>
    <n v="68"/>
    <d v="2026-05-08T00:00:00"/>
    <n v="2026"/>
    <x v="1"/>
    <n v="5"/>
    <s v="May"/>
    <x v="3"/>
    <x v="7"/>
    <x v="2"/>
    <s v="New"/>
    <x v="4"/>
    <s v="Resistance Band Set"/>
    <n v="1"/>
    <n v="39.5"/>
    <n v="0"/>
    <n v="14.68"/>
    <n v="39.5"/>
    <n v="14.68"/>
    <n v="24.82"/>
    <n v="0.62835443037974681"/>
    <n v="2026"/>
    <s v="Q2"/>
    <n v="5"/>
    <x v="4"/>
  </r>
  <r>
    <n v="1352"/>
    <d v="2026-05-08T00:00:00"/>
    <n v="2026"/>
    <x v="1"/>
    <n v="5"/>
    <s v="May"/>
    <x v="3"/>
    <x v="7"/>
    <x v="0"/>
    <s v="Returning"/>
    <x v="0"/>
    <s v="Commuter Helmet"/>
    <n v="1"/>
    <n v="80.7"/>
    <n v="0"/>
    <n v="41.88"/>
    <n v="80.7"/>
    <n v="41.88"/>
    <n v="38.82"/>
    <n v="0.48104089219330853"/>
    <n v="2026"/>
    <s v="Q2"/>
    <n v="5"/>
    <x v="4"/>
  </r>
  <r>
    <n v="2526"/>
    <d v="2026-05-08T00:00:00"/>
    <n v="2026"/>
    <x v="1"/>
    <n v="5"/>
    <s v="May"/>
    <x v="1"/>
    <x v="14"/>
    <x v="0"/>
    <s v="New"/>
    <x v="3"/>
    <s v="Portable Camp Stove"/>
    <n v="1"/>
    <n v="80.86"/>
    <n v="0"/>
    <n v="38.44"/>
    <n v="80.86"/>
    <n v="38.44"/>
    <n v="42.42"/>
    <n v="0.52461043779371752"/>
    <n v="2026"/>
    <s v="Q2"/>
    <n v="5"/>
    <x v="4"/>
  </r>
  <r>
    <n v="3298"/>
    <d v="2026-05-08T00:00:00"/>
    <n v="2026"/>
    <x v="1"/>
    <n v="5"/>
    <s v="May"/>
    <x v="1"/>
    <x v="14"/>
    <x v="3"/>
    <s v="New"/>
    <x v="3"/>
    <s v="Alpine Tent 4P"/>
    <n v="2"/>
    <n v="337.7"/>
    <n v="0.1"/>
    <n v="192.16"/>
    <n v="607.86"/>
    <n v="384.32"/>
    <n v="223.54000000000002"/>
    <n v="0.36774915276543946"/>
    <n v="2026"/>
    <s v="Q2"/>
    <n v="5"/>
    <x v="4"/>
  </r>
  <r>
    <n v="3510"/>
    <d v="2026-05-08T00:00:00"/>
    <n v="2026"/>
    <x v="1"/>
    <n v="5"/>
    <s v="May"/>
    <x v="2"/>
    <x v="2"/>
    <x v="0"/>
    <s v="Returning"/>
    <x v="3"/>
    <s v="Compact Sleeping Bag"/>
    <n v="4"/>
    <n v="121.81"/>
    <n v="0"/>
    <n v="58.95"/>
    <n v="487.24"/>
    <n v="235.8"/>
    <n v="251.44"/>
    <n v="0.5160495854199163"/>
    <n v="2026"/>
    <s v="Q2"/>
    <n v="5"/>
    <x v="4"/>
  </r>
  <r>
    <n v="3638"/>
    <d v="2026-05-08T00:00:00"/>
    <n v="2026"/>
    <x v="1"/>
    <n v="5"/>
    <s v="May"/>
    <x v="3"/>
    <x v="7"/>
    <x v="1"/>
    <s v="Business"/>
    <x v="2"/>
    <s v="Travel Backpack 35L"/>
    <n v="10"/>
    <n v="168.55"/>
    <n v="0.1"/>
    <n v="88.85"/>
    <n v="1516.95"/>
    <n v="888.5"/>
    <n v="628.45000000000005"/>
    <n v="0.41428524341606515"/>
    <n v="2026"/>
    <s v="Q2"/>
    <n v="5"/>
    <x v="4"/>
  </r>
  <r>
    <n v="3754"/>
    <d v="2026-05-08T00:00:00"/>
    <n v="2026"/>
    <x v="1"/>
    <n v="5"/>
    <s v="May"/>
    <x v="1"/>
    <x v="12"/>
    <x v="0"/>
    <s v="Returning"/>
    <x v="0"/>
    <s v="Compact Repair Kit"/>
    <n v="1"/>
    <n v="39.42"/>
    <n v="0.05"/>
    <n v="16.77"/>
    <n v="37.448999999999998"/>
    <n v="16.77"/>
    <n v="20.678999999999998"/>
    <n v="0.55219097973243614"/>
    <n v="2026"/>
    <s v="Q2"/>
    <n v="5"/>
    <x v="4"/>
  </r>
  <r>
    <n v="4029"/>
    <d v="2026-05-08T00:00:00"/>
    <n v="2026"/>
    <x v="1"/>
    <n v="5"/>
    <s v="May"/>
    <x v="3"/>
    <x v="13"/>
    <x v="2"/>
    <s v="New"/>
    <x v="2"/>
    <s v="Travel Backpack 35L"/>
    <n v="1"/>
    <n v="161.36000000000001"/>
    <n v="0"/>
    <n v="87"/>
    <n v="161.36000000000001"/>
    <n v="87"/>
    <n v="74.360000000000014"/>
    <n v="0.46083292017848293"/>
    <n v="2026"/>
    <s v="Q2"/>
    <n v="5"/>
    <x v="4"/>
  </r>
  <r>
    <n v="4651"/>
    <d v="2026-05-08T00:00:00"/>
    <n v="2026"/>
    <x v="1"/>
    <n v="5"/>
    <s v="May"/>
    <x v="1"/>
    <x v="11"/>
    <x v="0"/>
    <s v="Business"/>
    <x v="3"/>
    <s v="Compact Sleeping Bag"/>
    <n v="1"/>
    <n v="123.68"/>
    <n v="0"/>
    <n v="59.26"/>
    <n v="123.68"/>
    <n v="59.26"/>
    <n v="64.420000000000016"/>
    <n v="0.52086028460543343"/>
    <n v="2026"/>
    <s v="Q2"/>
    <n v="5"/>
    <x v="4"/>
  </r>
  <r>
    <n v="4886"/>
    <d v="2026-05-08T00:00:00"/>
    <n v="2026"/>
    <x v="1"/>
    <n v="5"/>
    <s v="May"/>
    <x v="3"/>
    <x v="8"/>
    <x v="3"/>
    <s v="Returning"/>
    <x v="1"/>
    <s v="Trail Boots"/>
    <n v="1"/>
    <n v="146.29"/>
    <n v="0"/>
    <n v="81.16"/>
    <n v="146.29"/>
    <n v="81.16"/>
    <n v="65.13"/>
    <n v="0.44521156606740037"/>
    <n v="2026"/>
    <s v="Q2"/>
    <n v="5"/>
    <x v="4"/>
  </r>
  <r>
    <n v="162"/>
    <d v="2026-05-09T00:00:00"/>
    <n v="2026"/>
    <x v="1"/>
    <n v="5"/>
    <s v="May"/>
    <x v="0"/>
    <x v="0"/>
    <x v="0"/>
    <s v="New"/>
    <x v="2"/>
    <s v="Travel Backpack 35L"/>
    <n v="2"/>
    <n v="164.95"/>
    <n v="0.1"/>
    <n v="86.27"/>
    <n v="296.90999999999997"/>
    <n v="172.54"/>
    <n v="124.36999999999998"/>
    <n v="0.41888114243373409"/>
    <n v="2026"/>
    <s v="Q2"/>
    <n v="5"/>
    <x v="4"/>
  </r>
  <r>
    <n v="184"/>
    <d v="2026-05-09T00:00:00"/>
    <n v="2026"/>
    <x v="1"/>
    <n v="5"/>
    <s v="May"/>
    <x v="0"/>
    <x v="15"/>
    <x v="2"/>
    <s v="Business"/>
    <x v="1"/>
    <s v="Hiking Daypack 20L"/>
    <n v="2"/>
    <n v="91.59"/>
    <n v="0"/>
    <n v="44.97"/>
    <n v="183.18"/>
    <n v="89.94"/>
    <n v="93.240000000000009"/>
    <n v="0.50900753357353423"/>
    <n v="2026"/>
    <s v="Q2"/>
    <n v="5"/>
    <x v="4"/>
  </r>
  <r>
    <n v="328"/>
    <d v="2026-05-09T00:00:00"/>
    <n v="2026"/>
    <x v="1"/>
    <n v="5"/>
    <s v="May"/>
    <x v="3"/>
    <x v="13"/>
    <x v="0"/>
    <s v="Returning"/>
    <x v="4"/>
    <s v="Training Mat"/>
    <n v="1"/>
    <n v="51.78"/>
    <n v="0.1"/>
    <n v="21.63"/>
    <n v="46.602000000000004"/>
    <n v="21.63"/>
    <n v="24.972000000000005"/>
    <n v="0.53585683017896235"/>
    <n v="2026"/>
    <s v="Q2"/>
    <n v="5"/>
    <x v="4"/>
  </r>
  <r>
    <n v="908"/>
    <d v="2026-05-09T00:00:00"/>
    <n v="2026"/>
    <x v="1"/>
    <n v="5"/>
    <s v="May"/>
    <x v="3"/>
    <x v="8"/>
    <x v="2"/>
    <s v="Returning"/>
    <x v="2"/>
    <s v="Packing Cube Set"/>
    <n v="2"/>
    <n v="46.25"/>
    <n v="0"/>
    <n v="18.12"/>
    <n v="92.5"/>
    <n v="36.24"/>
    <n v="56.26"/>
    <n v="0.60821621621621624"/>
    <n v="2026"/>
    <s v="Q2"/>
    <n v="5"/>
    <x v="4"/>
  </r>
  <r>
    <n v="3159"/>
    <d v="2026-05-09T00:00:00"/>
    <n v="2026"/>
    <x v="1"/>
    <n v="5"/>
    <s v="May"/>
    <x v="0"/>
    <x v="0"/>
    <x v="0"/>
    <s v="Returning"/>
    <x v="3"/>
    <s v="Trail Tent 2P"/>
    <n v="3"/>
    <n v="198.5"/>
    <n v="0"/>
    <n v="102.23"/>
    <n v="595.5"/>
    <n v="306.69"/>
    <n v="288.81"/>
    <n v="0.48498740554156172"/>
    <n v="2026"/>
    <s v="Q2"/>
    <n v="5"/>
    <x v="4"/>
  </r>
  <r>
    <n v="4509"/>
    <d v="2026-05-09T00:00:00"/>
    <n v="2026"/>
    <x v="1"/>
    <n v="5"/>
    <s v="May"/>
    <x v="3"/>
    <x v="8"/>
    <x v="0"/>
    <s v="New"/>
    <x v="1"/>
    <s v="Summit Backpack 45L"/>
    <n v="1"/>
    <n v="152.80000000000001"/>
    <n v="0.1"/>
    <n v="77.67"/>
    <n v="137.52000000000001"/>
    <n v="77.67"/>
    <n v="59.850000000000009"/>
    <n v="0.43520942408376967"/>
    <n v="2026"/>
    <s v="Q2"/>
    <n v="5"/>
    <x v="4"/>
  </r>
  <r>
    <n v="4677"/>
    <d v="2026-05-09T00:00:00"/>
    <n v="2026"/>
    <x v="1"/>
    <n v="5"/>
    <s v="May"/>
    <x v="1"/>
    <x v="14"/>
    <x v="0"/>
    <s v="Business"/>
    <x v="2"/>
    <s v="Travel Backpack 35L"/>
    <n v="2"/>
    <n v="161.47999999999999"/>
    <n v="0"/>
    <n v="85.03"/>
    <n v="322.95999999999998"/>
    <n v="170.06"/>
    <n v="152.89999999999998"/>
    <n v="0.47343324250681196"/>
    <n v="2026"/>
    <s v="Q2"/>
    <n v="5"/>
    <x v="4"/>
  </r>
  <r>
    <n v="4867"/>
    <d v="2026-05-09T00:00:00"/>
    <n v="2026"/>
    <x v="1"/>
    <n v="5"/>
    <s v="May"/>
    <x v="1"/>
    <x v="6"/>
    <x v="2"/>
    <s v="Returning"/>
    <x v="0"/>
    <s v="Commuter Helmet"/>
    <n v="1"/>
    <n v="82.86"/>
    <n v="0"/>
    <n v="42.67"/>
    <n v="82.86"/>
    <n v="42.67"/>
    <n v="40.19"/>
    <n v="0.48503499879314504"/>
    <n v="2026"/>
    <s v="Q2"/>
    <n v="5"/>
    <x v="4"/>
  </r>
  <r>
    <n v="1615"/>
    <d v="2026-05-10T00:00:00"/>
    <n v="2026"/>
    <x v="1"/>
    <n v="5"/>
    <s v="May"/>
    <x v="3"/>
    <x v="4"/>
    <x v="0"/>
    <s v="New"/>
    <x v="4"/>
    <s v="Training Mat"/>
    <n v="1"/>
    <n v="51.15"/>
    <n v="0"/>
    <n v="21.39"/>
    <n v="51.15"/>
    <n v="21.39"/>
    <n v="29.759999999999998"/>
    <n v="0.58181818181818179"/>
    <n v="2026"/>
    <s v="Q2"/>
    <n v="5"/>
    <x v="4"/>
  </r>
  <r>
    <n v="1812"/>
    <d v="2026-05-10T00:00:00"/>
    <n v="2026"/>
    <x v="1"/>
    <n v="5"/>
    <s v="May"/>
    <x v="2"/>
    <x v="2"/>
    <x v="1"/>
    <s v="Business"/>
    <x v="4"/>
    <s v="Training Mat"/>
    <n v="12"/>
    <n v="50.53"/>
    <n v="0.1"/>
    <n v="22.09"/>
    <n v="545.72400000000005"/>
    <n v="265.08"/>
    <n v="280.64400000000006"/>
    <n v="0.5142599555819426"/>
    <n v="2026"/>
    <s v="Q2"/>
    <n v="5"/>
    <x v="4"/>
  </r>
  <r>
    <n v="3645"/>
    <d v="2026-05-10T00:00:00"/>
    <n v="2026"/>
    <x v="1"/>
    <n v="5"/>
    <s v="May"/>
    <x v="1"/>
    <x v="1"/>
    <x v="3"/>
    <s v="Returning"/>
    <x v="0"/>
    <s v="Trail Bike Light"/>
    <n v="2"/>
    <n v="50.93"/>
    <n v="0"/>
    <n v="22.91"/>
    <n v="101.86"/>
    <n v="45.82"/>
    <n v="56.04"/>
    <n v="0.55016689573924993"/>
    <n v="2026"/>
    <s v="Q2"/>
    <n v="5"/>
    <x v="4"/>
  </r>
  <r>
    <n v="3804"/>
    <d v="2026-05-10T00:00:00"/>
    <n v="2026"/>
    <x v="1"/>
    <n v="5"/>
    <s v="May"/>
    <x v="2"/>
    <x v="5"/>
    <x v="0"/>
    <s v="Returning"/>
    <x v="4"/>
    <s v="Training Mat"/>
    <n v="2"/>
    <n v="50.79"/>
    <n v="0.05"/>
    <n v="21.83"/>
    <n v="96.500999999999991"/>
    <n v="43.66"/>
    <n v="52.840999999999994"/>
    <n v="0.54756945523880585"/>
    <n v="2026"/>
    <s v="Q2"/>
    <n v="5"/>
    <x v="4"/>
  </r>
  <r>
    <n v="4367"/>
    <d v="2026-05-10T00:00:00"/>
    <n v="2026"/>
    <x v="1"/>
    <n v="5"/>
    <s v="May"/>
    <x v="3"/>
    <x v="8"/>
    <x v="0"/>
    <s v="Business"/>
    <x v="2"/>
    <s v="Travel Backpack 35L"/>
    <n v="5"/>
    <n v="160.94"/>
    <n v="0.1"/>
    <n v="88.89"/>
    <n v="724.23"/>
    <n v="444.45"/>
    <n v="279.78000000000003"/>
    <n v="0.38631374011018604"/>
    <n v="2026"/>
    <s v="Q2"/>
    <n v="5"/>
    <x v="4"/>
  </r>
  <r>
    <n v="4746"/>
    <d v="2026-05-10T00:00:00"/>
    <n v="2026"/>
    <x v="1"/>
    <n v="5"/>
    <s v="May"/>
    <x v="1"/>
    <x v="1"/>
    <x v="0"/>
    <s v="Returning"/>
    <x v="4"/>
    <s v="Recovery Roller"/>
    <n v="2"/>
    <n v="36.409999999999997"/>
    <n v="0"/>
    <n v="13.92"/>
    <n v="72.819999999999993"/>
    <n v="27.84"/>
    <n v="44.97999999999999"/>
    <n v="0.61768744850315838"/>
    <n v="2026"/>
    <s v="Q2"/>
    <n v="5"/>
    <x v="4"/>
  </r>
  <r>
    <n v="4795"/>
    <d v="2026-05-10T00:00:00"/>
    <n v="2026"/>
    <x v="1"/>
    <n v="5"/>
    <s v="May"/>
    <x v="3"/>
    <x v="4"/>
    <x v="3"/>
    <s v="Returning"/>
    <x v="1"/>
    <s v="Trekking Poles"/>
    <n v="2"/>
    <n v="72.25"/>
    <n v="0"/>
    <n v="32.25"/>
    <n v="144.5"/>
    <n v="64.5"/>
    <n v="80"/>
    <n v="0.55363321799307963"/>
    <n v="2026"/>
    <s v="Q2"/>
    <n v="5"/>
    <x v="4"/>
  </r>
  <r>
    <n v="4800"/>
    <d v="2026-05-10T00:00:00"/>
    <n v="2026"/>
    <x v="1"/>
    <n v="5"/>
    <s v="May"/>
    <x v="3"/>
    <x v="8"/>
    <x v="2"/>
    <s v="New"/>
    <x v="0"/>
    <s v="Cycling Pack 12L"/>
    <n v="4"/>
    <n v="103.36"/>
    <n v="0"/>
    <n v="51.59"/>
    <n v="413.44"/>
    <n v="206.36"/>
    <n v="207.07999999999998"/>
    <n v="0.50087074303405565"/>
    <n v="2026"/>
    <s v="Q2"/>
    <n v="5"/>
    <x v="4"/>
  </r>
  <r>
    <n v="5018"/>
    <d v="2026-05-10T00:00:00"/>
    <n v="2026"/>
    <x v="1"/>
    <n v="5"/>
    <s v="May"/>
    <x v="2"/>
    <x v="2"/>
    <x v="1"/>
    <s v="Business"/>
    <x v="1"/>
    <s v="Trail Boots"/>
    <n v="4"/>
    <n v="145.85"/>
    <n v="0.15"/>
    <n v="79.69"/>
    <n v="495.89"/>
    <n v="318.76"/>
    <n v="177.13"/>
    <n v="0.35719615237250196"/>
    <n v="2026"/>
    <s v="Q2"/>
    <n v="5"/>
    <x v="4"/>
  </r>
  <r>
    <n v="474"/>
    <d v="2026-05-11T00:00:00"/>
    <n v="2026"/>
    <x v="1"/>
    <n v="5"/>
    <s v="May"/>
    <x v="1"/>
    <x v="12"/>
    <x v="0"/>
    <s v="Returning"/>
    <x v="0"/>
    <s v="Cycling Pack 12L"/>
    <n v="2"/>
    <n v="100.49"/>
    <n v="0.1"/>
    <n v="50.11"/>
    <n v="180.88200000000001"/>
    <n v="100.22"/>
    <n v="80.662000000000006"/>
    <n v="0.44593713028383147"/>
    <n v="2026"/>
    <s v="Q2"/>
    <n v="5"/>
    <x v="4"/>
  </r>
  <r>
    <n v="1175"/>
    <d v="2026-05-11T00:00:00"/>
    <n v="2026"/>
    <x v="1"/>
    <n v="5"/>
    <s v="May"/>
    <x v="2"/>
    <x v="16"/>
    <x v="1"/>
    <s v="Returning"/>
    <x v="3"/>
    <s v="Alpine Tent 4P"/>
    <n v="4"/>
    <n v="332.89"/>
    <n v="0.1"/>
    <n v="198.06"/>
    <n v="1198.404"/>
    <n v="792.24"/>
    <n v="406.16399999999999"/>
    <n v="0.33892076461694054"/>
    <n v="2026"/>
    <s v="Q2"/>
    <n v="5"/>
    <x v="4"/>
  </r>
  <r>
    <n v="2015"/>
    <d v="2026-05-11T00:00:00"/>
    <n v="2026"/>
    <x v="1"/>
    <n v="5"/>
    <s v="May"/>
    <x v="1"/>
    <x v="12"/>
    <x v="0"/>
    <s v="New"/>
    <x v="1"/>
    <s v="Summit Backpack 45L"/>
    <n v="1"/>
    <n v="154.6"/>
    <n v="0"/>
    <n v="80.05"/>
    <n v="154.6"/>
    <n v="80.05"/>
    <n v="74.55"/>
    <n v="0.48221216041397152"/>
    <n v="2026"/>
    <s v="Q2"/>
    <n v="5"/>
    <x v="4"/>
  </r>
  <r>
    <n v="2196"/>
    <d v="2026-05-11T00:00:00"/>
    <n v="2026"/>
    <x v="1"/>
    <n v="5"/>
    <s v="May"/>
    <x v="3"/>
    <x v="4"/>
    <x v="3"/>
    <s v="Returning"/>
    <x v="0"/>
    <s v="Commuter Helmet"/>
    <n v="1"/>
    <n v="83.23"/>
    <n v="0.05"/>
    <n v="43.82"/>
    <n v="79.0685"/>
    <n v="43.82"/>
    <n v="35.2485"/>
    <n v="0.44579699880483376"/>
    <n v="2026"/>
    <s v="Q2"/>
    <n v="5"/>
    <x v="4"/>
  </r>
  <r>
    <n v="3508"/>
    <d v="2026-05-11T00:00:00"/>
    <n v="2026"/>
    <x v="1"/>
    <n v="5"/>
    <s v="May"/>
    <x v="1"/>
    <x v="12"/>
    <x v="3"/>
    <s v="Returning"/>
    <x v="2"/>
    <s v="Packing Cube Set"/>
    <n v="3"/>
    <n v="46.23"/>
    <n v="0"/>
    <n v="18.47"/>
    <n v="138.69"/>
    <n v="55.41"/>
    <n v="83.28"/>
    <n v="0.60047588146225395"/>
    <n v="2026"/>
    <s v="Q2"/>
    <n v="5"/>
    <x v="4"/>
  </r>
  <r>
    <n v="3516"/>
    <d v="2026-05-11T00:00:00"/>
    <n v="2026"/>
    <x v="1"/>
    <n v="5"/>
    <s v="May"/>
    <x v="3"/>
    <x v="7"/>
    <x v="3"/>
    <s v="Returning"/>
    <x v="3"/>
    <s v="Compact Sleeping Bag"/>
    <n v="1"/>
    <n v="125.3"/>
    <n v="0.05"/>
    <n v="59.62"/>
    <n v="119.035"/>
    <n v="59.62"/>
    <n v="59.414999999999999"/>
    <n v="0.49913890872432476"/>
    <n v="2026"/>
    <s v="Q2"/>
    <n v="5"/>
    <x v="4"/>
  </r>
  <r>
    <n v="3570"/>
    <d v="2026-05-11T00:00:00"/>
    <n v="2026"/>
    <x v="1"/>
    <n v="5"/>
    <s v="May"/>
    <x v="1"/>
    <x v="12"/>
    <x v="0"/>
    <s v="Business"/>
    <x v="2"/>
    <s v="Insulated Bottle"/>
    <n v="1"/>
    <n v="36.159999999999997"/>
    <n v="0.1"/>
    <n v="13.38"/>
    <n v="32.543999999999997"/>
    <n v="13.38"/>
    <n v="19.163999999999994"/>
    <n v="0.58886430678466062"/>
    <n v="2026"/>
    <s v="Q2"/>
    <n v="5"/>
    <x v="4"/>
  </r>
  <r>
    <n v="4799"/>
    <d v="2026-05-11T00:00:00"/>
    <n v="2026"/>
    <x v="1"/>
    <n v="5"/>
    <s v="May"/>
    <x v="3"/>
    <x v="13"/>
    <x v="0"/>
    <s v="Returning"/>
    <x v="3"/>
    <s v="Compact Sleeping Bag"/>
    <n v="1"/>
    <n v="121.41"/>
    <n v="0.05"/>
    <n v="60.75"/>
    <n v="115.33949999999999"/>
    <n v="60.75"/>
    <n v="54.589499999999987"/>
    <n v="0.47329405797666879"/>
    <n v="2026"/>
    <s v="Q2"/>
    <n v="5"/>
    <x v="4"/>
  </r>
  <r>
    <n v="5156"/>
    <d v="2026-05-11T00:00:00"/>
    <n v="2026"/>
    <x v="1"/>
    <n v="5"/>
    <s v="May"/>
    <x v="0"/>
    <x v="0"/>
    <x v="2"/>
    <s v="New"/>
    <x v="2"/>
    <s v="Carry-On Duffel"/>
    <n v="3"/>
    <n v="132.58000000000001"/>
    <n v="0.1"/>
    <n v="67.88"/>
    <n v="357.96600000000001"/>
    <n v="203.64"/>
    <n v="154.32600000000002"/>
    <n v="0.43111915656794225"/>
    <n v="2026"/>
    <s v="Q2"/>
    <n v="5"/>
    <x v="4"/>
  </r>
  <r>
    <n v="526"/>
    <d v="2026-05-12T00:00:00"/>
    <n v="2026"/>
    <x v="1"/>
    <n v="5"/>
    <s v="May"/>
    <x v="1"/>
    <x v="1"/>
    <x v="2"/>
    <s v="Returning"/>
    <x v="3"/>
    <s v="Portable Camp Stove"/>
    <n v="2"/>
    <n v="81.11"/>
    <n v="0.05"/>
    <n v="40.049999999999997"/>
    <n v="154.10899999999998"/>
    <n v="80.099999999999994"/>
    <n v="74.008999999999986"/>
    <n v="0.48023801335418437"/>
    <n v="2026"/>
    <s v="Q2"/>
    <n v="5"/>
    <x v="4"/>
  </r>
  <r>
    <n v="712"/>
    <d v="2026-05-12T00:00:00"/>
    <n v="2026"/>
    <x v="1"/>
    <n v="5"/>
    <s v="May"/>
    <x v="1"/>
    <x v="14"/>
    <x v="3"/>
    <s v="Business"/>
    <x v="0"/>
    <s v="Cycling Pack 12L"/>
    <n v="3"/>
    <n v="104.54"/>
    <n v="0"/>
    <n v="51.45"/>
    <n v="313.62"/>
    <n v="154.35000000000002"/>
    <n v="159.26999999999998"/>
    <n v="0.50784388750717424"/>
    <n v="2026"/>
    <s v="Q2"/>
    <n v="5"/>
    <x v="4"/>
  </r>
  <r>
    <n v="1533"/>
    <d v="2026-05-12T00:00:00"/>
    <n v="2026"/>
    <x v="1"/>
    <n v="5"/>
    <s v="May"/>
    <x v="2"/>
    <x v="16"/>
    <x v="2"/>
    <s v="New"/>
    <x v="1"/>
    <s v="Trail Boots"/>
    <n v="3"/>
    <n v="143.87"/>
    <n v="0"/>
    <n v="79.2"/>
    <n v="431.61"/>
    <n v="237.60000000000002"/>
    <n v="194.01"/>
    <n v="0.44950302356293875"/>
    <n v="2026"/>
    <s v="Q2"/>
    <n v="5"/>
    <x v="4"/>
  </r>
  <r>
    <n v="1933"/>
    <d v="2026-05-12T00:00:00"/>
    <n v="2026"/>
    <x v="1"/>
    <n v="5"/>
    <s v="May"/>
    <x v="3"/>
    <x v="13"/>
    <x v="0"/>
    <s v="Returning"/>
    <x v="2"/>
    <s v="Insulated Bottle"/>
    <n v="1"/>
    <n v="36.950000000000003"/>
    <n v="0.1"/>
    <n v="13.26"/>
    <n v="33.255000000000003"/>
    <n v="13.26"/>
    <n v="19.995000000000005"/>
    <n v="0.60126296797474077"/>
    <n v="2026"/>
    <s v="Q2"/>
    <n v="5"/>
    <x v="4"/>
  </r>
  <r>
    <n v="3128"/>
    <d v="2026-05-12T00:00:00"/>
    <n v="2026"/>
    <x v="1"/>
    <n v="5"/>
    <s v="May"/>
    <x v="2"/>
    <x v="5"/>
    <x v="0"/>
    <s v="New"/>
    <x v="3"/>
    <s v="Compact Sleeping Bag"/>
    <n v="1"/>
    <n v="121.38"/>
    <n v="0"/>
    <n v="59.68"/>
    <n v="121.38"/>
    <n v="59.68"/>
    <n v="61.699999999999996"/>
    <n v="0.50832097544900312"/>
    <n v="2026"/>
    <s v="Q2"/>
    <n v="5"/>
    <x v="4"/>
  </r>
  <r>
    <n v="4922"/>
    <d v="2026-05-12T00:00:00"/>
    <n v="2026"/>
    <x v="1"/>
    <n v="5"/>
    <s v="May"/>
    <x v="3"/>
    <x v="8"/>
    <x v="0"/>
    <s v="Returning"/>
    <x v="4"/>
    <s v="Resistance Band Set"/>
    <n v="2"/>
    <n v="39.79"/>
    <n v="0.1"/>
    <n v="14.33"/>
    <n v="71.622"/>
    <n v="28.66"/>
    <n v="42.962000000000003"/>
    <n v="0.59984362346764963"/>
    <n v="2026"/>
    <s v="Q2"/>
    <n v="5"/>
    <x v="4"/>
  </r>
  <r>
    <n v="5051"/>
    <d v="2026-05-12T00:00:00"/>
    <n v="2026"/>
    <x v="1"/>
    <n v="5"/>
    <s v="May"/>
    <x v="0"/>
    <x v="15"/>
    <x v="2"/>
    <s v="Returning"/>
    <x v="0"/>
    <s v="Trail Bike Light"/>
    <n v="4"/>
    <n v="51.31"/>
    <n v="0"/>
    <n v="22.19"/>
    <n v="205.24"/>
    <n v="88.76"/>
    <n v="116.48"/>
    <n v="0.56753069577080495"/>
    <n v="2026"/>
    <s v="Q2"/>
    <n v="5"/>
    <x v="4"/>
  </r>
  <r>
    <n v="5182"/>
    <d v="2026-05-12T00:00:00"/>
    <n v="2026"/>
    <x v="1"/>
    <n v="5"/>
    <s v="May"/>
    <x v="3"/>
    <x v="7"/>
    <x v="0"/>
    <s v="Returning"/>
    <x v="4"/>
    <s v="Training Mat"/>
    <n v="2"/>
    <n v="51.15"/>
    <n v="0"/>
    <n v="22.53"/>
    <n v="102.3"/>
    <n v="45.06"/>
    <n v="57.239999999999995"/>
    <n v="0.55953079178885623"/>
    <n v="2026"/>
    <s v="Q2"/>
    <n v="5"/>
    <x v="4"/>
  </r>
  <r>
    <n v="1071"/>
    <d v="2026-05-13T00:00:00"/>
    <n v="2026"/>
    <x v="1"/>
    <n v="5"/>
    <s v="May"/>
    <x v="1"/>
    <x v="12"/>
    <x v="2"/>
    <s v="Business"/>
    <x v="4"/>
    <s v="Training Mat"/>
    <n v="1"/>
    <n v="50.83"/>
    <n v="0.1"/>
    <n v="21.82"/>
    <n v="45.747"/>
    <n v="21.82"/>
    <n v="23.927"/>
    <n v="0.52302883249174803"/>
    <n v="2026"/>
    <s v="Q2"/>
    <n v="5"/>
    <x v="4"/>
  </r>
  <r>
    <n v="1210"/>
    <d v="2026-05-13T00:00:00"/>
    <n v="2026"/>
    <x v="1"/>
    <n v="5"/>
    <s v="May"/>
    <x v="2"/>
    <x v="2"/>
    <x v="1"/>
    <s v="Business"/>
    <x v="1"/>
    <s v="Trail Boots"/>
    <n v="6"/>
    <n v="141.9"/>
    <n v="0.1"/>
    <n v="79.64"/>
    <n v="766.2600000000001"/>
    <n v="477.84000000000003"/>
    <n v="288.42000000000007"/>
    <n v="0.37639965546942294"/>
    <n v="2026"/>
    <s v="Q2"/>
    <n v="5"/>
    <x v="4"/>
  </r>
  <r>
    <n v="1244"/>
    <d v="2026-05-13T00:00:00"/>
    <n v="2026"/>
    <x v="1"/>
    <n v="5"/>
    <s v="May"/>
    <x v="3"/>
    <x v="8"/>
    <x v="0"/>
    <s v="Returning"/>
    <x v="3"/>
    <s v="Compact Sleeping Bag"/>
    <n v="1"/>
    <n v="122.11"/>
    <n v="0"/>
    <n v="59.86"/>
    <n v="122.11"/>
    <n v="59.86"/>
    <n v="62.25"/>
    <n v="0.50978625829170421"/>
    <n v="2026"/>
    <s v="Q2"/>
    <n v="5"/>
    <x v="4"/>
  </r>
  <r>
    <n v="1403"/>
    <d v="2026-05-13T00:00:00"/>
    <n v="2026"/>
    <x v="1"/>
    <n v="5"/>
    <s v="May"/>
    <x v="1"/>
    <x v="11"/>
    <x v="0"/>
    <s v="Returning"/>
    <x v="0"/>
    <s v="Cycling Pack 12L"/>
    <n v="1"/>
    <n v="102.38"/>
    <n v="0"/>
    <n v="50.82"/>
    <n v="102.38"/>
    <n v="50.82"/>
    <n v="51.559999999999995"/>
    <n v="0.50361398710685679"/>
    <n v="2026"/>
    <s v="Q2"/>
    <n v="5"/>
    <x v="4"/>
  </r>
  <r>
    <n v="1592"/>
    <d v="2026-05-13T00:00:00"/>
    <n v="2026"/>
    <x v="1"/>
    <n v="5"/>
    <s v="May"/>
    <x v="2"/>
    <x v="16"/>
    <x v="2"/>
    <s v="Returning"/>
    <x v="4"/>
    <s v="Recovery Roller"/>
    <n v="5"/>
    <n v="37.119999999999997"/>
    <n v="0.1"/>
    <n v="13.96"/>
    <n v="167.04"/>
    <n v="69.800000000000011"/>
    <n v="97.239999999999981"/>
    <n v="0.58213601532567039"/>
    <n v="2026"/>
    <s v="Q2"/>
    <n v="5"/>
    <x v="4"/>
  </r>
  <r>
    <n v="2581"/>
    <d v="2026-05-13T00:00:00"/>
    <n v="2026"/>
    <x v="1"/>
    <n v="5"/>
    <s v="May"/>
    <x v="1"/>
    <x v="12"/>
    <x v="0"/>
    <s v="New"/>
    <x v="1"/>
    <s v="Hiking Daypack 20L"/>
    <n v="2"/>
    <n v="91.76"/>
    <n v="0.05"/>
    <n v="46.31"/>
    <n v="174.34399999999999"/>
    <n v="92.62"/>
    <n v="81.72399999999999"/>
    <n v="0.46875143394668006"/>
    <n v="2026"/>
    <s v="Q2"/>
    <n v="5"/>
    <x v="4"/>
  </r>
  <r>
    <n v="3428"/>
    <d v="2026-05-13T00:00:00"/>
    <n v="2026"/>
    <x v="1"/>
    <n v="5"/>
    <s v="May"/>
    <x v="3"/>
    <x v="4"/>
    <x v="0"/>
    <s v="Returning"/>
    <x v="1"/>
    <s v="Trail Boots"/>
    <n v="1"/>
    <n v="144.51"/>
    <n v="0"/>
    <n v="79.22"/>
    <n v="144.51"/>
    <n v="79.22"/>
    <n v="65.289999999999992"/>
    <n v="0.45180264341568055"/>
    <n v="2026"/>
    <s v="Q2"/>
    <n v="5"/>
    <x v="4"/>
  </r>
  <r>
    <n v="765"/>
    <d v="2026-05-14T00:00:00"/>
    <n v="2026"/>
    <x v="1"/>
    <n v="5"/>
    <s v="May"/>
    <x v="1"/>
    <x v="6"/>
    <x v="1"/>
    <s v="Business"/>
    <x v="4"/>
    <s v="Training Mat"/>
    <n v="3"/>
    <n v="49.7"/>
    <n v="0.1"/>
    <n v="21.84"/>
    <n v="134.19000000000003"/>
    <n v="65.52"/>
    <n v="68.67000000000003"/>
    <n v="0.5117370892018781"/>
    <n v="2026"/>
    <s v="Q2"/>
    <n v="5"/>
    <x v="4"/>
  </r>
  <r>
    <n v="854"/>
    <d v="2026-05-14T00:00:00"/>
    <n v="2026"/>
    <x v="1"/>
    <n v="5"/>
    <s v="May"/>
    <x v="0"/>
    <x v="0"/>
    <x v="0"/>
    <s v="Returning"/>
    <x v="3"/>
    <s v="Compact Sleeping Bag"/>
    <n v="1"/>
    <n v="120.9"/>
    <n v="0"/>
    <n v="59.31"/>
    <n v="120.9"/>
    <n v="59.31"/>
    <n v="61.59"/>
    <n v="0.50942928039702229"/>
    <n v="2026"/>
    <s v="Q2"/>
    <n v="5"/>
    <x v="4"/>
  </r>
  <r>
    <n v="1087"/>
    <d v="2026-05-14T00:00:00"/>
    <n v="2026"/>
    <x v="1"/>
    <n v="5"/>
    <s v="May"/>
    <x v="2"/>
    <x v="10"/>
    <x v="0"/>
    <s v="Returning"/>
    <x v="3"/>
    <s v="Trail Tent 2P"/>
    <n v="1"/>
    <n v="195.72"/>
    <n v="0.05"/>
    <n v="105.73"/>
    <n v="185.934"/>
    <n v="105.73"/>
    <n v="80.203999999999994"/>
    <n v="0.43135736336549524"/>
    <n v="2026"/>
    <s v="Q2"/>
    <n v="5"/>
    <x v="4"/>
  </r>
  <r>
    <n v="1150"/>
    <d v="2026-05-14T00:00:00"/>
    <n v="2026"/>
    <x v="1"/>
    <n v="5"/>
    <s v="May"/>
    <x v="0"/>
    <x v="0"/>
    <x v="1"/>
    <s v="Returning"/>
    <x v="0"/>
    <s v="Compact Repair Kit"/>
    <n v="8"/>
    <n v="40.15"/>
    <n v="0.15"/>
    <n v="16.91"/>
    <n v="273.02"/>
    <n v="135.28"/>
    <n v="137.73999999999998"/>
    <n v="0.50450516445681637"/>
    <n v="2026"/>
    <s v="Q2"/>
    <n v="5"/>
    <x v="4"/>
  </r>
  <r>
    <n v="1902"/>
    <d v="2026-05-14T00:00:00"/>
    <n v="2026"/>
    <x v="1"/>
    <n v="5"/>
    <s v="May"/>
    <x v="1"/>
    <x v="14"/>
    <x v="2"/>
    <s v="Business"/>
    <x v="2"/>
    <s v="Carry-On Duffel"/>
    <n v="4"/>
    <n v="130.83000000000001"/>
    <n v="0"/>
    <n v="66.959999999999994"/>
    <n v="523.32000000000005"/>
    <n v="267.83999999999997"/>
    <n v="255.48000000000008"/>
    <n v="0.48819078193074994"/>
    <n v="2026"/>
    <s v="Q2"/>
    <n v="5"/>
    <x v="4"/>
  </r>
  <r>
    <n v="3913"/>
    <d v="2026-05-14T00:00:00"/>
    <n v="2026"/>
    <x v="1"/>
    <n v="5"/>
    <s v="May"/>
    <x v="1"/>
    <x v="12"/>
    <x v="0"/>
    <s v="New"/>
    <x v="0"/>
    <s v="Trail Bike Light"/>
    <n v="1"/>
    <n v="50.34"/>
    <n v="0.05"/>
    <n v="22.23"/>
    <n v="47.823"/>
    <n v="22.23"/>
    <n v="25.593"/>
    <n v="0.53516090584028608"/>
    <n v="2026"/>
    <s v="Q2"/>
    <n v="5"/>
    <x v="4"/>
  </r>
  <r>
    <n v="4378"/>
    <d v="2026-05-14T00:00:00"/>
    <n v="2026"/>
    <x v="1"/>
    <n v="5"/>
    <s v="May"/>
    <x v="2"/>
    <x v="10"/>
    <x v="0"/>
    <s v="Returning"/>
    <x v="0"/>
    <s v="Cycling Pack 12L"/>
    <n v="2"/>
    <n v="103.37"/>
    <n v="0"/>
    <n v="50.49"/>
    <n v="206.74"/>
    <n v="100.98"/>
    <n v="105.76"/>
    <n v="0.51156041404662866"/>
    <n v="2026"/>
    <s v="Q2"/>
    <n v="5"/>
    <x v="4"/>
  </r>
  <r>
    <n v="4551"/>
    <d v="2026-05-14T00:00:00"/>
    <n v="2026"/>
    <x v="1"/>
    <n v="5"/>
    <s v="May"/>
    <x v="1"/>
    <x v="14"/>
    <x v="2"/>
    <s v="Business"/>
    <x v="4"/>
    <s v="Weighted Vest"/>
    <n v="3"/>
    <n v="122.31"/>
    <n v="0.05"/>
    <n v="71.11"/>
    <n v="348.58350000000002"/>
    <n v="213.32999999999998"/>
    <n v="135.25350000000003"/>
    <n v="0.38800889887214979"/>
    <n v="2026"/>
    <s v="Q2"/>
    <n v="5"/>
    <x v="4"/>
  </r>
  <r>
    <n v="787"/>
    <d v="2026-05-15T00:00:00"/>
    <n v="2026"/>
    <x v="1"/>
    <n v="5"/>
    <s v="May"/>
    <x v="0"/>
    <x v="9"/>
    <x v="0"/>
    <s v="Business"/>
    <x v="2"/>
    <s v="Travel Backpack 35L"/>
    <n v="1"/>
    <n v="166.48"/>
    <n v="0"/>
    <n v="89.42"/>
    <n v="166.48"/>
    <n v="89.42"/>
    <n v="77.059999999999988"/>
    <n v="0.4628784238346948"/>
    <n v="2026"/>
    <s v="Q2"/>
    <n v="5"/>
    <x v="4"/>
  </r>
  <r>
    <n v="1133"/>
    <d v="2026-05-15T00:00:00"/>
    <n v="2026"/>
    <x v="1"/>
    <n v="5"/>
    <s v="May"/>
    <x v="0"/>
    <x v="15"/>
    <x v="2"/>
    <s v="New"/>
    <x v="3"/>
    <s v="Trail Tent 2P"/>
    <n v="3"/>
    <n v="192.21"/>
    <n v="0"/>
    <n v="103.51"/>
    <n v="576.63"/>
    <n v="310.53000000000003"/>
    <n v="266.09999999999997"/>
    <n v="0.46147442900993701"/>
    <n v="2026"/>
    <s v="Q2"/>
    <n v="5"/>
    <x v="4"/>
  </r>
  <r>
    <n v="2075"/>
    <d v="2026-05-15T00:00:00"/>
    <n v="2026"/>
    <x v="1"/>
    <n v="5"/>
    <s v="May"/>
    <x v="0"/>
    <x v="9"/>
    <x v="1"/>
    <s v="Business"/>
    <x v="3"/>
    <s v="Portable Camp Stove"/>
    <n v="6"/>
    <n v="81.13"/>
    <n v="0.05"/>
    <n v="39.409999999999997"/>
    <n v="462.44099999999997"/>
    <n v="236.45999999999998"/>
    <n v="225.98099999999999"/>
    <n v="0.48866990599881932"/>
    <n v="2026"/>
    <s v="Q2"/>
    <n v="5"/>
    <x v="4"/>
  </r>
  <r>
    <n v="2172"/>
    <d v="2026-05-15T00:00:00"/>
    <n v="2026"/>
    <x v="1"/>
    <n v="5"/>
    <s v="May"/>
    <x v="2"/>
    <x v="10"/>
    <x v="1"/>
    <s v="Business"/>
    <x v="2"/>
    <s v="Insulated Bottle"/>
    <n v="6"/>
    <n v="37.1"/>
    <n v="0.1"/>
    <n v="13.63"/>
    <n v="200.34000000000003"/>
    <n v="81.78"/>
    <n v="118.56000000000003"/>
    <n v="0.59179395028451642"/>
    <n v="2026"/>
    <s v="Q2"/>
    <n v="5"/>
    <x v="4"/>
  </r>
  <r>
    <n v="2977"/>
    <d v="2026-05-15T00:00:00"/>
    <n v="2026"/>
    <x v="1"/>
    <n v="5"/>
    <s v="May"/>
    <x v="1"/>
    <x v="14"/>
    <x v="1"/>
    <s v="Business"/>
    <x v="2"/>
    <s v="Insulated Bottle"/>
    <n v="6"/>
    <n v="35.92"/>
    <n v="0.15"/>
    <n v="13.3"/>
    <n v="183.19200000000001"/>
    <n v="79.800000000000011"/>
    <n v="103.392"/>
    <n v="0.56439145814227687"/>
    <n v="2026"/>
    <s v="Q2"/>
    <n v="5"/>
    <x v="4"/>
  </r>
  <r>
    <n v="3531"/>
    <d v="2026-05-15T00:00:00"/>
    <n v="2026"/>
    <x v="1"/>
    <n v="5"/>
    <s v="May"/>
    <x v="3"/>
    <x v="13"/>
    <x v="2"/>
    <s v="Business"/>
    <x v="4"/>
    <s v="Recovery Roller"/>
    <n v="4"/>
    <n v="36.21"/>
    <n v="0"/>
    <n v="14.3"/>
    <n v="144.84"/>
    <n v="57.2"/>
    <n v="87.64"/>
    <n v="0.60508146920740125"/>
    <n v="2026"/>
    <s v="Q2"/>
    <n v="5"/>
    <x v="4"/>
  </r>
  <r>
    <n v="3881"/>
    <d v="2026-05-15T00:00:00"/>
    <n v="2026"/>
    <x v="1"/>
    <n v="5"/>
    <s v="May"/>
    <x v="2"/>
    <x v="10"/>
    <x v="0"/>
    <s v="Business"/>
    <x v="1"/>
    <s v="Trekking Poles"/>
    <n v="3"/>
    <n v="73.03"/>
    <n v="0.05"/>
    <n v="33.200000000000003"/>
    <n v="208.13550000000001"/>
    <n v="99.600000000000009"/>
    <n v="108.5355"/>
    <n v="0.52146558371829888"/>
    <n v="2026"/>
    <s v="Q2"/>
    <n v="5"/>
    <x v="4"/>
  </r>
  <r>
    <n v="4469"/>
    <d v="2026-05-15T00:00:00"/>
    <n v="2026"/>
    <x v="1"/>
    <n v="5"/>
    <s v="May"/>
    <x v="2"/>
    <x v="5"/>
    <x v="2"/>
    <s v="Returning"/>
    <x v="0"/>
    <s v="Commuter Helmet"/>
    <n v="2"/>
    <n v="80.81"/>
    <n v="0"/>
    <n v="42.53"/>
    <n v="161.62"/>
    <n v="85.06"/>
    <n v="76.56"/>
    <n v="0.47370374953594852"/>
    <n v="2026"/>
    <s v="Q2"/>
    <n v="5"/>
    <x v="4"/>
  </r>
  <r>
    <n v="5037"/>
    <d v="2026-05-15T00:00:00"/>
    <n v="2026"/>
    <x v="1"/>
    <n v="5"/>
    <s v="May"/>
    <x v="1"/>
    <x v="11"/>
    <x v="0"/>
    <s v="New"/>
    <x v="0"/>
    <s v="Trail Bike Light"/>
    <n v="1"/>
    <n v="51.53"/>
    <n v="0.1"/>
    <n v="23.06"/>
    <n v="46.377000000000002"/>
    <n v="23.06"/>
    <n v="23.317000000000004"/>
    <n v="0.50277076999374692"/>
    <n v="2026"/>
    <s v="Q2"/>
    <n v="5"/>
    <x v="4"/>
  </r>
  <r>
    <n v="35"/>
    <d v="2026-05-16T00:00:00"/>
    <n v="2026"/>
    <x v="1"/>
    <n v="5"/>
    <s v="May"/>
    <x v="3"/>
    <x v="13"/>
    <x v="1"/>
    <s v="Business"/>
    <x v="3"/>
    <s v="Portable Camp Stove"/>
    <n v="5"/>
    <n v="81.75"/>
    <n v="0.05"/>
    <n v="39.159999999999997"/>
    <n v="388.3125"/>
    <n v="195.79999999999998"/>
    <n v="192.51250000000002"/>
    <n v="0.49576694028649609"/>
    <n v="2026"/>
    <s v="Q2"/>
    <n v="5"/>
    <x v="4"/>
  </r>
  <r>
    <n v="226"/>
    <d v="2026-05-16T00:00:00"/>
    <n v="2026"/>
    <x v="1"/>
    <n v="5"/>
    <s v="May"/>
    <x v="2"/>
    <x v="10"/>
    <x v="0"/>
    <s v="New"/>
    <x v="2"/>
    <s v="Travel Backpack 35L"/>
    <n v="1"/>
    <n v="165.99"/>
    <n v="0.1"/>
    <n v="89.9"/>
    <n v="149.39100000000002"/>
    <n v="89.9"/>
    <n v="59.491000000000014"/>
    <n v="0.3982234538894579"/>
    <n v="2026"/>
    <s v="Q2"/>
    <n v="5"/>
    <x v="4"/>
  </r>
  <r>
    <n v="1713"/>
    <d v="2026-05-16T00:00:00"/>
    <n v="2026"/>
    <x v="1"/>
    <n v="5"/>
    <s v="May"/>
    <x v="0"/>
    <x v="15"/>
    <x v="2"/>
    <s v="New"/>
    <x v="3"/>
    <s v="Compact Sleeping Bag"/>
    <n v="2"/>
    <n v="121.22"/>
    <n v="0"/>
    <n v="60.38"/>
    <n v="242.44"/>
    <n v="120.76"/>
    <n v="121.67999999999999"/>
    <n v="0.50189737667051637"/>
    <n v="2026"/>
    <s v="Q2"/>
    <n v="5"/>
    <x v="4"/>
  </r>
  <r>
    <n v="2320"/>
    <d v="2026-05-16T00:00:00"/>
    <n v="2026"/>
    <x v="1"/>
    <n v="5"/>
    <s v="May"/>
    <x v="1"/>
    <x v="12"/>
    <x v="2"/>
    <s v="Business"/>
    <x v="2"/>
    <s v="Carry-On Duffel"/>
    <n v="2"/>
    <n v="131.1"/>
    <n v="0"/>
    <n v="65.55"/>
    <n v="262.2"/>
    <n v="131.1"/>
    <n v="131.1"/>
    <n v="0.5"/>
    <n v="2026"/>
    <s v="Q2"/>
    <n v="5"/>
    <x v="4"/>
  </r>
  <r>
    <n v="2496"/>
    <d v="2026-05-16T00:00:00"/>
    <n v="2026"/>
    <x v="1"/>
    <n v="5"/>
    <s v="May"/>
    <x v="1"/>
    <x v="6"/>
    <x v="0"/>
    <s v="Returning"/>
    <x v="2"/>
    <s v="Packing Cube Set"/>
    <n v="2"/>
    <n v="46.44"/>
    <n v="0"/>
    <n v="18.63"/>
    <n v="92.88"/>
    <n v="37.26"/>
    <n v="55.62"/>
    <n v="0.59883720930232553"/>
    <n v="2026"/>
    <s v="Q2"/>
    <n v="5"/>
    <x v="4"/>
  </r>
  <r>
    <n v="2504"/>
    <d v="2026-05-16T00:00:00"/>
    <n v="2026"/>
    <x v="1"/>
    <n v="5"/>
    <s v="May"/>
    <x v="3"/>
    <x v="7"/>
    <x v="0"/>
    <s v="New"/>
    <x v="2"/>
    <s v="Insulated Bottle"/>
    <n v="1"/>
    <n v="36.659999999999997"/>
    <n v="0"/>
    <n v="13.61"/>
    <n v="36.659999999999997"/>
    <n v="13.61"/>
    <n v="23.049999999999997"/>
    <n v="0.62875068194217132"/>
    <n v="2026"/>
    <s v="Q2"/>
    <n v="5"/>
    <x v="4"/>
  </r>
  <r>
    <n v="2598"/>
    <d v="2026-05-16T00:00:00"/>
    <n v="2026"/>
    <x v="1"/>
    <n v="5"/>
    <s v="May"/>
    <x v="3"/>
    <x v="8"/>
    <x v="0"/>
    <s v="New"/>
    <x v="1"/>
    <s v="Summit Backpack 45L"/>
    <n v="5"/>
    <n v="156.16999999999999"/>
    <n v="0.1"/>
    <n v="80.59"/>
    <n v="702.76499999999999"/>
    <n v="402.95000000000005"/>
    <n v="299.81499999999994"/>
    <n v="0.42662198601239382"/>
    <n v="2026"/>
    <s v="Q2"/>
    <n v="5"/>
    <x v="4"/>
  </r>
  <r>
    <n v="2600"/>
    <d v="2026-05-16T00:00:00"/>
    <n v="2026"/>
    <x v="1"/>
    <n v="5"/>
    <s v="May"/>
    <x v="1"/>
    <x v="12"/>
    <x v="2"/>
    <s v="New"/>
    <x v="2"/>
    <s v="Insulated Bottle"/>
    <n v="1"/>
    <n v="35.97"/>
    <n v="0.1"/>
    <n v="13.54"/>
    <n v="32.372999999999998"/>
    <n v="13.54"/>
    <n v="18.832999999999998"/>
    <n v="0.58175022395205878"/>
    <n v="2026"/>
    <s v="Q2"/>
    <n v="5"/>
    <x v="4"/>
  </r>
  <r>
    <n v="2856"/>
    <d v="2026-05-16T00:00:00"/>
    <n v="2026"/>
    <x v="1"/>
    <n v="5"/>
    <s v="May"/>
    <x v="1"/>
    <x v="11"/>
    <x v="1"/>
    <s v="Business"/>
    <x v="4"/>
    <s v="Weighted Vest"/>
    <n v="4"/>
    <n v="125.11"/>
    <n v="0.15"/>
    <n v="70.010000000000005"/>
    <n v="425.37399999999997"/>
    <n v="280.04000000000002"/>
    <n v="145.33399999999995"/>
    <n v="0.34166169065340135"/>
    <n v="2026"/>
    <s v="Q2"/>
    <n v="5"/>
    <x v="4"/>
  </r>
  <r>
    <n v="3478"/>
    <d v="2026-05-16T00:00:00"/>
    <n v="2026"/>
    <x v="1"/>
    <n v="5"/>
    <s v="May"/>
    <x v="3"/>
    <x v="8"/>
    <x v="0"/>
    <s v="New"/>
    <x v="4"/>
    <s v="Recovery Roller"/>
    <n v="4"/>
    <n v="36.29"/>
    <n v="0.1"/>
    <n v="13.77"/>
    <n v="130.64400000000001"/>
    <n v="55.08"/>
    <n v="75.564000000000007"/>
    <n v="0.57839625241113257"/>
    <n v="2026"/>
    <s v="Q2"/>
    <n v="5"/>
    <x v="4"/>
  </r>
  <r>
    <n v="3599"/>
    <d v="2026-05-16T00:00:00"/>
    <n v="2026"/>
    <x v="1"/>
    <n v="5"/>
    <s v="May"/>
    <x v="1"/>
    <x v="6"/>
    <x v="0"/>
    <s v="New"/>
    <x v="1"/>
    <s v="Trail Boots"/>
    <n v="4"/>
    <n v="143.34"/>
    <n v="0"/>
    <n v="80.55"/>
    <n v="573.36"/>
    <n v="322.2"/>
    <n v="251.16000000000003"/>
    <n v="0.43804939305148599"/>
    <n v="2026"/>
    <s v="Q2"/>
    <n v="5"/>
    <x v="4"/>
  </r>
  <r>
    <n v="282"/>
    <d v="2026-05-17T00:00:00"/>
    <n v="2026"/>
    <x v="1"/>
    <n v="5"/>
    <s v="May"/>
    <x v="1"/>
    <x v="12"/>
    <x v="3"/>
    <s v="New"/>
    <x v="0"/>
    <s v="Trail Bike Light"/>
    <n v="3"/>
    <n v="51.68"/>
    <n v="0"/>
    <n v="22.4"/>
    <n v="155.04"/>
    <n v="67.199999999999989"/>
    <n v="87.84"/>
    <n v="0.56656346749226016"/>
    <n v="2026"/>
    <s v="Q2"/>
    <n v="5"/>
    <x v="4"/>
  </r>
  <r>
    <n v="980"/>
    <d v="2026-05-17T00:00:00"/>
    <n v="2026"/>
    <x v="1"/>
    <n v="5"/>
    <s v="May"/>
    <x v="3"/>
    <x v="7"/>
    <x v="0"/>
    <s v="Returning"/>
    <x v="2"/>
    <s v="Packing Cube Set"/>
    <n v="1"/>
    <n v="46.84"/>
    <n v="0"/>
    <n v="17.93"/>
    <n v="46.84"/>
    <n v="17.93"/>
    <n v="28.910000000000004"/>
    <n v="0.61720751494449189"/>
    <n v="2026"/>
    <s v="Q2"/>
    <n v="5"/>
    <x v="4"/>
  </r>
  <r>
    <n v="1155"/>
    <d v="2026-05-17T00:00:00"/>
    <n v="2026"/>
    <x v="1"/>
    <n v="5"/>
    <s v="May"/>
    <x v="2"/>
    <x v="2"/>
    <x v="3"/>
    <s v="New"/>
    <x v="1"/>
    <s v="Trekking Poles"/>
    <n v="5"/>
    <n v="72.900000000000006"/>
    <n v="0.05"/>
    <n v="31.57"/>
    <n v="346.27499999999998"/>
    <n v="157.85"/>
    <n v="188.42499999999998"/>
    <n v="0.54414843693596127"/>
    <n v="2026"/>
    <s v="Q2"/>
    <n v="5"/>
    <x v="4"/>
  </r>
  <r>
    <n v="1816"/>
    <d v="2026-05-17T00:00:00"/>
    <n v="2026"/>
    <x v="1"/>
    <n v="5"/>
    <s v="May"/>
    <x v="3"/>
    <x v="7"/>
    <x v="0"/>
    <s v="New"/>
    <x v="1"/>
    <s v="Hiking Daypack 20L"/>
    <n v="1"/>
    <n v="91.07"/>
    <n v="0"/>
    <n v="45.3"/>
    <n v="91.07"/>
    <n v="45.3"/>
    <n v="45.769999999999996"/>
    <n v="0.50258043263423735"/>
    <n v="2026"/>
    <s v="Q2"/>
    <n v="5"/>
    <x v="4"/>
  </r>
  <r>
    <n v="2128"/>
    <d v="2026-05-17T00:00:00"/>
    <n v="2026"/>
    <x v="1"/>
    <n v="5"/>
    <s v="May"/>
    <x v="2"/>
    <x v="10"/>
    <x v="2"/>
    <s v="New"/>
    <x v="0"/>
    <s v="Commuter Helmet"/>
    <n v="1"/>
    <n v="81.86"/>
    <n v="0"/>
    <n v="43.14"/>
    <n v="81.86"/>
    <n v="43.14"/>
    <n v="38.72"/>
    <n v="0.47300268751526997"/>
    <n v="2026"/>
    <s v="Q2"/>
    <n v="5"/>
    <x v="4"/>
  </r>
  <r>
    <n v="2296"/>
    <d v="2026-05-17T00:00:00"/>
    <n v="2026"/>
    <x v="1"/>
    <n v="5"/>
    <s v="May"/>
    <x v="3"/>
    <x v="8"/>
    <x v="0"/>
    <s v="Returning"/>
    <x v="2"/>
    <s v="Packing Cube Set"/>
    <n v="1"/>
    <n v="45.45"/>
    <n v="0"/>
    <n v="17.93"/>
    <n v="45.45"/>
    <n v="17.93"/>
    <n v="27.520000000000003"/>
    <n v="0.60550055005500558"/>
    <n v="2026"/>
    <s v="Q2"/>
    <n v="5"/>
    <x v="4"/>
  </r>
  <r>
    <n v="2322"/>
    <d v="2026-05-17T00:00:00"/>
    <n v="2026"/>
    <x v="1"/>
    <n v="5"/>
    <s v="May"/>
    <x v="2"/>
    <x v="10"/>
    <x v="2"/>
    <s v="Business"/>
    <x v="1"/>
    <s v="Trekking Poles"/>
    <n v="1"/>
    <n v="70.62"/>
    <n v="0"/>
    <n v="32.53"/>
    <n v="70.62"/>
    <n v="32.53"/>
    <n v="38.090000000000003"/>
    <n v="0.53936561880487111"/>
    <n v="2026"/>
    <s v="Q2"/>
    <n v="5"/>
    <x v="4"/>
  </r>
  <r>
    <n v="3480"/>
    <d v="2026-05-17T00:00:00"/>
    <n v="2026"/>
    <x v="1"/>
    <n v="5"/>
    <s v="May"/>
    <x v="3"/>
    <x v="8"/>
    <x v="0"/>
    <s v="New"/>
    <x v="4"/>
    <s v="Training Mat"/>
    <n v="2"/>
    <n v="51.56"/>
    <n v="0"/>
    <n v="22.46"/>
    <n v="103.12"/>
    <n v="44.92"/>
    <n v="58.2"/>
    <n v="0.56439100077579518"/>
    <n v="2026"/>
    <s v="Q2"/>
    <n v="5"/>
    <x v="4"/>
  </r>
  <r>
    <n v="4426"/>
    <d v="2026-05-17T00:00:00"/>
    <n v="2026"/>
    <x v="1"/>
    <n v="5"/>
    <s v="May"/>
    <x v="3"/>
    <x v="8"/>
    <x v="0"/>
    <s v="New"/>
    <x v="1"/>
    <s v="Trail Boots"/>
    <n v="2"/>
    <n v="146.22"/>
    <n v="0"/>
    <n v="81.069999999999993"/>
    <n v="292.44"/>
    <n v="162.13999999999999"/>
    <n v="130.30000000000001"/>
    <n v="0.4455614826973055"/>
    <n v="2026"/>
    <s v="Q2"/>
    <n v="5"/>
    <x v="4"/>
  </r>
  <r>
    <n v="4938"/>
    <d v="2026-05-17T00:00:00"/>
    <n v="2026"/>
    <x v="1"/>
    <n v="5"/>
    <s v="May"/>
    <x v="3"/>
    <x v="13"/>
    <x v="2"/>
    <s v="Returning"/>
    <x v="4"/>
    <s v="Training Mat"/>
    <n v="2"/>
    <n v="51.34"/>
    <n v="0"/>
    <n v="22.17"/>
    <n v="102.68"/>
    <n v="44.34"/>
    <n v="58.34"/>
    <n v="0.56817296455005839"/>
    <n v="2026"/>
    <s v="Q2"/>
    <n v="5"/>
    <x v="4"/>
  </r>
  <r>
    <n v="915"/>
    <d v="2026-05-18T00:00:00"/>
    <n v="2026"/>
    <x v="1"/>
    <n v="5"/>
    <s v="May"/>
    <x v="3"/>
    <x v="8"/>
    <x v="0"/>
    <s v="New"/>
    <x v="1"/>
    <s v="Summit Backpack 45L"/>
    <n v="1"/>
    <n v="153.61000000000001"/>
    <n v="0.05"/>
    <n v="79.94"/>
    <n v="145.92950000000002"/>
    <n v="79.94"/>
    <n v="65.989500000000021"/>
    <n v="0.45220123415758989"/>
    <n v="2026"/>
    <s v="Q2"/>
    <n v="5"/>
    <x v="4"/>
  </r>
  <r>
    <n v="1188"/>
    <d v="2026-05-18T00:00:00"/>
    <n v="2026"/>
    <x v="1"/>
    <n v="5"/>
    <s v="May"/>
    <x v="1"/>
    <x v="6"/>
    <x v="0"/>
    <s v="Returning"/>
    <x v="3"/>
    <s v="Portable Camp Stove"/>
    <n v="1"/>
    <n v="82.44"/>
    <n v="0.15"/>
    <n v="39.380000000000003"/>
    <n v="70.073999999999998"/>
    <n v="39.380000000000003"/>
    <n v="30.693999999999996"/>
    <n v="0.43802266175757054"/>
    <n v="2026"/>
    <s v="Q2"/>
    <n v="5"/>
    <x v="4"/>
  </r>
  <r>
    <n v="1594"/>
    <d v="2026-05-18T00:00:00"/>
    <n v="2026"/>
    <x v="1"/>
    <n v="5"/>
    <s v="May"/>
    <x v="0"/>
    <x v="0"/>
    <x v="1"/>
    <s v="Business"/>
    <x v="1"/>
    <s v="Hiking Daypack 20L"/>
    <n v="10"/>
    <n v="92.09"/>
    <n v="0.15"/>
    <n v="45.13"/>
    <n v="782.7650000000001"/>
    <n v="451.3"/>
    <n v="331.46500000000009"/>
    <n v="0.42345403792964686"/>
    <n v="2026"/>
    <s v="Q2"/>
    <n v="5"/>
    <x v="4"/>
  </r>
  <r>
    <n v="3022"/>
    <d v="2026-05-18T00:00:00"/>
    <n v="2026"/>
    <x v="1"/>
    <n v="5"/>
    <s v="May"/>
    <x v="3"/>
    <x v="8"/>
    <x v="3"/>
    <s v="New"/>
    <x v="2"/>
    <s v="Insulated Bottle"/>
    <n v="1"/>
    <n v="36.72"/>
    <n v="0"/>
    <n v="13.67"/>
    <n v="36.72"/>
    <n v="13.67"/>
    <n v="23.049999999999997"/>
    <n v="0.62772331154684091"/>
    <n v="2026"/>
    <s v="Q2"/>
    <n v="5"/>
    <x v="4"/>
  </r>
  <r>
    <n v="588"/>
    <d v="2026-05-19T00:00:00"/>
    <n v="2026"/>
    <x v="1"/>
    <n v="5"/>
    <s v="May"/>
    <x v="1"/>
    <x v="1"/>
    <x v="1"/>
    <s v="Business"/>
    <x v="2"/>
    <s v="Carry-On Duffel"/>
    <n v="3"/>
    <n v="132.41999999999999"/>
    <n v="0.05"/>
    <n v="67.09"/>
    <n v="377.39699999999999"/>
    <n v="201.27"/>
    <n v="176.12699999999998"/>
    <n v="0.46668892439526544"/>
    <n v="2026"/>
    <s v="Q2"/>
    <n v="5"/>
    <x v="4"/>
  </r>
  <r>
    <n v="1016"/>
    <d v="2026-05-19T00:00:00"/>
    <n v="2026"/>
    <x v="1"/>
    <n v="5"/>
    <s v="May"/>
    <x v="3"/>
    <x v="13"/>
    <x v="2"/>
    <s v="Returning"/>
    <x v="3"/>
    <s v="Trail Tent 2P"/>
    <n v="2"/>
    <n v="192.1"/>
    <n v="0.05"/>
    <n v="106.07"/>
    <n v="364.98999999999995"/>
    <n v="212.14"/>
    <n v="152.84999999999997"/>
    <n v="0.41877859667388145"/>
    <n v="2026"/>
    <s v="Q2"/>
    <n v="5"/>
    <x v="4"/>
  </r>
  <r>
    <n v="1930"/>
    <d v="2026-05-19T00:00:00"/>
    <n v="2026"/>
    <x v="1"/>
    <n v="5"/>
    <s v="May"/>
    <x v="2"/>
    <x v="16"/>
    <x v="2"/>
    <s v="New"/>
    <x v="2"/>
    <s v="Insulated Bottle"/>
    <n v="4"/>
    <n v="36.94"/>
    <n v="0"/>
    <n v="13.63"/>
    <n v="147.76"/>
    <n v="54.52"/>
    <n v="93.239999999999981"/>
    <n v="0.63102328099620997"/>
    <n v="2026"/>
    <s v="Q2"/>
    <n v="5"/>
    <x v="4"/>
  </r>
  <r>
    <n v="2658"/>
    <d v="2026-05-19T00:00:00"/>
    <n v="2026"/>
    <x v="1"/>
    <n v="5"/>
    <s v="May"/>
    <x v="0"/>
    <x v="15"/>
    <x v="0"/>
    <s v="Business"/>
    <x v="1"/>
    <s v="Summit Backpack 45L"/>
    <n v="1"/>
    <n v="153.16999999999999"/>
    <n v="0"/>
    <n v="78.489999999999995"/>
    <n v="153.16999999999999"/>
    <n v="78.489999999999995"/>
    <n v="74.679999999999993"/>
    <n v="0.48756283867598094"/>
    <n v="2026"/>
    <s v="Q2"/>
    <n v="5"/>
    <x v="4"/>
  </r>
  <r>
    <n v="2951"/>
    <d v="2026-05-19T00:00:00"/>
    <n v="2026"/>
    <x v="1"/>
    <n v="5"/>
    <s v="May"/>
    <x v="0"/>
    <x v="0"/>
    <x v="0"/>
    <s v="Business"/>
    <x v="0"/>
    <s v="Commuter Helmet"/>
    <n v="2"/>
    <n v="82.85"/>
    <n v="0"/>
    <n v="42.53"/>
    <n v="165.7"/>
    <n v="85.06"/>
    <n v="80.639999999999986"/>
    <n v="0.48666264333132164"/>
    <n v="2026"/>
    <s v="Q2"/>
    <n v="5"/>
    <x v="4"/>
  </r>
  <r>
    <n v="4328"/>
    <d v="2026-05-19T00:00:00"/>
    <n v="2026"/>
    <x v="1"/>
    <n v="5"/>
    <s v="May"/>
    <x v="2"/>
    <x v="5"/>
    <x v="3"/>
    <s v="New"/>
    <x v="1"/>
    <s v="Trail Boots"/>
    <n v="1"/>
    <n v="143.52000000000001"/>
    <n v="0"/>
    <n v="81.040000000000006"/>
    <n v="143.52000000000001"/>
    <n v="81.040000000000006"/>
    <n v="62.480000000000004"/>
    <n v="0.435340022296544"/>
    <n v="2026"/>
    <s v="Q2"/>
    <n v="5"/>
    <x v="4"/>
  </r>
  <r>
    <n v="4591"/>
    <d v="2026-05-19T00:00:00"/>
    <n v="2026"/>
    <x v="1"/>
    <n v="5"/>
    <s v="May"/>
    <x v="2"/>
    <x v="16"/>
    <x v="2"/>
    <s v="New"/>
    <x v="3"/>
    <s v="Trail Tent 2P"/>
    <n v="1"/>
    <n v="192.94"/>
    <n v="0"/>
    <n v="105.15"/>
    <n v="192.94"/>
    <n v="105.15"/>
    <n v="87.789999999999992"/>
    <n v="0.45501192080439512"/>
    <n v="2026"/>
    <s v="Q2"/>
    <n v="5"/>
    <x v="4"/>
  </r>
  <r>
    <n v="280"/>
    <d v="2026-05-20T00:00:00"/>
    <n v="2026"/>
    <x v="1"/>
    <n v="5"/>
    <s v="May"/>
    <x v="3"/>
    <x v="8"/>
    <x v="2"/>
    <s v="Business"/>
    <x v="2"/>
    <s v="Travel Backpack 35L"/>
    <n v="1"/>
    <n v="168.56"/>
    <n v="0"/>
    <n v="85.46"/>
    <n v="168.56"/>
    <n v="85.46"/>
    <n v="83.100000000000009"/>
    <n v="0.49299952539155201"/>
    <n v="2026"/>
    <s v="Q2"/>
    <n v="5"/>
    <x v="4"/>
  </r>
  <r>
    <n v="409"/>
    <d v="2026-05-20T00:00:00"/>
    <n v="2026"/>
    <x v="1"/>
    <n v="5"/>
    <s v="May"/>
    <x v="0"/>
    <x v="0"/>
    <x v="0"/>
    <s v="New"/>
    <x v="3"/>
    <s v="Compact Sleeping Bag"/>
    <n v="2"/>
    <n v="123.9"/>
    <n v="0"/>
    <n v="58.95"/>
    <n v="247.8"/>
    <n v="117.9"/>
    <n v="129.9"/>
    <n v="0.52421307506053272"/>
    <n v="2026"/>
    <s v="Q2"/>
    <n v="5"/>
    <x v="4"/>
  </r>
  <r>
    <n v="1372"/>
    <d v="2026-05-20T00:00:00"/>
    <n v="2026"/>
    <x v="1"/>
    <n v="5"/>
    <s v="May"/>
    <x v="0"/>
    <x v="9"/>
    <x v="0"/>
    <s v="New"/>
    <x v="1"/>
    <s v="Trail Boots"/>
    <n v="2"/>
    <n v="140.93"/>
    <n v="0"/>
    <n v="81.040000000000006"/>
    <n v="281.86"/>
    <n v="162.08000000000001"/>
    <n v="119.78"/>
    <n v="0.42496274746327961"/>
    <n v="2026"/>
    <s v="Q2"/>
    <n v="5"/>
    <x v="4"/>
  </r>
  <r>
    <n v="2327"/>
    <d v="2026-05-20T00:00:00"/>
    <n v="2026"/>
    <x v="1"/>
    <n v="5"/>
    <s v="May"/>
    <x v="2"/>
    <x v="5"/>
    <x v="2"/>
    <s v="Returning"/>
    <x v="1"/>
    <s v="Trekking Poles"/>
    <n v="1"/>
    <n v="73.150000000000006"/>
    <n v="0"/>
    <n v="32.950000000000003"/>
    <n v="73.150000000000006"/>
    <n v="32.950000000000003"/>
    <n v="40.200000000000003"/>
    <n v="0.54955570745044424"/>
    <n v="2026"/>
    <s v="Q2"/>
    <n v="5"/>
    <x v="4"/>
  </r>
  <r>
    <n v="2703"/>
    <d v="2026-05-20T00:00:00"/>
    <n v="2026"/>
    <x v="1"/>
    <n v="5"/>
    <s v="May"/>
    <x v="3"/>
    <x v="8"/>
    <x v="2"/>
    <s v="Business"/>
    <x v="3"/>
    <s v="Trail Tent 2P"/>
    <n v="2"/>
    <n v="197.35"/>
    <n v="0.05"/>
    <n v="102.63"/>
    <n v="374.96499999999997"/>
    <n v="205.26"/>
    <n v="169.70499999999998"/>
    <n v="0.45258890829810783"/>
    <n v="2026"/>
    <s v="Q2"/>
    <n v="5"/>
    <x v="4"/>
  </r>
  <r>
    <n v="2776"/>
    <d v="2026-05-20T00:00:00"/>
    <n v="2026"/>
    <x v="1"/>
    <n v="5"/>
    <s v="May"/>
    <x v="3"/>
    <x v="4"/>
    <x v="0"/>
    <s v="Business"/>
    <x v="2"/>
    <s v="Insulated Bottle"/>
    <n v="3"/>
    <n v="36.74"/>
    <n v="0.05"/>
    <n v="13.97"/>
    <n v="104.70899999999999"/>
    <n v="41.910000000000004"/>
    <n v="62.798999999999985"/>
    <n v="0.59974787267570118"/>
    <n v="2026"/>
    <s v="Q2"/>
    <n v="5"/>
    <x v="4"/>
  </r>
  <r>
    <n v="3411"/>
    <d v="2026-05-20T00:00:00"/>
    <n v="2026"/>
    <x v="1"/>
    <n v="5"/>
    <s v="May"/>
    <x v="1"/>
    <x v="11"/>
    <x v="0"/>
    <s v="Returning"/>
    <x v="1"/>
    <s v="Summit Backpack 45L"/>
    <n v="2"/>
    <n v="151.35"/>
    <n v="0.05"/>
    <n v="77.150000000000006"/>
    <n v="287.565"/>
    <n v="154.30000000000001"/>
    <n v="133.26499999999999"/>
    <n v="0.46342566028550064"/>
    <n v="2026"/>
    <s v="Q2"/>
    <n v="5"/>
    <x v="4"/>
  </r>
  <r>
    <n v="3841"/>
    <d v="2026-05-20T00:00:00"/>
    <n v="2026"/>
    <x v="1"/>
    <n v="5"/>
    <s v="May"/>
    <x v="0"/>
    <x v="15"/>
    <x v="2"/>
    <s v="New"/>
    <x v="0"/>
    <s v="Trail Bike Light"/>
    <n v="2"/>
    <n v="50.09"/>
    <n v="0.05"/>
    <n v="23.16"/>
    <n v="95.171000000000006"/>
    <n v="46.32"/>
    <n v="48.851000000000006"/>
    <n v="0.51329711781950382"/>
    <n v="2026"/>
    <s v="Q2"/>
    <n v="5"/>
    <x v="4"/>
  </r>
  <r>
    <n v="5121"/>
    <d v="2026-05-20T00:00:00"/>
    <n v="2026"/>
    <x v="1"/>
    <n v="5"/>
    <s v="May"/>
    <x v="0"/>
    <x v="9"/>
    <x v="0"/>
    <s v="New"/>
    <x v="4"/>
    <s v="Weighted Vest"/>
    <n v="2"/>
    <n v="121.96"/>
    <n v="0.05"/>
    <n v="71.2"/>
    <n v="231.72399999999999"/>
    <n v="142.4"/>
    <n v="89.323999999999984"/>
    <n v="0.38547582468799085"/>
    <n v="2026"/>
    <s v="Q2"/>
    <n v="5"/>
    <x v="4"/>
  </r>
  <r>
    <n v="53"/>
    <d v="2026-05-21T00:00:00"/>
    <n v="2026"/>
    <x v="1"/>
    <n v="5"/>
    <s v="May"/>
    <x v="3"/>
    <x v="13"/>
    <x v="0"/>
    <s v="Business"/>
    <x v="2"/>
    <s v="Carry-On Duffel"/>
    <n v="1"/>
    <n v="134.28"/>
    <n v="0.05"/>
    <n v="65.44"/>
    <n v="127.56599999999999"/>
    <n v="65.44"/>
    <n v="62.125999999999991"/>
    <n v="0.487010645469796"/>
    <n v="2026"/>
    <s v="Q2"/>
    <n v="5"/>
    <x v="4"/>
  </r>
  <r>
    <n v="127"/>
    <d v="2026-05-21T00:00:00"/>
    <n v="2026"/>
    <x v="1"/>
    <n v="5"/>
    <s v="May"/>
    <x v="3"/>
    <x v="7"/>
    <x v="0"/>
    <s v="Business"/>
    <x v="0"/>
    <s v="Cycling Pack 12L"/>
    <n v="3"/>
    <n v="100.48"/>
    <n v="0.05"/>
    <n v="50.68"/>
    <n v="286.36799999999999"/>
    <n v="152.04"/>
    <n v="134.328"/>
    <n v="0.46907475695608447"/>
    <n v="2026"/>
    <s v="Q2"/>
    <n v="5"/>
    <x v="4"/>
  </r>
  <r>
    <n v="1092"/>
    <d v="2026-05-21T00:00:00"/>
    <n v="2026"/>
    <x v="1"/>
    <n v="5"/>
    <s v="May"/>
    <x v="3"/>
    <x v="8"/>
    <x v="0"/>
    <s v="New"/>
    <x v="4"/>
    <s v="Recovery Roller"/>
    <n v="3"/>
    <n v="36.229999999999997"/>
    <n v="0"/>
    <n v="13.55"/>
    <n v="108.69"/>
    <n v="40.650000000000006"/>
    <n v="68.039999999999992"/>
    <n v="0.62600055202870541"/>
    <n v="2026"/>
    <s v="Q2"/>
    <n v="5"/>
    <x v="4"/>
  </r>
  <r>
    <n v="1213"/>
    <d v="2026-05-21T00:00:00"/>
    <n v="2026"/>
    <x v="1"/>
    <n v="5"/>
    <s v="May"/>
    <x v="2"/>
    <x v="2"/>
    <x v="3"/>
    <s v="Returning"/>
    <x v="3"/>
    <s v="Compact Sleeping Bag"/>
    <n v="3"/>
    <n v="120.61"/>
    <n v="0"/>
    <n v="60.17"/>
    <n v="361.83"/>
    <n v="180.51"/>
    <n v="181.32"/>
    <n v="0.50111931017328581"/>
    <n v="2026"/>
    <s v="Q2"/>
    <n v="5"/>
    <x v="4"/>
  </r>
  <r>
    <n v="1849"/>
    <d v="2026-05-21T00:00:00"/>
    <n v="2026"/>
    <x v="1"/>
    <n v="5"/>
    <s v="May"/>
    <x v="2"/>
    <x v="5"/>
    <x v="3"/>
    <s v="Returning"/>
    <x v="2"/>
    <s v="Packing Cube Set"/>
    <n v="3"/>
    <n v="46.46"/>
    <n v="0"/>
    <n v="18.71"/>
    <n v="139.38"/>
    <n v="56.13"/>
    <n v="83.25"/>
    <n v="0.59728798966853214"/>
    <n v="2026"/>
    <s v="Q2"/>
    <n v="5"/>
    <x v="4"/>
  </r>
  <r>
    <n v="2395"/>
    <d v="2026-05-21T00:00:00"/>
    <n v="2026"/>
    <x v="1"/>
    <n v="5"/>
    <s v="May"/>
    <x v="1"/>
    <x v="12"/>
    <x v="0"/>
    <s v="Business"/>
    <x v="4"/>
    <s v="Recovery Roller"/>
    <n v="1"/>
    <n v="36.9"/>
    <n v="0.05"/>
    <n v="13.89"/>
    <n v="35.055"/>
    <n v="13.89"/>
    <n v="21.164999999999999"/>
    <n v="0.60376551133932388"/>
    <n v="2026"/>
    <s v="Q2"/>
    <n v="5"/>
    <x v="4"/>
  </r>
  <r>
    <n v="4166"/>
    <d v="2026-05-21T00:00:00"/>
    <n v="2026"/>
    <x v="1"/>
    <n v="5"/>
    <s v="May"/>
    <x v="2"/>
    <x v="3"/>
    <x v="0"/>
    <s v="New"/>
    <x v="4"/>
    <s v="Resistance Band Set"/>
    <n v="6"/>
    <n v="40.61"/>
    <n v="0.05"/>
    <n v="15.14"/>
    <n v="231.47699999999998"/>
    <n v="90.84"/>
    <n v="140.63699999999997"/>
    <n v="0.607563602431343"/>
    <n v="2026"/>
    <s v="Q2"/>
    <n v="5"/>
    <x v="4"/>
  </r>
  <r>
    <n v="1004"/>
    <d v="2026-05-22T00:00:00"/>
    <n v="2026"/>
    <x v="1"/>
    <n v="5"/>
    <s v="May"/>
    <x v="3"/>
    <x v="13"/>
    <x v="0"/>
    <s v="Business"/>
    <x v="2"/>
    <s v="Insulated Bottle"/>
    <n v="2"/>
    <n v="36.86"/>
    <n v="0.05"/>
    <n v="13.85"/>
    <n v="70.033999999999992"/>
    <n v="27.7"/>
    <n v="42.333999999999989"/>
    <n v="0.60447782505640113"/>
    <n v="2026"/>
    <s v="Q2"/>
    <n v="5"/>
    <x v="4"/>
  </r>
  <r>
    <n v="1012"/>
    <d v="2026-05-22T00:00:00"/>
    <n v="2026"/>
    <x v="1"/>
    <n v="5"/>
    <s v="May"/>
    <x v="1"/>
    <x v="6"/>
    <x v="0"/>
    <s v="New"/>
    <x v="1"/>
    <s v="Summit Backpack 45L"/>
    <n v="3"/>
    <n v="156.74"/>
    <n v="0"/>
    <n v="79.819999999999993"/>
    <n v="470.22"/>
    <n v="239.45999999999998"/>
    <n v="230.76000000000005"/>
    <n v="0.49074901110118674"/>
    <n v="2026"/>
    <s v="Q2"/>
    <n v="5"/>
    <x v="4"/>
  </r>
  <r>
    <n v="2180"/>
    <d v="2026-05-22T00:00:00"/>
    <n v="2026"/>
    <x v="1"/>
    <n v="5"/>
    <s v="May"/>
    <x v="0"/>
    <x v="9"/>
    <x v="1"/>
    <s v="Returning"/>
    <x v="0"/>
    <s v="Trail Bike Light"/>
    <n v="3"/>
    <n v="51.04"/>
    <n v="0.2"/>
    <n v="22.32"/>
    <n v="122.49600000000001"/>
    <n v="66.960000000000008"/>
    <n v="55.536000000000001"/>
    <n v="0.45336990595611282"/>
    <n v="2026"/>
    <s v="Q2"/>
    <n v="5"/>
    <x v="4"/>
  </r>
  <r>
    <n v="3659"/>
    <d v="2026-05-22T00:00:00"/>
    <n v="2026"/>
    <x v="1"/>
    <n v="5"/>
    <s v="May"/>
    <x v="3"/>
    <x v="13"/>
    <x v="2"/>
    <s v="New"/>
    <x v="1"/>
    <s v="Hiking Daypack 20L"/>
    <n v="2"/>
    <n v="93.55"/>
    <n v="0"/>
    <n v="44.31"/>
    <n v="187.1"/>
    <n v="88.62"/>
    <n v="98.47999999999999"/>
    <n v="0.52634954569748793"/>
    <n v="2026"/>
    <s v="Q2"/>
    <n v="5"/>
    <x v="4"/>
  </r>
  <r>
    <n v="3775"/>
    <d v="2026-05-22T00:00:00"/>
    <n v="2026"/>
    <x v="1"/>
    <n v="5"/>
    <s v="May"/>
    <x v="2"/>
    <x v="2"/>
    <x v="0"/>
    <s v="Business"/>
    <x v="2"/>
    <s v="Carry-On Duffel"/>
    <n v="1"/>
    <n v="131.74"/>
    <n v="0"/>
    <n v="66.650000000000006"/>
    <n v="131.74"/>
    <n v="66.650000000000006"/>
    <n v="65.09"/>
    <n v="0.49407924700166994"/>
    <n v="2026"/>
    <s v="Q2"/>
    <n v="5"/>
    <x v="4"/>
  </r>
  <r>
    <n v="4071"/>
    <d v="2026-05-22T00:00:00"/>
    <n v="2026"/>
    <x v="1"/>
    <n v="5"/>
    <s v="May"/>
    <x v="3"/>
    <x v="8"/>
    <x v="0"/>
    <s v="New"/>
    <x v="1"/>
    <s v="Hiking Daypack 20L"/>
    <n v="5"/>
    <n v="91.79"/>
    <n v="0.05"/>
    <n v="44.48"/>
    <n v="436.0025"/>
    <n v="222.39999999999998"/>
    <n v="213.60250000000002"/>
    <n v="0.48991118170193981"/>
    <n v="2026"/>
    <s v="Q2"/>
    <n v="5"/>
    <x v="4"/>
  </r>
  <r>
    <n v="5137"/>
    <d v="2026-05-22T00:00:00"/>
    <n v="2026"/>
    <x v="1"/>
    <n v="5"/>
    <s v="May"/>
    <x v="3"/>
    <x v="13"/>
    <x v="0"/>
    <s v="Business"/>
    <x v="1"/>
    <s v="Summit Backpack 45L"/>
    <n v="4"/>
    <n v="155.4"/>
    <n v="0.05"/>
    <n v="77.31"/>
    <n v="590.52"/>
    <n v="309.24"/>
    <n v="281.27999999999997"/>
    <n v="0.47632595001016048"/>
    <n v="2026"/>
    <s v="Q2"/>
    <n v="5"/>
    <x v="4"/>
  </r>
  <r>
    <n v="133"/>
    <d v="2026-05-23T00:00:00"/>
    <n v="2026"/>
    <x v="1"/>
    <n v="5"/>
    <s v="May"/>
    <x v="1"/>
    <x v="1"/>
    <x v="0"/>
    <s v="New"/>
    <x v="2"/>
    <s v="Insulated Bottle"/>
    <n v="1"/>
    <n v="36.57"/>
    <n v="0.05"/>
    <n v="13.33"/>
    <n v="34.741500000000002"/>
    <n v="13.33"/>
    <n v="21.411500000000004"/>
    <n v="0.61630902522919284"/>
    <n v="2026"/>
    <s v="Q2"/>
    <n v="5"/>
    <x v="4"/>
  </r>
  <r>
    <n v="1385"/>
    <d v="2026-05-23T00:00:00"/>
    <n v="2026"/>
    <x v="1"/>
    <n v="5"/>
    <s v="May"/>
    <x v="2"/>
    <x v="16"/>
    <x v="0"/>
    <s v="New"/>
    <x v="0"/>
    <s v="Compact Repair Kit"/>
    <n v="2"/>
    <n v="41.19"/>
    <n v="0"/>
    <n v="17.190000000000001"/>
    <n v="82.38"/>
    <n v="34.380000000000003"/>
    <n v="47.999999999999993"/>
    <n v="0.58266569555717407"/>
    <n v="2026"/>
    <s v="Q2"/>
    <n v="5"/>
    <x v="4"/>
  </r>
  <r>
    <n v="1597"/>
    <d v="2026-05-23T00:00:00"/>
    <n v="2026"/>
    <x v="1"/>
    <n v="5"/>
    <s v="May"/>
    <x v="3"/>
    <x v="8"/>
    <x v="0"/>
    <s v="Returning"/>
    <x v="2"/>
    <s v="Carry-On Duffel"/>
    <n v="1"/>
    <n v="136.66999999999999"/>
    <n v="0.05"/>
    <n v="67.099999999999994"/>
    <n v="129.83649999999997"/>
    <n v="67.099999999999994"/>
    <n v="62.736499999999978"/>
    <n v="0.48319617364916639"/>
    <n v="2026"/>
    <s v="Q2"/>
    <n v="5"/>
    <x v="4"/>
  </r>
  <r>
    <n v="2273"/>
    <d v="2026-05-23T00:00:00"/>
    <n v="2026"/>
    <x v="1"/>
    <n v="5"/>
    <s v="May"/>
    <x v="2"/>
    <x v="2"/>
    <x v="2"/>
    <s v="New"/>
    <x v="4"/>
    <s v="Recovery Roller"/>
    <n v="2"/>
    <n v="35.700000000000003"/>
    <n v="0"/>
    <n v="13.52"/>
    <n v="71.400000000000006"/>
    <n v="27.04"/>
    <n v="44.360000000000007"/>
    <n v="0.62128851540616248"/>
    <n v="2026"/>
    <s v="Q2"/>
    <n v="5"/>
    <x v="4"/>
  </r>
  <r>
    <n v="2931"/>
    <d v="2026-05-23T00:00:00"/>
    <n v="2026"/>
    <x v="1"/>
    <n v="5"/>
    <s v="May"/>
    <x v="0"/>
    <x v="0"/>
    <x v="0"/>
    <s v="Returning"/>
    <x v="0"/>
    <s v="Cycling Pack 12L"/>
    <n v="1"/>
    <n v="100.87"/>
    <n v="0"/>
    <n v="50.4"/>
    <n v="100.87"/>
    <n v="50.4"/>
    <n v="50.470000000000006"/>
    <n v="0.5003469812630118"/>
    <n v="2026"/>
    <s v="Q2"/>
    <n v="5"/>
    <x v="4"/>
  </r>
  <r>
    <n v="4143"/>
    <d v="2026-05-23T00:00:00"/>
    <n v="2026"/>
    <x v="1"/>
    <n v="5"/>
    <s v="May"/>
    <x v="2"/>
    <x v="16"/>
    <x v="2"/>
    <s v="Returning"/>
    <x v="2"/>
    <s v="Carry-On Duffel"/>
    <n v="1"/>
    <n v="130.80000000000001"/>
    <n v="0"/>
    <n v="68.7"/>
    <n v="130.80000000000001"/>
    <n v="68.7"/>
    <n v="62.100000000000009"/>
    <n v="0.4747706422018349"/>
    <n v="2026"/>
    <s v="Q2"/>
    <n v="5"/>
    <x v="4"/>
  </r>
  <r>
    <n v="4504"/>
    <d v="2026-05-23T00:00:00"/>
    <n v="2026"/>
    <x v="1"/>
    <n v="5"/>
    <s v="May"/>
    <x v="0"/>
    <x v="9"/>
    <x v="3"/>
    <s v="Returning"/>
    <x v="1"/>
    <s v="Summit Backpack 45L"/>
    <n v="1"/>
    <n v="153.88999999999999"/>
    <n v="0"/>
    <n v="79.64"/>
    <n v="153.88999999999999"/>
    <n v="79.64"/>
    <n v="74.249999999999986"/>
    <n v="0.4824874910650464"/>
    <n v="2026"/>
    <s v="Q2"/>
    <n v="5"/>
    <x v="4"/>
  </r>
  <r>
    <n v="656"/>
    <d v="2026-05-24T00:00:00"/>
    <n v="2026"/>
    <x v="1"/>
    <n v="5"/>
    <s v="May"/>
    <x v="3"/>
    <x v="7"/>
    <x v="0"/>
    <s v="New"/>
    <x v="3"/>
    <s v="Compact Sleeping Bag"/>
    <n v="1"/>
    <n v="122.51"/>
    <n v="0.15"/>
    <n v="62.2"/>
    <n v="104.1335"/>
    <n v="62.2"/>
    <n v="41.933499999999995"/>
    <n v="0.40268981643755369"/>
    <n v="2026"/>
    <s v="Q2"/>
    <n v="5"/>
    <x v="4"/>
  </r>
  <r>
    <n v="979"/>
    <d v="2026-05-24T00:00:00"/>
    <n v="2026"/>
    <x v="1"/>
    <n v="5"/>
    <s v="May"/>
    <x v="3"/>
    <x v="4"/>
    <x v="1"/>
    <s v="Returning"/>
    <x v="0"/>
    <s v="Commuter Helmet"/>
    <n v="8"/>
    <n v="79.94"/>
    <n v="0.15"/>
    <n v="41.65"/>
    <n v="543.59199999999998"/>
    <n v="333.2"/>
    <n v="210.392"/>
    <n v="0.38704028021015763"/>
    <n v="2026"/>
    <s v="Q2"/>
    <n v="5"/>
    <x v="4"/>
  </r>
  <r>
    <n v="1510"/>
    <d v="2026-05-24T00:00:00"/>
    <n v="2026"/>
    <x v="1"/>
    <n v="5"/>
    <s v="May"/>
    <x v="3"/>
    <x v="7"/>
    <x v="0"/>
    <s v="New"/>
    <x v="0"/>
    <s v="Trail Bike Light"/>
    <n v="2"/>
    <n v="50.78"/>
    <n v="0.05"/>
    <n v="23.03"/>
    <n v="96.481999999999999"/>
    <n v="46.06"/>
    <n v="50.421999999999997"/>
    <n v="0.52260525279326708"/>
    <n v="2026"/>
    <s v="Q2"/>
    <n v="5"/>
    <x v="4"/>
  </r>
  <r>
    <n v="1959"/>
    <d v="2026-05-24T00:00:00"/>
    <n v="2026"/>
    <x v="1"/>
    <n v="5"/>
    <s v="May"/>
    <x v="0"/>
    <x v="15"/>
    <x v="3"/>
    <s v="Business"/>
    <x v="0"/>
    <s v="Commuter Helmet"/>
    <n v="2"/>
    <n v="80.59"/>
    <n v="0.05"/>
    <n v="41.44"/>
    <n v="153.12100000000001"/>
    <n v="82.88"/>
    <n v="70.241000000000014"/>
    <n v="0.45872871781140412"/>
    <n v="2026"/>
    <s v="Q2"/>
    <n v="5"/>
    <x v="4"/>
  </r>
  <r>
    <n v="2089"/>
    <d v="2026-05-24T00:00:00"/>
    <n v="2026"/>
    <x v="1"/>
    <n v="5"/>
    <s v="May"/>
    <x v="0"/>
    <x v="15"/>
    <x v="3"/>
    <s v="New"/>
    <x v="4"/>
    <s v="Recovery Roller"/>
    <n v="3"/>
    <n v="35.75"/>
    <n v="0.15"/>
    <n v="13.54"/>
    <n v="91.162499999999994"/>
    <n v="40.619999999999997"/>
    <n v="50.542499999999997"/>
    <n v="0.55442204853969557"/>
    <n v="2026"/>
    <s v="Q2"/>
    <n v="5"/>
    <x v="4"/>
  </r>
  <r>
    <n v="2446"/>
    <d v="2026-05-24T00:00:00"/>
    <n v="2026"/>
    <x v="1"/>
    <n v="5"/>
    <s v="May"/>
    <x v="1"/>
    <x v="12"/>
    <x v="0"/>
    <s v="New"/>
    <x v="3"/>
    <s v="Trail Tent 2P"/>
    <n v="5"/>
    <n v="195.78"/>
    <n v="0.1"/>
    <n v="101.98"/>
    <n v="881.01"/>
    <n v="509.90000000000003"/>
    <n v="371.10999999999996"/>
    <n v="0.4212324491208953"/>
    <n v="2026"/>
    <s v="Q2"/>
    <n v="5"/>
    <x v="4"/>
  </r>
  <r>
    <n v="2847"/>
    <d v="2026-05-24T00:00:00"/>
    <n v="2026"/>
    <x v="1"/>
    <n v="5"/>
    <s v="May"/>
    <x v="3"/>
    <x v="13"/>
    <x v="0"/>
    <s v="Returning"/>
    <x v="3"/>
    <s v="Compact Sleeping Bag"/>
    <n v="2"/>
    <n v="125.95"/>
    <n v="0.05"/>
    <n v="61.74"/>
    <n v="239.30500000000001"/>
    <n v="123.48"/>
    <n v="115.825"/>
    <n v="0.48400576669940032"/>
    <n v="2026"/>
    <s v="Q2"/>
    <n v="5"/>
    <x v="4"/>
  </r>
  <r>
    <n v="3454"/>
    <d v="2026-05-24T00:00:00"/>
    <n v="2026"/>
    <x v="1"/>
    <n v="5"/>
    <s v="May"/>
    <x v="3"/>
    <x v="7"/>
    <x v="0"/>
    <s v="New"/>
    <x v="4"/>
    <s v="Resistance Band Set"/>
    <n v="2"/>
    <n v="41.32"/>
    <n v="0"/>
    <n v="14.91"/>
    <n v="82.64"/>
    <n v="29.82"/>
    <n v="52.82"/>
    <n v="0.63915779283639884"/>
    <n v="2026"/>
    <s v="Q2"/>
    <n v="5"/>
    <x v="4"/>
  </r>
  <r>
    <n v="4472"/>
    <d v="2026-05-24T00:00:00"/>
    <n v="2026"/>
    <x v="1"/>
    <n v="5"/>
    <s v="May"/>
    <x v="3"/>
    <x v="8"/>
    <x v="3"/>
    <s v="New"/>
    <x v="1"/>
    <s v="Trail Boots"/>
    <n v="2"/>
    <n v="144.01"/>
    <n v="0"/>
    <n v="79.37"/>
    <n v="288.02"/>
    <n v="158.74"/>
    <n v="129.27999999999997"/>
    <n v="0.44885771821401282"/>
    <n v="2026"/>
    <s v="Q2"/>
    <n v="5"/>
    <x v="4"/>
  </r>
  <r>
    <n v="4852"/>
    <d v="2026-05-24T00:00:00"/>
    <n v="2026"/>
    <x v="1"/>
    <n v="5"/>
    <s v="May"/>
    <x v="0"/>
    <x v="15"/>
    <x v="0"/>
    <s v="Business"/>
    <x v="0"/>
    <s v="Trail Bike Light"/>
    <n v="2"/>
    <n v="51.17"/>
    <n v="0.05"/>
    <n v="21.97"/>
    <n v="97.222999999999999"/>
    <n v="43.94"/>
    <n v="53.283000000000001"/>
    <n v="0.54804932989107513"/>
    <n v="2026"/>
    <s v="Q2"/>
    <n v="5"/>
    <x v="4"/>
  </r>
  <r>
    <n v="4959"/>
    <d v="2026-05-24T00:00:00"/>
    <n v="2026"/>
    <x v="1"/>
    <n v="5"/>
    <s v="May"/>
    <x v="0"/>
    <x v="0"/>
    <x v="1"/>
    <s v="Business"/>
    <x v="3"/>
    <s v="Portable Camp Stove"/>
    <n v="6"/>
    <n v="83.58"/>
    <n v="0.2"/>
    <n v="40.5"/>
    <n v="401.18400000000003"/>
    <n v="243"/>
    <n v="158.18400000000003"/>
    <n v="0.39429289303661169"/>
    <n v="2026"/>
    <s v="Q2"/>
    <n v="5"/>
    <x v="4"/>
  </r>
  <r>
    <n v="5056"/>
    <d v="2026-05-24T00:00:00"/>
    <n v="2026"/>
    <x v="1"/>
    <n v="5"/>
    <s v="May"/>
    <x v="2"/>
    <x v="16"/>
    <x v="3"/>
    <s v="Returning"/>
    <x v="3"/>
    <s v="Portable Camp Stove"/>
    <n v="2"/>
    <n v="80.010000000000005"/>
    <n v="0"/>
    <n v="38.54"/>
    <n v="160.02000000000001"/>
    <n v="77.08"/>
    <n v="82.940000000000012"/>
    <n v="0.51831021122359711"/>
    <n v="2026"/>
    <s v="Q2"/>
    <n v="5"/>
    <x v="4"/>
  </r>
  <r>
    <n v="1152"/>
    <d v="2026-05-25T00:00:00"/>
    <n v="2026"/>
    <x v="1"/>
    <n v="5"/>
    <s v="May"/>
    <x v="3"/>
    <x v="7"/>
    <x v="0"/>
    <s v="New"/>
    <x v="1"/>
    <s v="Hiking Daypack 20L"/>
    <n v="2"/>
    <n v="94.4"/>
    <n v="0"/>
    <n v="46.39"/>
    <n v="188.8"/>
    <n v="92.78"/>
    <n v="96.02000000000001"/>
    <n v="0.50858050847457625"/>
    <n v="2026"/>
    <s v="Q2"/>
    <n v="5"/>
    <x v="4"/>
  </r>
  <r>
    <n v="3919"/>
    <d v="2026-05-25T00:00:00"/>
    <n v="2026"/>
    <x v="1"/>
    <n v="5"/>
    <s v="May"/>
    <x v="2"/>
    <x v="2"/>
    <x v="2"/>
    <s v="Business"/>
    <x v="1"/>
    <s v="Summit Backpack 45L"/>
    <n v="6"/>
    <n v="157.33000000000001"/>
    <n v="0"/>
    <n v="78.849999999999994"/>
    <n v="943.98"/>
    <n v="473.09999999999997"/>
    <n v="470.88000000000005"/>
    <n v="0.4988241276298227"/>
    <n v="2026"/>
    <s v="Q2"/>
    <n v="5"/>
    <x v="4"/>
  </r>
  <r>
    <n v="4202"/>
    <d v="2026-05-25T00:00:00"/>
    <n v="2026"/>
    <x v="1"/>
    <n v="5"/>
    <s v="May"/>
    <x v="2"/>
    <x v="3"/>
    <x v="0"/>
    <s v="New"/>
    <x v="3"/>
    <s v="Compact Sleeping Bag"/>
    <n v="1"/>
    <n v="125.44"/>
    <n v="0"/>
    <n v="59.92"/>
    <n v="125.44"/>
    <n v="59.92"/>
    <n v="65.52"/>
    <n v="0.5223214285714286"/>
    <n v="2026"/>
    <s v="Q2"/>
    <n v="5"/>
    <x v="4"/>
  </r>
  <r>
    <n v="4274"/>
    <d v="2026-05-25T00:00:00"/>
    <n v="2026"/>
    <x v="1"/>
    <n v="5"/>
    <s v="May"/>
    <x v="1"/>
    <x v="12"/>
    <x v="3"/>
    <s v="Returning"/>
    <x v="4"/>
    <s v="Recovery Roller"/>
    <n v="2"/>
    <n v="36.18"/>
    <n v="0"/>
    <n v="13.71"/>
    <n v="72.36"/>
    <n v="27.42"/>
    <n v="44.94"/>
    <n v="0.62106135986733002"/>
    <n v="2026"/>
    <s v="Q2"/>
    <n v="5"/>
    <x v="4"/>
  </r>
  <r>
    <n v="4364"/>
    <d v="2026-05-25T00:00:00"/>
    <n v="2026"/>
    <x v="1"/>
    <n v="5"/>
    <s v="May"/>
    <x v="0"/>
    <x v="15"/>
    <x v="2"/>
    <s v="Returning"/>
    <x v="4"/>
    <s v="Resistance Band Set"/>
    <n v="1"/>
    <n v="41"/>
    <n v="0.05"/>
    <n v="14.51"/>
    <n v="38.949999999999996"/>
    <n v="14.51"/>
    <n v="24.439999999999998"/>
    <n v="0.62747111681643131"/>
    <n v="2026"/>
    <s v="Q2"/>
    <n v="5"/>
    <x v="4"/>
  </r>
  <r>
    <n v="4896"/>
    <d v="2026-05-25T00:00:00"/>
    <n v="2026"/>
    <x v="1"/>
    <n v="5"/>
    <s v="May"/>
    <x v="2"/>
    <x v="5"/>
    <x v="0"/>
    <s v="Returning"/>
    <x v="1"/>
    <s v="Trekking Poles"/>
    <n v="1"/>
    <n v="72.33"/>
    <n v="0.1"/>
    <n v="32.61"/>
    <n v="65.096999999999994"/>
    <n v="32.61"/>
    <n v="32.486999999999995"/>
    <n v="0.49905525600258072"/>
    <n v="2026"/>
    <s v="Q2"/>
    <n v="5"/>
    <x v="4"/>
  </r>
  <r>
    <n v="5109"/>
    <d v="2026-05-25T00:00:00"/>
    <n v="2026"/>
    <x v="1"/>
    <n v="5"/>
    <s v="May"/>
    <x v="3"/>
    <x v="4"/>
    <x v="0"/>
    <s v="Business"/>
    <x v="3"/>
    <s v="Compact Sleeping Bag"/>
    <n v="2"/>
    <n v="125.42"/>
    <n v="0"/>
    <n v="62.28"/>
    <n v="250.84"/>
    <n v="124.56"/>
    <n v="126.28"/>
    <n v="0.50342848030617127"/>
    <n v="2026"/>
    <s v="Q2"/>
    <n v="5"/>
    <x v="4"/>
  </r>
  <r>
    <n v="289"/>
    <d v="2026-05-26T00:00:00"/>
    <n v="2026"/>
    <x v="1"/>
    <n v="5"/>
    <s v="May"/>
    <x v="0"/>
    <x v="15"/>
    <x v="0"/>
    <s v="Business"/>
    <x v="0"/>
    <s v="Compact Repair Kit"/>
    <n v="2"/>
    <n v="41.29"/>
    <n v="0.15"/>
    <n v="16.43"/>
    <n v="70.192999999999998"/>
    <n v="32.86"/>
    <n v="37.332999999999998"/>
    <n v="0.531862151496588"/>
    <n v="2026"/>
    <s v="Q2"/>
    <n v="5"/>
    <x v="4"/>
  </r>
  <r>
    <n v="4092"/>
    <d v="2026-05-26T00:00:00"/>
    <n v="2026"/>
    <x v="1"/>
    <n v="5"/>
    <s v="May"/>
    <x v="3"/>
    <x v="8"/>
    <x v="1"/>
    <s v="Business"/>
    <x v="2"/>
    <s v="Carry-On Duffel"/>
    <n v="8"/>
    <n v="131.4"/>
    <n v="0.05"/>
    <n v="66.489999999999995"/>
    <n v="998.64"/>
    <n v="531.91999999999996"/>
    <n v="466.72"/>
    <n v="0.46735560362092449"/>
    <n v="2026"/>
    <s v="Q2"/>
    <n v="5"/>
    <x v="4"/>
  </r>
  <r>
    <n v="4727"/>
    <d v="2026-05-26T00:00:00"/>
    <n v="2026"/>
    <x v="1"/>
    <n v="5"/>
    <s v="May"/>
    <x v="2"/>
    <x v="16"/>
    <x v="0"/>
    <s v="New"/>
    <x v="1"/>
    <s v="Trail Boots"/>
    <n v="4"/>
    <n v="140.66999999999999"/>
    <n v="0"/>
    <n v="80.72"/>
    <n v="562.67999999999995"/>
    <n v="322.88"/>
    <n v="239.79999999999995"/>
    <n v="0.42617473519584842"/>
    <n v="2026"/>
    <s v="Q2"/>
    <n v="5"/>
    <x v="4"/>
  </r>
  <r>
    <n v="4753"/>
    <d v="2026-05-26T00:00:00"/>
    <n v="2026"/>
    <x v="1"/>
    <n v="5"/>
    <s v="May"/>
    <x v="3"/>
    <x v="8"/>
    <x v="0"/>
    <s v="Returning"/>
    <x v="4"/>
    <s v="Recovery Roller"/>
    <n v="1"/>
    <n v="36.659999999999997"/>
    <n v="0.05"/>
    <n v="13.51"/>
    <n v="34.826999999999998"/>
    <n v="13.51"/>
    <n v="21.317"/>
    <n v="0.61208257960777557"/>
    <n v="2026"/>
    <s v="Q2"/>
    <n v="5"/>
    <x v="4"/>
  </r>
  <r>
    <n v="942"/>
    <d v="2026-05-27T00:00:00"/>
    <n v="2026"/>
    <x v="1"/>
    <n v="5"/>
    <s v="May"/>
    <x v="3"/>
    <x v="4"/>
    <x v="0"/>
    <s v="Returning"/>
    <x v="2"/>
    <s v="Packing Cube Set"/>
    <n v="1"/>
    <n v="46.28"/>
    <n v="0.05"/>
    <n v="17.95"/>
    <n v="43.966000000000001"/>
    <n v="17.95"/>
    <n v="26.016000000000002"/>
    <n v="0.591729973161079"/>
    <n v="2026"/>
    <s v="Q2"/>
    <n v="5"/>
    <x v="4"/>
  </r>
  <r>
    <n v="1755"/>
    <d v="2026-05-27T00:00:00"/>
    <n v="2026"/>
    <x v="1"/>
    <n v="5"/>
    <s v="May"/>
    <x v="3"/>
    <x v="13"/>
    <x v="3"/>
    <s v="Returning"/>
    <x v="1"/>
    <s v="Hiking Daypack 20L"/>
    <n v="2"/>
    <n v="92.12"/>
    <n v="0"/>
    <n v="46.64"/>
    <n v="184.24"/>
    <n v="93.28"/>
    <n v="90.960000000000008"/>
    <n v="0.49370386452453324"/>
    <n v="2026"/>
    <s v="Q2"/>
    <n v="5"/>
    <x v="4"/>
  </r>
  <r>
    <n v="3073"/>
    <d v="2026-05-27T00:00:00"/>
    <n v="2026"/>
    <x v="1"/>
    <n v="5"/>
    <s v="May"/>
    <x v="3"/>
    <x v="13"/>
    <x v="0"/>
    <s v="Returning"/>
    <x v="4"/>
    <s v="Resistance Band Set"/>
    <n v="3"/>
    <n v="39.549999999999997"/>
    <n v="0"/>
    <n v="14.87"/>
    <n v="118.64999999999999"/>
    <n v="44.61"/>
    <n v="74.039999999999992"/>
    <n v="0.6240202275600506"/>
    <n v="2026"/>
    <s v="Q2"/>
    <n v="5"/>
    <x v="4"/>
  </r>
  <r>
    <n v="4230"/>
    <d v="2026-05-27T00:00:00"/>
    <n v="2026"/>
    <x v="1"/>
    <n v="5"/>
    <s v="May"/>
    <x v="0"/>
    <x v="0"/>
    <x v="2"/>
    <s v="New"/>
    <x v="0"/>
    <s v="Commuter Helmet"/>
    <n v="1"/>
    <n v="83.3"/>
    <n v="0"/>
    <n v="41.93"/>
    <n v="83.3"/>
    <n v="41.93"/>
    <n v="41.37"/>
    <n v="0.49663865546218489"/>
    <n v="2026"/>
    <s v="Q2"/>
    <n v="5"/>
    <x v="4"/>
  </r>
  <r>
    <n v="644"/>
    <d v="2026-05-28T00:00:00"/>
    <n v="2026"/>
    <x v="1"/>
    <n v="5"/>
    <s v="May"/>
    <x v="3"/>
    <x v="13"/>
    <x v="2"/>
    <s v="New"/>
    <x v="1"/>
    <s v="Hiking Daypack 20L"/>
    <n v="2"/>
    <n v="93.84"/>
    <n v="0"/>
    <n v="44.72"/>
    <n v="187.68"/>
    <n v="89.44"/>
    <n v="98.240000000000009"/>
    <n v="0.52344416027280483"/>
    <n v="2026"/>
    <s v="Q2"/>
    <n v="5"/>
    <x v="4"/>
  </r>
  <r>
    <n v="1122"/>
    <d v="2026-05-28T00:00:00"/>
    <n v="2026"/>
    <x v="1"/>
    <n v="5"/>
    <s v="May"/>
    <x v="2"/>
    <x v="16"/>
    <x v="0"/>
    <s v="Returning"/>
    <x v="0"/>
    <s v="Trail Bike Light"/>
    <n v="2"/>
    <n v="51.25"/>
    <n v="0"/>
    <n v="22.57"/>
    <n v="102.5"/>
    <n v="45.14"/>
    <n v="57.36"/>
    <n v="0.55960975609756092"/>
    <n v="2026"/>
    <s v="Q2"/>
    <n v="5"/>
    <x v="4"/>
  </r>
  <r>
    <n v="2019"/>
    <d v="2026-05-28T00:00:00"/>
    <n v="2026"/>
    <x v="1"/>
    <n v="5"/>
    <s v="May"/>
    <x v="3"/>
    <x v="13"/>
    <x v="1"/>
    <s v="Business"/>
    <x v="0"/>
    <s v="Commuter Helmet"/>
    <n v="8"/>
    <n v="80.13"/>
    <n v="0.1"/>
    <n v="43.8"/>
    <n v="576.93600000000004"/>
    <n v="350.4"/>
    <n v="226.53600000000006"/>
    <n v="0.39265360455925796"/>
    <n v="2026"/>
    <s v="Q2"/>
    <n v="5"/>
    <x v="4"/>
  </r>
  <r>
    <n v="2432"/>
    <d v="2026-05-28T00:00:00"/>
    <n v="2026"/>
    <x v="1"/>
    <n v="5"/>
    <s v="May"/>
    <x v="1"/>
    <x v="12"/>
    <x v="0"/>
    <s v="Returning"/>
    <x v="4"/>
    <s v="Resistance Band Set"/>
    <n v="1"/>
    <n v="41.13"/>
    <n v="0"/>
    <n v="14.8"/>
    <n v="41.13"/>
    <n v="14.8"/>
    <n v="26.330000000000002"/>
    <n v="0.64016532944322879"/>
    <n v="2026"/>
    <s v="Q2"/>
    <n v="5"/>
    <x v="4"/>
  </r>
  <r>
    <n v="2989"/>
    <d v="2026-05-28T00:00:00"/>
    <n v="2026"/>
    <x v="1"/>
    <n v="5"/>
    <s v="May"/>
    <x v="3"/>
    <x v="13"/>
    <x v="0"/>
    <s v="Returning"/>
    <x v="3"/>
    <s v="Portable Camp Stove"/>
    <n v="1"/>
    <n v="81.28"/>
    <n v="0.15"/>
    <n v="39.020000000000003"/>
    <n v="69.087999999999994"/>
    <n v="39.020000000000003"/>
    <n v="30.067999999999991"/>
    <n v="0.43521306160259371"/>
    <n v="2026"/>
    <s v="Q2"/>
    <n v="5"/>
    <x v="4"/>
  </r>
  <r>
    <n v="3019"/>
    <d v="2026-05-28T00:00:00"/>
    <n v="2026"/>
    <x v="1"/>
    <n v="5"/>
    <s v="May"/>
    <x v="2"/>
    <x v="3"/>
    <x v="0"/>
    <s v="Business"/>
    <x v="2"/>
    <s v="Packing Cube Set"/>
    <n v="1"/>
    <n v="46.19"/>
    <n v="0"/>
    <n v="18.329999999999998"/>
    <n v="46.19"/>
    <n v="18.329999999999998"/>
    <n v="27.86"/>
    <n v="0.60316085732842606"/>
    <n v="2026"/>
    <s v="Q2"/>
    <n v="5"/>
    <x v="4"/>
  </r>
  <r>
    <n v="3798"/>
    <d v="2026-05-28T00:00:00"/>
    <n v="2026"/>
    <x v="1"/>
    <n v="5"/>
    <s v="May"/>
    <x v="3"/>
    <x v="8"/>
    <x v="0"/>
    <s v="Returning"/>
    <x v="1"/>
    <s v="Summit Backpack 45L"/>
    <n v="3"/>
    <n v="156.58000000000001"/>
    <n v="0"/>
    <n v="79.099999999999994"/>
    <n v="469.74"/>
    <n v="237.29999999999998"/>
    <n v="232.44000000000003"/>
    <n v="0.49482692553327379"/>
    <n v="2026"/>
    <s v="Q2"/>
    <n v="5"/>
    <x v="4"/>
  </r>
  <r>
    <n v="3862"/>
    <d v="2026-05-28T00:00:00"/>
    <n v="2026"/>
    <x v="1"/>
    <n v="5"/>
    <s v="May"/>
    <x v="3"/>
    <x v="13"/>
    <x v="3"/>
    <s v="New"/>
    <x v="4"/>
    <s v="Weighted Vest"/>
    <n v="1"/>
    <n v="123.91"/>
    <n v="0"/>
    <n v="68.89"/>
    <n v="123.91"/>
    <n v="68.89"/>
    <n v="55.019999999999996"/>
    <n v="0.44403195867968687"/>
    <n v="2026"/>
    <s v="Q2"/>
    <n v="5"/>
    <x v="4"/>
  </r>
  <r>
    <n v="4281"/>
    <d v="2026-05-28T00:00:00"/>
    <n v="2026"/>
    <x v="1"/>
    <n v="5"/>
    <s v="May"/>
    <x v="2"/>
    <x v="2"/>
    <x v="3"/>
    <s v="New"/>
    <x v="0"/>
    <s v="Trail Bike Light"/>
    <n v="1"/>
    <n v="50.64"/>
    <n v="0"/>
    <n v="22.97"/>
    <n v="50.64"/>
    <n v="22.97"/>
    <n v="27.67"/>
    <n v="0.54640600315955767"/>
    <n v="2026"/>
    <s v="Q2"/>
    <n v="5"/>
    <x v="4"/>
  </r>
  <r>
    <n v="191"/>
    <d v="2026-05-29T00:00:00"/>
    <n v="2026"/>
    <x v="1"/>
    <n v="5"/>
    <s v="May"/>
    <x v="2"/>
    <x v="5"/>
    <x v="0"/>
    <s v="Returning"/>
    <x v="1"/>
    <s v="Trekking Poles"/>
    <n v="2"/>
    <n v="70.48"/>
    <n v="0.1"/>
    <n v="33.229999999999997"/>
    <n v="126.864"/>
    <n v="66.459999999999994"/>
    <n v="60.404000000000011"/>
    <n v="0.47613192079707412"/>
    <n v="2026"/>
    <s v="Q2"/>
    <n v="5"/>
    <x v="4"/>
  </r>
  <r>
    <n v="1039"/>
    <d v="2026-05-29T00:00:00"/>
    <n v="2026"/>
    <x v="1"/>
    <n v="5"/>
    <s v="May"/>
    <x v="1"/>
    <x v="11"/>
    <x v="3"/>
    <s v="New"/>
    <x v="0"/>
    <s v="Compact Repair Kit"/>
    <n v="1"/>
    <n v="41.27"/>
    <n v="0.05"/>
    <n v="17.149999999999999"/>
    <n v="39.206499999999998"/>
    <n v="17.149999999999999"/>
    <n v="22.0565"/>
    <n v="0.56257253261576523"/>
    <n v="2026"/>
    <s v="Q2"/>
    <n v="5"/>
    <x v="4"/>
  </r>
  <r>
    <n v="2641"/>
    <d v="2026-05-29T00:00:00"/>
    <n v="2026"/>
    <x v="1"/>
    <n v="5"/>
    <s v="May"/>
    <x v="0"/>
    <x v="15"/>
    <x v="3"/>
    <s v="Returning"/>
    <x v="4"/>
    <s v="Recovery Roller"/>
    <n v="2"/>
    <n v="36.9"/>
    <n v="0"/>
    <n v="14.07"/>
    <n v="73.8"/>
    <n v="28.14"/>
    <n v="45.66"/>
    <n v="0.61869918699186988"/>
    <n v="2026"/>
    <s v="Q2"/>
    <n v="5"/>
    <x v="4"/>
  </r>
  <r>
    <n v="3058"/>
    <d v="2026-05-29T00:00:00"/>
    <n v="2026"/>
    <x v="1"/>
    <n v="5"/>
    <s v="May"/>
    <x v="1"/>
    <x v="11"/>
    <x v="0"/>
    <s v="Returning"/>
    <x v="3"/>
    <s v="Trail Tent 2P"/>
    <n v="1"/>
    <n v="196.91"/>
    <n v="0"/>
    <n v="106.31"/>
    <n v="196.91"/>
    <n v="106.31"/>
    <n v="90.6"/>
    <n v="0.46010867909197095"/>
    <n v="2026"/>
    <s v="Q2"/>
    <n v="5"/>
    <x v="4"/>
  </r>
  <r>
    <n v="3110"/>
    <d v="2026-05-29T00:00:00"/>
    <n v="2026"/>
    <x v="1"/>
    <n v="5"/>
    <s v="May"/>
    <x v="1"/>
    <x v="6"/>
    <x v="2"/>
    <s v="Business"/>
    <x v="4"/>
    <s v="Recovery Roller"/>
    <n v="3"/>
    <n v="35.79"/>
    <n v="0"/>
    <n v="13.67"/>
    <n v="107.37"/>
    <n v="41.01"/>
    <n v="66.360000000000014"/>
    <n v="0.61804973456272716"/>
    <n v="2026"/>
    <s v="Q2"/>
    <n v="5"/>
    <x v="4"/>
  </r>
  <r>
    <n v="3981"/>
    <d v="2026-05-29T00:00:00"/>
    <n v="2026"/>
    <x v="1"/>
    <n v="5"/>
    <s v="May"/>
    <x v="3"/>
    <x v="13"/>
    <x v="0"/>
    <s v="New"/>
    <x v="0"/>
    <s v="Commuter Helmet"/>
    <n v="2"/>
    <n v="82.22"/>
    <n v="0.05"/>
    <n v="42.35"/>
    <n v="156.21799999999999"/>
    <n v="84.7"/>
    <n v="71.517999999999986"/>
    <n v="0.45780895927485943"/>
    <n v="2026"/>
    <s v="Q2"/>
    <n v="5"/>
    <x v="4"/>
  </r>
  <r>
    <n v="4663"/>
    <d v="2026-05-29T00:00:00"/>
    <n v="2026"/>
    <x v="1"/>
    <n v="5"/>
    <s v="May"/>
    <x v="2"/>
    <x v="5"/>
    <x v="0"/>
    <s v="New"/>
    <x v="0"/>
    <s v="Compact Repair Kit"/>
    <n v="1"/>
    <n v="40.57"/>
    <n v="0"/>
    <n v="16.809999999999999"/>
    <n v="40.57"/>
    <n v="16.809999999999999"/>
    <n v="23.76"/>
    <n v="0.58565442445156524"/>
    <n v="2026"/>
    <s v="Q2"/>
    <n v="5"/>
    <x v="4"/>
  </r>
  <r>
    <n v="5021"/>
    <d v="2026-05-29T00:00:00"/>
    <n v="2026"/>
    <x v="1"/>
    <n v="5"/>
    <s v="May"/>
    <x v="2"/>
    <x v="10"/>
    <x v="2"/>
    <s v="Returning"/>
    <x v="3"/>
    <s v="Trail Tent 2P"/>
    <n v="1"/>
    <n v="191.62"/>
    <n v="0.05"/>
    <n v="106.15"/>
    <n v="182.03899999999999"/>
    <n v="106.15"/>
    <n v="75.888999999999982"/>
    <n v="0.41688319535923613"/>
    <n v="2026"/>
    <s v="Q2"/>
    <n v="5"/>
    <x v="4"/>
  </r>
  <r>
    <n v="5107"/>
    <d v="2026-05-29T00:00:00"/>
    <n v="2026"/>
    <x v="1"/>
    <n v="5"/>
    <s v="May"/>
    <x v="1"/>
    <x v="6"/>
    <x v="3"/>
    <s v="Returning"/>
    <x v="1"/>
    <s v="Summit Backpack 45L"/>
    <n v="1"/>
    <n v="154.07"/>
    <n v="0.05"/>
    <n v="78.400000000000006"/>
    <n v="146.36649999999997"/>
    <n v="78.400000000000006"/>
    <n v="67.966499999999968"/>
    <n v="0.46435830603314271"/>
    <n v="2026"/>
    <s v="Q2"/>
    <n v="5"/>
    <x v="4"/>
  </r>
  <r>
    <n v="454"/>
    <d v="2026-05-30T00:00:00"/>
    <n v="2026"/>
    <x v="1"/>
    <n v="5"/>
    <s v="May"/>
    <x v="2"/>
    <x v="10"/>
    <x v="3"/>
    <s v="Returning"/>
    <x v="3"/>
    <s v="Compact Sleeping Bag"/>
    <n v="1"/>
    <n v="120.8"/>
    <n v="0"/>
    <n v="61.4"/>
    <n v="120.8"/>
    <n v="61.4"/>
    <n v="59.4"/>
    <n v="0.49172185430463577"/>
    <n v="2026"/>
    <s v="Q2"/>
    <n v="5"/>
    <x v="4"/>
  </r>
  <r>
    <n v="873"/>
    <d v="2026-05-30T00:00:00"/>
    <n v="2026"/>
    <x v="1"/>
    <n v="5"/>
    <s v="May"/>
    <x v="2"/>
    <x v="10"/>
    <x v="0"/>
    <s v="Business"/>
    <x v="0"/>
    <s v="Compact Repair Kit"/>
    <n v="1"/>
    <n v="40.15"/>
    <n v="0"/>
    <n v="16.82"/>
    <n v="40.15"/>
    <n v="16.82"/>
    <n v="23.33"/>
    <n v="0.58107098381070976"/>
    <n v="2026"/>
    <s v="Q2"/>
    <n v="5"/>
    <x v="4"/>
  </r>
  <r>
    <n v="1116"/>
    <d v="2026-05-30T00:00:00"/>
    <n v="2026"/>
    <x v="1"/>
    <n v="5"/>
    <s v="May"/>
    <x v="1"/>
    <x v="12"/>
    <x v="1"/>
    <s v="Business"/>
    <x v="2"/>
    <s v="Carry-On Duffel"/>
    <n v="5"/>
    <n v="134.4"/>
    <n v="0.15"/>
    <n v="67.709999999999994"/>
    <n v="571.19999999999993"/>
    <n v="338.54999999999995"/>
    <n v="232.64999999999998"/>
    <n v="0.40730042016806722"/>
    <n v="2026"/>
    <s v="Q2"/>
    <n v="5"/>
    <x v="4"/>
  </r>
  <r>
    <n v="1206"/>
    <d v="2026-05-30T00:00:00"/>
    <n v="2026"/>
    <x v="1"/>
    <n v="5"/>
    <s v="May"/>
    <x v="3"/>
    <x v="13"/>
    <x v="0"/>
    <s v="Returning"/>
    <x v="2"/>
    <s v="Insulated Bottle"/>
    <n v="2"/>
    <n v="37.130000000000003"/>
    <n v="0.05"/>
    <n v="13.44"/>
    <n v="70.546999999999997"/>
    <n v="26.88"/>
    <n v="43.667000000000002"/>
    <n v="0.6189774193091131"/>
    <n v="2026"/>
    <s v="Q2"/>
    <n v="5"/>
    <x v="4"/>
  </r>
  <r>
    <n v="1576"/>
    <d v="2026-05-30T00:00:00"/>
    <n v="2026"/>
    <x v="1"/>
    <n v="5"/>
    <s v="May"/>
    <x v="1"/>
    <x v="1"/>
    <x v="0"/>
    <s v="Business"/>
    <x v="3"/>
    <s v="Compact Sleeping Bag"/>
    <n v="6"/>
    <n v="123.82"/>
    <n v="0"/>
    <n v="61.91"/>
    <n v="742.92"/>
    <n v="371.46"/>
    <n v="371.46"/>
    <n v="0.5"/>
    <n v="2026"/>
    <s v="Q2"/>
    <n v="5"/>
    <x v="4"/>
  </r>
  <r>
    <n v="2634"/>
    <d v="2026-05-30T00:00:00"/>
    <n v="2026"/>
    <x v="1"/>
    <n v="5"/>
    <s v="May"/>
    <x v="2"/>
    <x v="16"/>
    <x v="3"/>
    <s v="Returning"/>
    <x v="2"/>
    <s v="Insulated Bottle"/>
    <n v="2"/>
    <n v="36.94"/>
    <n v="0.05"/>
    <n v="13.82"/>
    <n v="70.185999999999993"/>
    <n v="27.64"/>
    <n v="42.545999999999992"/>
    <n v="0.60618926851508848"/>
    <n v="2026"/>
    <s v="Q2"/>
    <n v="5"/>
    <x v="4"/>
  </r>
  <r>
    <n v="2649"/>
    <d v="2026-05-30T00:00:00"/>
    <n v="2026"/>
    <x v="1"/>
    <n v="5"/>
    <s v="May"/>
    <x v="0"/>
    <x v="0"/>
    <x v="0"/>
    <s v="New"/>
    <x v="3"/>
    <s v="Trail Tent 2P"/>
    <n v="3"/>
    <n v="199.17"/>
    <n v="0.05"/>
    <n v="105.24"/>
    <n v="567.6345"/>
    <n v="315.71999999999997"/>
    <n v="251.91450000000003"/>
    <n v="0.4437970207941907"/>
    <n v="2026"/>
    <s v="Q2"/>
    <n v="5"/>
    <x v="4"/>
  </r>
  <r>
    <n v="2774"/>
    <d v="2026-05-30T00:00:00"/>
    <n v="2026"/>
    <x v="1"/>
    <n v="5"/>
    <s v="May"/>
    <x v="0"/>
    <x v="9"/>
    <x v="0"/>
    <s v="Returning"/>
    <x v="3"/>
    <s v="Portable Camp Stove"/>
    <n v="3"/>
    <n v="83.17"/>
    <n v="0"/>
    <n v="40.520000000000003"/>
    <n v="249.51"/>
    <n v="121.56"/>
    <n v="127.94999999999999"/>
    <n v="0.51280509799206442"/>
    <n v="2026"/>
    <s v="Q2"/>
    <n v="5"/>
    <x v="4"/>
  </r>
  <r>
    <n v="3037"/>
    <d v="2026-05-30T00:00:00"/>
    <n v="2026"/>
    <x v="1"/>
    <n v="5"/>
    <s v="May"/>
    <x v="1"/>
    <x v="6"/>
    <x v="0"/>
    <s v="Business"/>
    <x v="2"/>
    <s v="Packing Cube Set"/>
    <n v="1"/>
    <n v="45.8"/>
    <n v="0.05"/>
    <n v="17.88"/>
    <n v="43.51"/>
    <n v="17.88"/>
    <n v="25.63"/>
    <n v="0.58905998621006661"/>
    <n v="2026"/>
    <s v="Q2"/>
    <n v="5"/>
    <x v="4"/>
  </r>
  <r>
    <n v="3138"/>
    <d v="2026-05-30T00:00:00"/>
    <n v="2026"/>
    <x v="1"/>
    <n v="5"/>
    <s v="May"/>
    <x v="2"/>
    <x v="2"/>
    <x v="3"/>
    <s v="Returning"/>
    <x v="1"/>
    <s v="Summit Backpack 45L"/>
    <n v="1"/>
    <n v="154.85"/>
    <n v="0"/>
    <n v="80.17"/>
    <n v="154.85"/>
    <n v="80.17"/>
    <n v="74.679999999999993"/>
    <n v="0.48227316758153049"/>
    <n v="2026"/>
    <s v="Q2"/>
    <n v="5"/>
    <x v="4"/>
  </r>
  <r>
    <n v="3228"/>
    <d v="2026-05-30T00:00:00"/>
    <n v="2026"/>
    <x v="1"/>
    <n v="5"/>
    <s v="May"/>
    <x v="3"/>
    <x v="13"/>
    <x v="0"/>
    <s v="Business"/>
    <x v="3"/>
    <s v="Trail Tent 2P"/>
    <n v="1"/>
    <n v="194.99"/>
    <n v="0"/>
    <n v="101.21"/>
    <n v="194.99"/>
    <n v="101.21"/>
    <n v="93.780000000000015"/>
    <n v="0.48094774090979031"/>
    <n v="2026"/>
    <s v="Q2"/>
    <n v="5"/>
    <x v="4"/>
  </r>
  <r>
    <n v="3401"/>
    <d v="2026-05-30T00:00:00"/>
    <n v="2026"/>
    <x v="1"/>
    <n v="5"/>
    <s v="May"/>
    <x v="2"/>
    <x v="10"/>
    <x v="0"/>
    <s v="Returning"/>
    <x v="4"/>
    <s v="Recovery Roller"/>
    <n v="1"/>
    <n v="36.31"/>
    <n v="0"/>
    <n v="13.93"/>
    <n v="36.31"/>
    <n v="13.93"/>
    <n v="22.380000000000003"/>
    <n v="0.61635912971633167"/>
    <n v="2026"/>
    <s v="Q2"/>
    <n v="5"/>
    <x v="4"/>
  </r>
  <r>
    <n v="3511"/>
    <d v="2026-05-30T00:00:00"/>
    <n v="2026"/>
    <x v="1"/>
    <n v="5"/>
    <s v="May"/>
    <x v="0"/>
    <x v="0"/>
    <x v="0"/>
    <s v="Returning"/>
    <x v="2"/>
    <s v="Packing Cube Set"/>
    <n v="1"/>
    <n v="47.19"/>
    <n v="0"/>
    <n v="18.54"/>
    <n v="47.19"/>
    <n v="18.54"/>
    <n v="28.65"/>
    <n v="0.60712015257469798"/>
    <n v="2026"/>
    <s v="Q2"/>
    <n v="5"/>
    <x v="4"/>
  </r>
  <r>
    <n v="4485"/>
    <d v="2026-05-30T00:00:00"/>
    <n v="2026"/>
    <x v="1"/>
    <n v="5"/>
    <s v="May"/>
    <x v="3"/>
    <x v="8"/>
    <x v="0"/>
    <s v="New"/>
    <x v="4"/>
    <s v="Weighted Vest"/>
    <n v="1"/>
    <n v="124.14"/>
    <n v="0"/>
    <n v="70.900000000000006"/>
    <n v="124.14"/>
    <n v="70.900000000000006"/>
    <n v="53.239999999999995"/>
    <n v="0.42887062993394548"/>
    <n v="2026"/>
    <s v="Q2"/>
    <n v="5"/>
    <x v="4"/>
  </r>
  <r>
    <n v="447"/>
    <d v="2026-05-31T00:00:00"/>
    <n v="2026"/>
    <x v="1"/>
    <n v="5"/>
    <s v="May"/>
    <x v="3"/>
    <x v="8"/>
    <x v="0"/>
    <s v="Returning"/>
    <x v="2"/>
    <s v="Carry-On Duffel"/>
    <n v="1"/>
    <n v="131.94999999999999"/>
    <n v="0"/>
    <n v="65.17"/>
    <n v="131.94999999999999"/>
    <n v="65.17"/>
    <n v="66.779999999999987"/>
    <n v="0.50610079575596811"/>
    <n v="2026"/>
    <s v="Q2"/>
    <n v="5"/>
    <x v="4"/>
  </r>
  <r>
    <n v="1208"/>
    <d v="2026-05-31T00:00:00"/>
    <n v="2026"/>
    <x v="1"/>
    <n v="5"/>
    <s v="May"/>
    <x v="3"/>
    <x v="8"/>
    <x v="3"/>
    <s v="New"/>
    <x v="0"/>
    <s v="Cycling Pack 12L"/>
    <n v="1"/>
    <n v="102.24"/>
    <n v="0"/>
    <n v="50.75"/>
    <n v="102.24"/>
    <n v="50.75"/>
    <n v="51.489999999999995"/>
    <n v="0.50361893583724571"/>
    <n v="2026"/>
    <s v="Q2"/>
    <n v="5"/>
    <x v="4"/>
  </r>
  <r>
    <n v="1355"/>
    <d v="2026-05-31T00:00:00"/>
    <n v="2026"/>
    <x v="1"/>
    <n v="5"/>
    <s v="May"/>
    <x v="3"/>
    <x v="13"/>
    <x v="3"/>
    <s v="New"/>
    <x v="1"/>
    <s v="Summit Backpack 45L"/>
    <n v="2"/>
    <n v="152.07"/>
    <n v="0"/>
    <n v="76.849999999999994"/>
    <n v="304.14"/>
    <n v="153.69999999999999"/>
    <n v="150.44"/>
    <n v="0.49464062602748737"/>
    <n v="2026"/>
    <s v="Q2"/>
    <n v="5"/>
    <x v="4"/>
  </r>
  <r>
    <n v="1474"/>
    <d v="2026-05-31T00:00:00"/>
    <n v="2026"/>
    <x v="1"/>
    <n v="5"/>
    <s v="May"/>
    <x v="2"/>
    <x v="3"/>
    <x v="0"/>
    <s v="New"/>
    <x v="3"/>
    <s v="Compact Sleeping Bag"/>
    <n v="2"/>
    <n v="123.34"/>
    <n v="0.05"/>
    <n v="58.96"/>
    <n v="234.346"/>
    <n v="117.92"/>
    <n v="116.426"/>
    <n v="0.49681240558831813"/>
    <n v="2026"/>
    <s v="Q2"/>
    <n v="5"/>
    <x v="4"/>
  </r>
  <r>
    <n v="1625"/>
    <d v="2026-05-31T00:00:00"/>
    <n v="2026"/>
    <x v="1"/>
    <n v="5"/>
    <s v="May"/>
    <x v="2"/>
    <x v="2"/>
    <x v="2"/>
    <s v="Returning"/>
    <x v="1"/>
    <s v="Summit Backpack 45L"/>
    <n v="1"/>
    <n v="155.81"/>
    <n v="0"/>
    <n v="80.31"/>
    <n v="155.81"/>
    <n v="80.31"/>
    <n v="75.5"/>
    <n v="0.48456453372697517"/>
    <n v="2026"/>
    <s v="Q2"/>
    <n v="5"/>
    <x v="4"/>
  </r>
  <r>
    <n v="1877"/>
    <d v="2026-05-31T00:00:00"/>
    <n v="2026"/>
    <x v="1"/>
    <n v="5"/>
    <s v="May"/>
    <x v="2"/>
    <x v="16"/>
    <x v="0"/>
    <s v="Returning"/>
    <x v="2"/>
    <s v="Travel Backpack 35L"/>
    <n v="1"/>
    <n v="163.19"/>
    <n v="0.05"/>
    <n v="87.95"/>
    <n v="155.03049999999999"/>
    <n v="87.95"/>
    <n v="67.080499999999986"/>
    <n v="0.4326922766810401"/>
    <n v="2026"/>
    <s v="Q2"/>
    <n v="5"/>
    <x v="4"/>
  </r>
  <r>
    <n v="1978"/>
    <d v="2026-05-31T00:00:00"/>
    <n v="2026"/>
    <x v="1"/>
    <n v="5"/>
    <s v="May"/>
    <x v="1"/>
    <x v="12"/>
    <x v="0"/>
    <s v="Returning"/>
    <x v="1"/>
    <s v="Trail Boots"/>
    <n v="1"/>
    <n v="147.30000000000001"/>
    <n v="0.05"/>
    <n v="81.510000000000005"/>
    <n v="139.935"/>
    <n v="81.510000000000005"/>
    <n v="58.424999999999997"/>
    <n v="0.41751527494908347"/>
    <n v="2026"/>
    <s v="Q2"/>
    <n v="5"/>
    <x v="4"/>
  </r>
  <r>
    <n v="3616"/>
    <d v="2026-05-31T00:00:00"/>
    <n v="2026"/>
    <x v="1"/>
    <n v="5"/>
    <s v="May"/>
    <x v="2"/>
    <x v="2"/>
    <x v="0"/>
    <s v="Returning"/>
    <x v="4"/>
    <s v="Weighted Vest"/>
    <n v="5"/>
    <n v="126.16"/>
    <n v="0"/>
    <n v="68.59"/>
    <n v="630.79999999999995"/>
    <n v="342.95000000000005"/>
    <n v="287.84999999999991"/>
    <n v="0.45632530120481918"/>
    <n v="2026"/>
    <s v="Q2"/>
    <n v="5"/>
    <x v="4"/>
  </r>
  <r>
    <n v="3992"/>
    <d v="2026-05-31T00:00:00"/>
    <n v="2026"/>
    <x v="1"/>
    <n v="5"/>
    <s v="May"/>
    <x v="3"/>
    <x v="8"/>
    <x v="0"/>
    <s v="New"/>
    <x v="2"/>
    <s v="Travel Backpack 35L"/>
    <n v="2"/>
    <n v="163.57"/>
    <n v="0"/>
    <n v="85.72"/>
    <n v="327.14"/>
    <n v="171.44"/>
    <n v="155.69999999999999"/>
    <n v="0.47594302133643085"/>
    <n v="2026"/>
    <s v="Q2"/>
    <n v="5"/>
    <x v="4"/>
  </r>
  <r>
    <n v="4091"/>
    <d v="2026-05-31T00:00:00"/>
    <n v="2026"/>
    <x v="1"/>
    <n v="5"/>
    <s v="May"/>
    <x v="2"/>
    <x v="16"/>
    <x v="0"/>
    <s v="New"/>
    <x v="1"/>
    <s v="Trail Boots"/>
    <n v="1"/>
    <n v="142.06"/>
    <n v="0"/>
    <n v="77.36"/>
    <n v="142.06"/>
    <n v="77.36"/>
    <n v="64.7"/>
    <n v="0.45544136280444886"/>
    <n v="2026"/>
    <s v="Q2"/>
    <n v="5"/>
    <x v="4"/>
  </r>
  <r>
    <n v="4204"/>
    <d v="2026-05-31T00:00:00"/>
    <n v="2026"/>
    <x v="1"/>
    <n v="5"/>
    <s v="May"/>
    <x v="1"/>
    <x v="11"/>
    <x v="0"/>
    <s v="New"/>
    <x v="0"/>
    <s v="Commuter Helmet"/>
    <n v="1"/>
    <n v="81.37"/>
    <n v="0"/>
    <n v="42.01"/>
    <n v="81.37"/>
    <n v="42.01"/>
    <n v="39.360000000000007"/>
    <n v="0.48371635737986979"/>
    <n v="2026"/>
    <s v="Q2"/>
    <n v="5"/>
    <x v="4"/>
  </r>
  <r>
    <n v="4234"/>
    <d v="2026-05-31T00:00:00"/>
    <n v="2026"/>
    <x v="1"/>
    <n v="5"/>
    <s v="May"/>
    <x v="3"/>
    <x v="8"/>
    <x v="2"/>
    <s v="New"/>
    <x v="3"/>
    <s v="Compact Sleeping Bag"/>
    <n v="1"/>
    <n v="120.75"/>
    <n v="0"/>
    <n v="61.21"/>
    <n v="120.75"/>
    <n v="61.21"/>
    <n v="59.54"/>
    <n v="0.49308488612836437"/>
    <n v="2026"/>
    <s v="Q2"/>
    <n v="5"/>
    <x v="4"/>
  </r>
  <r>
    <n v="4696"/>
    <d v="2026-05-31T00:00:00"/>
    <n v="2026"/>
    <x v="1"/>
    <n v="5"/>
    <s v="May"/>
    <x v="1"/>
    <x v="14"/>
    <x v="0"/>
    <s v="New"/>
    <x v="0"/>
    <s v="Commuter Helmet"/>
    <n v="4"/>
    <n v="81.790000000000006"/>
    <n v="0"/>
    <n v="42.96"/>
    <n v="327.16000000000003"/>
    <n v="171.84"/>
    <n v="155.32000000000002"/>
    <n v="0.47475241472062601"/>
    <n v="2026"/>
    <s v="Q2"/>
    <n v="5"/>
    <x v="4"/>
  </r>
  <r>
    <n v="4755"/>
    <d v="2026-05-31T00:00:00"/>
    <n v="2026"/>
    <x v="1"/>
    <n v="5"/>
    <s v="May"/>
    <x v="0"/>
    <x v="15"/>
    <x v="0"/>
    <s v="New"/>
    <x v="3"/>
    <s v="Portable Camp Stove"/>
    <n v="1"/>
    <n v="81.2"/>
    <n v="0.1"/>
    <n v="40.270000000000003"/>
    <n v="73.08"/>
    <n v="40.270000000000003"/>
    <n v="32.809999999999995"/>
    <n v="0.44896004378762994"/>
    <n v="2026"/>
    <s v="Q2"/>
    <n v="5"/>
    <x v="4"/>
  </r>
  <r>
    <n v="5090"/>
    <d v="2026-05-31T00:00:00"/>
    <n v="2026"/>
    <x v="1"/>
    <n v="5"/>
    <s v="May"/>
    <x v="1"/>
    <x v="1"/>
    <x v="3"/>
    <s v="New"/>
    <x v="2"/>
    <s v="Packing Cube Set"/>
    <n v="2"/>
    <n v="46.52"/>
    <n v="0.05"/>
    <n v="18.739999999999998"/>
    <n v="88.388000000000005"/>
    <n v="37.479999999999997"/>
    <n v="50.908000000000008"/>
    <n v="0.57596053762954258"/>
    <n v="2026"/>
    <s v="Q2"/>
    <n v="5"/>
    <x v="4"/>
  </r>
  <r>
    <n v="27"/>
    <d v="2026-06-01T00:00:00"/>
    <n v="2026"/>
    <x v="1"/>
    <n v="6"/>
    <s v="Jun"/>
    <x v="3"/>
    <x v="13"/>
    <x v="0"/>
    <s v="Returning"/>
    <x v="3"/>
    <s v="Trail Tent 2P"/>
    <n v="1"/>
    <n v="195.22"/>
    <n v="0"/>
    <n v="105.91"/>
    <n v="195.22"/>
    <n v="105.91"/>
    <n v="89.31"/>
    <n v="0.45748386435816002"/>
    <n v="2026"/>
    <s v="Q2"/>
    <n v="6"/>
    <x v="5"/>
  </r>
  <r>
    <n v="463"/>
    <d v="2026-06-01T00:00:00"/>
    <n v="2026"/>
    <x v="1"/>
    <n v="6"/>
    <s v="Jun"/>
    <x v="3"/>
    <x v="4"/>
    <x v="0"/>
    <s v="New"/>
    <x v="0"/>
    <s v="Compact Repair Kit"/>
    <n v="1"/>
    <n v="40.71"/>
    <n v="0.05"/>
    <n v="16.559999999999999"/>
    <n v="38.674500000000002"/>
    <n v="16.559999999999999"/>
    <n v="22.114500000000003"/>
    <n v="0.57181088314005357"/>
    <n v="2026"/>
    <s v="Q2"/>
    <n v="6"/>
    <x v="5"/>
  </r>
  <r>
    <n v="653"/>
    <d v="2026-06-01T00:00:00"/>
    <n v="2026"/>
    <x v="1"/>
    <n v="6"/>
    <s v="Jun"/>
    <x v="1"/>
    <x v="11"/>
    <x v="0"/>
    <s v="Returning"/>
    <x v="4"/>
    <s v="Resistance Band Set"/>
    <n v="1"/>
    <n v="41.26"/>
    <n v="0.05"/>
    <n v="14.32"/>
    <n v="39.196999999999996"/>
    <n v="14.32"/>
    <n v="24.876999999999995"/>
    <n v="0.63466591831007468"/>
    <n v="2026"/>
    <s v="Q2"/>
    <n v="6"/>
    <x v="5"/>
  </r>
  <r>
    <n v="1485"/>
    <d v="2026-06-01T00:00:00"/>
    <n v="2026"/>
    <x v="1"/>
    <n v="6"/>
    <s v="Jun"/>
    <x v="1"/>
    <x v="11"/>
    <x v="2"/>
    <s v="New"/>
    <x v="4"/>
    <s v="Resistance Band Set"/>
    <n v="2"/>
    <n v="40.840000000000003"/>
    <n v="0"/>
    <n v="14.48"/>
    <n v="81.680000000000007"/>
    <n v="28.96"/>
    <n v="52.720000000000006"/>
    <n v="0.64544564152791384"/>
    <n v="2026"/>
    <s v="Q2"/>
    <n v="6"/>
    <x v="5"/>
  </r>
  <r>
    <n v="1925"/>
    <d v="2026-06-01T00:00:00"/>
    <n v="2026"/>
    <x v="1"/>
    <n v="6"/>
    <s v="Jun"/>
    <x v="3"/>
    <x v="4"/>
    <x v="0"/>
    <s v="Returning"/>
    <x v="1"/>
    <s v="Trail Boots"/>
    <n v="1"/>
    <n v="143.32"/>
    <n v="0"/>
    <n v="80.36"/>
    <n v="143.32"/>
    <n v="80.36"/>
    <n v="62.959999999999994"/>
    <n v="0.43929667876081496"/>
    <n v="2026"/>
    <s v="Q2"/>
    <n v="6"/>
    <x v="5"/>
  </r>
  <r>
    <n v="1952"/>
    <d v="2026-06-01T00:00:00"/>
    <n v="2026"/>
    <x v="1"/>
    <n v="6"/>
    <s v="Jun"/>
    <x v="0"/>
    <x v="15"/>
    <x v="0"/>
    <s v="New"/>
    <x v="1"/>
    <s v="Summit Backpack 45L"/>
    <n v="2"/>
    <n v="156.31"/>
    <n v="0"/>
    <n v="79.87"/>
    <n v="312.62"/>
    <n v="159.74"/>
    <n v="152.88"/>
    <n v="0.4890282131661442"/>
    <n v="2026"/>
    <s v="Q2"/>
    <n v="6"/>
    <x v="5"/>
  </r>
  <r>
    <n v="2010"/>
    <d v="2026-06-01T00:00:00"/>
    <n v="2026"/>
    <x v="1"/>
    <n v="6"/>
    <s v="Jun"/>
    <x v="3"/>
    <x v="8"/>
    <x v="0"/>
    <s v="New"/>
    <x v="0"/>
    <s v="Cycling Pack 12L"/>
    <n v="3"/>
    <n v="100.69"/>
    <n v="0.1"/>
    <n v="51.31"/>
    <n v="271.863"/>
    <n v="153.93"/>
    <n v="117.93299999999999"/>
    <n v="0.43379569856876438"/>
    <n v="2026"/>
    <s v="Q2"/>
    <n v="6"/>
    <x v="5"/>
  </r>
  <r>
    <n v="2114"/>
    <d v="2026-06-01T00:00:00"/>
    <n v="2026"/>
    <x v="1"/>
    <n v="6"/>
    <s v="Jun"/>
    <x v="3"/>
    <x v="13"/>
    <x v="2"/>
    <s v="Business"/>
    <x v="2"/>
    <s v="Packing Cube Set"/>
    <n v="2"/>
    <n v="45.54"/>
    <n v="0.1"/>
    <n v="18.309999999999999"/>
    <n v="81.971999999999994"/>
    <n v="36.619999999999997"/>
    <n v="45.351999999999997"/>
    <n v="0.5532620894939736"/>
    <n v="2026"/>
    <s v="Q2"/>
    <n v="6"/>
    <x v="5"/>
  </r>
  <r>
    <n v="3104"/>
    <d v="2026-06-01T00:00:00"/>
    <n v="2026"/>
    <x v="1"/>
    <n v="6"/>
    <s v="Jun"/>
    <x v="2"/>
    <x v="3"/>
    <x v="1"/>
    <s v="Business"/>
    <x v="1"/>
    <s v="Summit Backpack 45L"/>
    <n v="5"/>
    <n v="153.97"/>
    <n v="0.15"/>
    <n v="79.81"/>
    <n v="654.37249999999995"/>
    <n v="399.05"/>
    <n v="255.32249999999993"/>
    <n v="0.39017914108554369"/>
    <n v="2026"/>
    <s v="Q2"/>
    <n v="6"/>
    <x v="5"/>
  </r>
  <r>
    <n v="3230"/>
    <d v="2026-06-01T00:00:00"/>
    <n v="2026"/>
    <x v="1"/>
    <n v="6"/>
    <s v="Jun"/>
    <x v="2"/>
    <x v="16"/>
    <x v="2"/>
    <s v="Returning"/>
    <x v="4"/>
    <s v="Weighted Vest"/>
    <n v="1"/>
    <n v="124.17"/>
    <n v="0"/>
    <n v="71.040000000000006"/>
    <n v="124.17"/>
    <n v="71.040000000000006"/>
    <n v="53.129999999999995"/>
    <n v="0.4278811307079004"/>
    <n v="2026"/>
    <s v="Q2"/>
    <n v="6"/>
    <x v="5"/>
  </r>
  <r>
    <n v="3415"/>
    <d v="2026-06-01T00:00:00"/>
    <n v="2026"/>
    <x v="1"/>
    <n v="6"/>
    <s v="Jun"/>
    <x v="2"/>
    <x v="5"/>
    <x v="2"/>
    <s v="Returning"/>
    <x v="1"/>
    <s v="Summit Backpack 45L"/>
    <n v="1"/>
    <n v="152.94999999999999"/>
    <n v="0.05"/>
    <n v="76.97"/>
    <n v="145.30249999999998"/>
    <n v="76.97"/>
    <n v="68.332499999999982"/>
    <n v="0.47027752447480248"/>
    <n v="2026"/>
    <s v="Q2"/>
    <n v="6"/>
    <x v="5"/>
  </r>
  <r>
    <n v="4130"/>
    <d v="2026-06-01T00:00:00"/>
    <n v="2026"/>
    <x v="1"/>
    <n v="6"/>
    <s v="Jun"/>
    <x v="3"/>
    <x v="13"/>
    <x v="0"/>
    <s v="New"/>
    <x v="0"/>
    <s v="Commuter Helmet"/>
    <n v="3"/>
    <n v="80.099999999999994"/>
    <n v="0"/>
    <n v="43.51"/>
    <n v="240.29999999999998"/>
    <n v="130.53"/>
    <n v="109.76999999999998"/>
    <n v="0.45680399500624214"/>
    <n v="2026"/>
    <s v="Q2"/>
    <n v="6"/>
    <x v="5"/>
  </r>
  <r>
    <n v="4314"/>
    <d v="2026-06-01T00:00:00"/>
    <n v="2026"/>
    <x v="1"/>
    <n v="6"/>
    <s v="Jun"/>
    <x v="3"/>
    <x v="4"/>
    <x v="2"/>
    <s v="New"/>
    <x v="4"/>
    <s v="Recovery Roller"/>
    <n v="2"/>
    <n v="36.61"/>
    <n v="0"/>
    <n v="14.15"/>
    <n v="73.22"/>
    <n v="28.3"/>
    <n v="44.92"/>
    <n v="0.61349358098880091"/>
    <n v="2026"/>
    <s v="Q2"/>
    <n v="6"/>
    <x v="5"/>
  </r>
  <r>
    <n v="998"/>
    <d v="2026-06-02T00:00:00"/>
    <n v="2026"/>
    <x v="1"/>
    <n v="6"/>
    <s v="Jun"/>
    <x v="1"/>
    <x v="11"/>
    <x v="0"/>
    <s v="Returning"/>
    <x v="2"/>
    <s v="Carry-On Duffel"/>
    <n v="2"/>
    <n v="131.81"/>
    <n v="0.05"/>
    <n v="66.09"/>
    <n v="250.43899999999999"/>
    <n v="132.18"/>
    <n v="118.25899999999999"/>
    <n v="0.47220680485068217"/>
    <n v="2026"/>
    <s v="Q2"/>
    <n v="6"/>
    <x v="5"/>
  </r>
  <r>
    <n v="1172"/>
    <d v="2026-06-02T00:00:00"/>
    <n v="2026"/>
    <x v="1"/>
    <n v="6"/>
    <s v="Jun"/>
    <x v="0"/>
    <x v="15"/>
    <x v="0"/>
    <s v="Returning"/>
    <x v="1"/>
    <s v="Summit Backpack 45L"/>
    <n v="1"/>
    <n v="153.43"/>
    <n v="0.05"/>
    <n v="78.16"/>
    <n v="145.7585"/>
    <n v="78.16"/>
    <n v="67.598500000000001"/>
    <n v="0.46377055197467043"/>
    <n v="2026"/>
    <s v="Q2"/>
    <n v="6"/>
    <x v="5"/>
  </r>
  <r>
    <n v="1261"/>
    <d v="2026-06-02T00:00:00"/>
    <n v="2026"/>
    <x v="1"/>
    <n v="6"/>
    <s v="Jun"/>
    <x v="1"/>
    <x v="14"/>
    <x v="0"/>
    <s v="New"/>
    <x v="0"/>
    <s v="Commuter Helmet"/>
    <n v="2"/>
    <n v="80.06"/>
    <n v="0"/>
    <n v="42.87"/>
    <n v="160.12"/>
    <n v="85.74"/>
    <n v="74.38000000000001"/>
    <n v="0.4645266050462154"/>
    <n v="2026"/>
    <s v="Q2"/>
    <n v="6"/>
    <x v="5"/>
  </r>
  <r>
    <n v="1762"/>
    <d v="2026-06-02T00:00:00"/>
    <n v="2026"/>
    <x v="1"/>
    <n v="6"/>
    <s v="Jun"/>
    <x v="3"/>
    <x v="13"/>
    <x v="2"/>
    <s v="Business"/>
    <x v="4"/>
    <s v="Resistance Band Set"/>
    <n v="1"/>
    <n v="40.549999999999997"/>
    <n v="0"/>
    <n v="15.16"/>
    <n v="40.549999999999997"/>
    <n v="15.16"/>
    <n v="25.389999999999997"/>
    <n v="0.62614056720098643"/>
    <n v="2026"/>
    <s v="Q2"/>
    <n v="6"/>
    <x v="5"/>
  </r>
  <r>
    <n v="1851"/>
    <d v="2026-06-02T00:00:00"/>
    <n v="2026"/>
    <x v="1"/>
    <n v="6"/>
    <s v="Jun"/>
    <x v="1"/>
    <x v="6"/>
    <x v="0"/>
    <s v="New"/>
    <x v="2"/>
    <s v="Packing Cube Set"/>
    <n v="3"/>
    <n v="45.43"/>
    <n v="0.15"/>
    <n v="17.850000000000001"/>
    <n v="115.84649999999999"/>
    <n v="53.550000000000004"/>
    <n v="62.296499999999988"/>
    <n v="0.53775038520801222"/>
    <n v="2026"/>
    <s v="Q2"/>
    <n v="6"/>
    <x v="5"/>
  </r>
  <r>
    <n v="3205"/>
    <d v="2026-06-02T00:00:00"/>
    <n v="2026"/>
    <x v="1"/>
    <n v="6"/>
    <s v="Jun"/>
    <x v="3"/>
    <x v="4"/>
    <x v="1"/>
    <s v="Business"/>
    <x v="1"/>
    <s v="Trail Boots"/>
    <n v="6"/>
    <n v="146.85"/>
    <n v="0.15"/>
    <n v="80.45"/>
    <n v="748.93499999999995"/>
    <n v="482.70000000000005"/>
    <n v="266.2349999999999"/>
    <n v="0.35548478839952724"/>
    <n v="2026"/>
    <s v="Q2"/>
    <n v="6"/>
    <x v="5"/>
  </r>
  <r>
    <n v="1396"/>
    <d v="2026-06-03T00:00:00"/>
    <n v="2026"/>
    <x v="1"/>
    <n v="6"/>
    <s v="Jun"/>
    <x v="2"/>
    <x v="3"/>
    <x v="0"/>
    <s v="Business"/>
    <x v="3"/>
    <s v="Trail Tent 2P"/>
    <n v="1"/>
    <n v="192.33"/>
    <n v="0.1"/>
    <n v="105.15"/>
    <n v="173.09700000000001"/>
    <n v="105.15"/>
    <n v="67.947000000000003"/>
    <n v="0.39253713235931298"/>
    <n v="2026"/>
    <s v="Q2"/>
    <n v="6"/>
    <x v="5"/>
  </r>
  <r>
    <n v="1441"/>
    <d v="2026-06-03T00:00:00"/>
    <n v="2026"/>
    <x v="1"/>
    <n v="6"/>
    <s v="Jun"/>
    <x v="2"/>
    <x v="10"/>
    <x v="3"/>
    <s v="New"/>
    <x v="2"/>
    <s v="Carry-On Duffel"/>
    <n v="3"/>
    <n v="135.4"/>
    <n v="0"/>
    <n v="65.16"/>
    <n v="406.20000000000005"/>
    <n v="195.48"/>
    <n v="210.72000000000006"/>
    <n v="0.51875923190546536"/>
    <n v="2026"/>
    <s v="Q2"/>
    <n v="6"/>
    <x v="5"/>
  </r>
  <r>
    <n v="1511"/>
    <d v="2026-06-03T00:00:00"/>
    <n v="2026"/>
    <x v="1"/>
    <n v="6"/>
    <s v="Jun"/>
    <x v="2"/>
    <x v="5"/>
    <x v="0"/>
    <s v="New"/>
    <x v="4"/>
    <s v="Recovery Roller"/>
    <n v="2"/>
    <n v="36.08"/>
    <n v="0.05"/>
    <n v="13.73"/>
    <n v="68.551999999999992"/>
    <n v="27.46"/>
    <n v="41.091999999999992"/>
    <n v="0.59942817131520587"/>
    <n v="2026"/>
    <s v="Q2"/>
    <n v="6"/>
    <x v="5"/>
  </r>
  <r>
    <n v="1701"/>
    <d v="2026-06-03T00:00:00"/>
    <n v="2026"/>
    <x v="1"/>
    <n v="6"/>
    <s v="Jun"/>
    <x v="0"/>
    <x v="9"/>
    <x v="0"/>
    <s v="New"/>
    <x v="2"/>
    <s v="Packing Cube Set"/>
    <n v="1"/>
    <n v="46.16"/>
    <n v="0"/>
    <n v="18.36"/>
    <n v="46.16"/>
    <n v="18.36"/>
    <n v="27.799999999999997"/>
    <n v="0.60225303292894283"/>
    <n v="2026"/>
    <s v="Q2"/>
    <n v="6"/>
    <x v="5"/>
  </r>
  <r>
    <n v="1984"/>
    <d v="2026-06-03T00:00:00"/>
    <n v="2026"/>
    <x v="1"/>
    <n v="6"/>
    <s v="Jun"/>
    <x v="1"/>
    <x v="1"/>
    <x v="0"/>
    <s v="Returning"/>
    <x v="0"/>
    <s v="Trail Bike Light"/>
    <n v="2"/>
    <n v="50.77"/>
    <n v="0"/>
    <n v="22.93"/>
    <n v="101.54"/>
    <n v="45.86"/>
    <n v="55.680000000000007"/>
    <n v="0.54835532794957653"/>
    <n v="2026"/>
    <s v="Q2"/>
    <n v="6"/>
    <x v="5"/>
  </r>
  <r>
    <n v="2572"/>
    <d v="2026-06-03T00:00:00"/>
    <n v="2026"/>
    <x v="1"/>
    <n v="6"/>
    <s v="Jun"/>
    <x v="3"/>
    <x v="8"/>
    <x v="3"/>
    <s v="Business"/>
    <x v="1"/>
    <s v="Trekking Poles"/>
    <n v="2"/>
    <n v="70.97"/>
    <n v="0.05"/>
    <n v="32.54"/>
    <n v="134.84299999999999"/>
    <n v="65.08"/>
    <n v="69.762999999999991"/>
    <n v="0.51736463887632278"/>
    <n v="2026"/>
    <s v="Q2"/>
    <n v="6"/>
    <x v="5"/>
  </r>
  <r>
    <n v="2833"/>
    <d v="2026-06-03T00:00:00"/>
    <n v="2026"/>
    <x v="1"/>
    <n v="6"/>
    <s v="Jun"/>
    <x v="3"/>
    <x v="13"/>
    <x v="0"/>
    <s v="Returning"/>
    <x v="1"/>
    <s v="Trail Boots"/>
    <n v="3"/>
    <n v="141.6"/>
    <n v="0"/>
    <n v="78.02"/>
    <n v="424.79999999999995"/>
    <n v="234.06"/>
    <n v="190.73999999999995"/>
    <n v="0.44901129943502821"/>
    <n v="2026"/>
    <s v="Q2"/>
    <n v="6"/>
    <x v="5"/>
  </r>
  <r>
    <n v="3522"/>
    <d v="2026-06-03T00:00:00"/>
    <n v="2026"/>
    <x v="1"/>
    <n v="6"/>
    <s v="Jun"/>
    <x v="3"/>
    <x v="13"/>
    <x v="0"/>
    <s v="New"/>
    <x v="0"/>
    <s v="Compact Repair Kit"/>
    <n v="1"/>
    <n v="40.57"/>
    <n v="0"/>
    <n v="16.329999999999998"/>
    <n v="40.57"/>
    <n v="16.329999999999998"/>
    <n v="24.240000000000002"/>
    <n v="0.59748582696573826"/>
    <n v="2026"/>
    <s v="Q2"/>
    <n v="6"/>
    <x v="5"/>
  </r>
  <r>
    <n v="146"/>
    <d v="2026-06-04T00:00:00"/>
    <n v="2026"/>
    <x v="1"/>
    <n v="6"/>
    <s v="Jun"/>
    <x v="1"/>
    <x v="14"/>
    <x v="3"/>
    <s v="Returning"/>
    <x v="0"/>
    <s v="Commuter Helmet"/>
    <n v="2"/>
    <n v="81.81"/>
    <n v="0"/>
    <n v="42.54"/>
    <n v="163.62"/>
    <n v="85.08"/>
    <n v="78.540000000000006"/>
    <n v="0.48001466813348004"/>
    <n v="2026"/>
    <s v="Q2"/>
    <n v="6"/>
    <x v="5"/>
  </r>
  <r>
    <n v="161"/>
    <d v="2026-06-04T00:00:00"/>
    <n v="2026"/>
    <x v="1"/>
    <n v="6"/>
    <s v="Jun"/>
    <x v="0"/>
    <x v="0"/>
    <x v="3"/>
    <s v="Returning"/>
    <x v="0"/>
    <s v="Trail Bike Light"/>
    <n v="2"/>
    <n v="50.09"/>
    <n v="0"/>
    <n v="22.91"/>
    <n v="100.18"/>
    <n v="45.82"/>
    <n v="54.360000000000007"/>
    <n v="0.54262327809942112"/>
    <n v="2026"/>
    <s v="Q2"/>
    <n v="6"/>
    <x v="5"/>
  </r>
  <r>
    <n v="819"/>
    <d v="2026-06-04T00:00:00"/>
    <n v="2026"/>
    <x v="1"/>
    <n v="6"/>
    <s v="Jun"/>
    <x v="3"/>
    <x v="8"/>
    <x v="0"/>
    <s v="Returning"/>
    <x v="1"/>
    <s v="Trekking Poles"/>
    <n v="1"/>
    <n v="72.38"/>
    <n v="0"/>
    <n v="32.68"/>
    <n v="72.38"/>
    <n v="32.68"/>
    <n v="39.699999999999996"/>
    <n v="0.54849405913235694"/>
    <n v="2026"/>
    <s v="Q2"/>
    <n v="6"/>
    <x v="5"/>
  </r>
  <r>
    <n v="2104"/>
    <d v="2026-06-04T00:00:00"/>
    <n v="2026"/>
    <x v="1"/>
    <n v="6"/>
    <s v="Jun"/>
    <x v="1"/>
    <x v="1"/>
    <x v="0"/>
    <s v="New"/>
    <x v="1"/>
    <s v="Hiking Daypack 20L"/>
    <n v="1"/>
    <n v="92.31"/>
    <n v="0"/>
    <n v="45.58"/>
    <n v="92.31"/>
    <n v="45.58"/>
    <n v="46.730000000000004"/>
    <n v="0.50622901094139316"/>
    <n v="2026"/>
    <s v="Q2"/>
    <n v="6"/>
    <x v="5"/>
  </r>
  <r>
    <n v="2678"/>
    <d v="2026-06-04T00:00:00"/>
    <n v="2026"/>
    <x v="1"/>
    <n v="6"/>
    <s v="Jun"/>
    <x v="3"/>
    <x v="8"/>
    <x v="1"/>
    <s v="Returning"/>
    <x v="2"/>
    <s v="Packing Cube Set"/>
    <n v="12"/>
    <n v="47.6"/>
    <n v="0.15"/>
    <n v="18.670000000000002"/>
    <n v="485.52000000000004"/>
    <n v="224.04000000000002"/>
    <n v="261.48"/>
    <n v="0.53855659911023235"/>
    <n v="2026"/>
    <s v="Q2"/>
    <n v="6"/>
    <x v="5"/>
  </r>
  <r>
    <n v="3015"/>
    <d v="2026-06-04T00:00:00"/>
    <n v="2026"/>
    <x v="1"/>
    <n v="6"/>
    <s v="Jun"/>
    <x v="1"/>
    <x v="14"/>
    <x v="0"/>
    <s v="Returning"/>
    <x v="2"/>
    <s v="Packing Cube Set"/>
    <n v="1"/>
    <n v="45.5"/>
    <n v="0.05"/>
    <n v="18.89"/>
    <n v="43.225000000000001"/>
    <n v="18.89"/>
    <n v="24.335000000000001"/>
    <n v="0.56298438403701567"/>
    <n v="2026"/>
    <s v="Q2"/>
    <n v="6"/>
    <x v="5"/>
  </r>
  <r>
    <n v="3243"/>
    <d v="2026-06-04T00:00:00"/>
    <n v="2026"/>
    <x v="1"/>
    <n v="6"/>
    <s v="Jun"/>
    <x v="2"/>
    <x v="5"/>
    <x v="0"/>
    <s v="Returning"/>
    <x v="4"/>
    <s v="Recovery Roller"/>
    <n v="1"/>
    <n v="35.99"/>
    <n v="0"/>
    <n v="14.05"/>
    <n v="35.99"/>
    <n v="14.05"/>
    <n v="21.94"/>
    <n v="0.60961378160600166"/>
    <n v="2026"/>
    <s v="Q2"/>
    <n v="6"/>
    <x v="5"/>
  </r>
  <r>
    <n v="3283"/>
    <d v="2026-06-04T00:00:00"/>
    <n v="2026"/>
    <x v="1"/>
    <n v="6"/>
    <s v="Jun"/>
    <x v="1"/>
    <x v="12"/>
    <x v="3"/>
    <s v="Returning"/>
    <x v="4"/>
    <s v="Weighted Vest"/>
    <n v="1"/>
    <n v="122.55"/>
    <n v="0"/>
    <n v="68.97"/>
    <n v="122.55"/>
    <n v="68.97"/>
    <n v="53.58"/>
    <n v="0.43720930232558142"/>
    <n v="2026"/>
    <s v="Q2"/>
    <n v="6"/>
    <x v="5"/>
  </r>
  <r>
    <n v="3966"/>
    <d v="2026-06-04T00:00:00"/>
    <n v="2026"/>
    <x v="1"/>
    <n v="6"/>
    <s v="Jun"/>
    <x v="3"/>
    <x v="8"/>
    <x v="0"/>
    <s v="New"/>
    <x v="4"/>
    <s v="Weighted Vest"/>
    <n v="3"/>
    <n v="126.22"/>
    <n v="0"/>
    <n v="69.599999999999994"/>
    <n v="378.65999999999997"/>
    <n v="208.79999999999998"/>
    <n v="169.85999999999999"/>
    <n v="0.4485818412295991"/>
    <n v="2026"/>
    <s v="Q2"/>
    <n v="6"/>
    <x v="5"/>
  </r>
  <r>
    <n v="1349"/>
    <d v="2026-06-05T00:00:00"/>
    <n v="2026"/>
    <x v="1"/>
    <n v="6"/>
    <s v="Jun"/>
    <x v="0"/>
    <x v="15"/>
    <x v="2"/>
    <s v="Returning"/>
    <x v="1"/>
    <s v="Hiking Daypack 20L"/>
    <n v="6"/>
    <n v="91.98"/>
    <n v="0.05"/>
    <n v="46.46"/>
    <n v="524.28599999999994"/>
    <n v="278.76"/>
    <n v="245.52599999999995"/>
    <n v="0.46830546686350577"/>
    <n v="2026"/>
    <s v="Q2"/>
    <n v="6"/>
    <x v="5"/>
  </r>
  <r>
    <n v="2333"/>
    <d v="2026-06-05T00:00:00"/>
    <n v="2026"/>
    <x v="1"/>
    <n v="6"/>
    <s v="Jun"/>
    <x v="2"/>
    <x v="5"/>
    <x v="0"/>
    <s v="Business"/>
    <x v="3"/>
    <s v="Compact Sleeping Bag"/>
    <n v="1"/>
    <n v="125.32"/>
    <n v="0"/>
    <n v="59.03"/>
    <n v="125.32"/>
    <n v="59.03"/>
    <n v="66.289999999999992"/>
    <n v="0.52896584743057773"/>
    <n v="2026"/>
    <s v="Q2"/>
    <n v="6"/>
    <x v="5"/>
  </r>
  <r>
    <n v="2628"/>
    <d v="2026-06-05T00:00:00"/>
    <n v="2026"/>
    <x v="1"/>
    <n v="6"/>
    <s v="Jun"/>
    <x v="3"/>
    <x v="8"/>
    <x v="3"/>
    <s v="Returning"/>
    <x v="2"/>
    <s v="Travel Backpack 35L"/>
    <n v="2"/>
    <n v="167.26"/>
    <n v="0"/>
    <n v="89.65"/>
    <n v="334.52"/>
    <n v="179.3"/>
    <n v="155.21999999999997"/>
    <n v="0.46400813105344968"/>
    <n v="2026"/>
    <s v="Q2"/>
    <n v="6"/>
    <x v="5"/>
  </r>
  <r>
    <n v="2718"/>
    <d v="2026-06-05T00:00:00"/>
    <n v="2026"/>
    <x v="1"/>
    <n v="6"/>
    <s v="Jun"/>
    <x v="0"/>
    <x v="0"/>
    <x v="3"/>
    <s v="Returning"/>
    <x v="0"/>
    <s v="Commuter Helmet"/>
    <n v="1"/>
    <n v="80.19"/>
    <n v="0"/>
    <n v="42.18"/>
    <n v="80.19"/>
    <n v="42.18"/>
    <n v="38.01"/>
    <n v="0.47399925177702956"/>
    <n v="2026"/>
    <s v="Q2"/>
    <n v="6"/>
    <x v="5"/>
  </r>
  <r>
    <n v="3185"/>
    <d v="2026-06-05T00:00:00"/>
    <n v="2026"/>
    <x v="1"/>
    <n v="6"/>
    <s v="Jun"/>
    <x v="0"/>
    <x v="15"/>
    <x v="0"/>
    <s v="New"/>
    <x v="0"/>
    <s v="Trail Bike Light"/>
    <n v="1"/>
    <n v="49.86"/>
    <n v="0"/>
    <n v="22.72"/>
    <n v="49.86"/>
    <n v="22.72"/>
    <n v="27.14"/>
    <n v="0.5443241075010028"/>
    <n v="2026"/>
    <s v="Q2"/>
    <n v="6"/>
    <x v="5"/>
  </r>
  <r>
    <n v="4495"/>
    <d v="2026-06-05T00:00:00"/>
    <n v="2026"/>
    <x v="1"/>
    <n v="6"/>
    <s v="Jun"/>
    <x v="2"/>
    <x v="10"/>
    <x v="2"/>
    <s v="New"/>
    <x v="3"/>
    <s v="Trail Tent 2P"/>
    <n v="2"/>
    <n v="195.51"/>
    <n v="0"/>
    <n v="102.97"/>
    <n v="391.02"/>
    <n v="205.94"/>
    <n v="185.07999999999998"/>
    <n v="0.47332617257429288"/>
    <n v="2026"/>
    <s v="Q2"/>
    <n v="6"/>
    <x v="5"/>
  </r>
  <r>
    <n v="815"/>
    <d v="2026-06-06T00:00:00"/>
    <n v="2026"/>
    <x v="1"/>
    <n v="6"/>
    <s v="Jun"/>
    <x v="0"/>
    <x v="0"/>
    <x v="2"/>
    <s v="New"/>
    <x v="4"/>
    <s v="Resistance Band Set"/>
    <n v="1"/>
    <n v="39.61"/>
    <n v="0"/>
    <n v="14.75"/>
    <n v="39.61"/>
    <n v="14.75"/>
    <n v="24.86"/>
    <n v="0.62761928805857103"/>
    <n v="2026"/>
    <s v="Q2"/>
    <n v="6"/>
    <x v="5"/>
  </r>
  <r>
    <n v="1140"/>
    <d v="2026-06-06T00:00:00"/>
    <n v="2026"/>
    <x v="1"/>
    <n v="6"/>
    <s v="Jun"/>
    <x v="1"/>
    <x v="1"/>
    <x v="2"/>
    <s v="Returning"/>
    <x v="1"/>
    <s v="Trekking Poles"/>
    <n v="1"/>
    <n v="70.86"/>
    <n v="0"/>
    <n v="31.47"/>
    <n v="70.86"/>
    <n v="31.47"/>
    <n v="39.39"/>
    <n v="0.55588484335309063"/>
    <n v="2026"/>
    <s v="Q2"/>
    <n v="6"/>
    <x v="5"/>
  </r>
  <r>
    <n v="1544"/>
    <d v="2026-06-06T00:00:00"/>
    <n v="2026"/>
    <x v="1"/>
    <n v="6"/>
    <s v="Jun"/>
    <x v="3"/>
    <x v="7"/>
    <x v="1"/>
    <s v="Returning"/>
    <x v="4"/>
    <s v="Resistance Band Set"/>
    <n v="8"/>
    <n v="40.46"/>
    <n v="0.2"/>
    <n v="14.7"/>
    <n v="258.94400000000002"/>
    <n v="117.6"/>
    <n v="141.34400000000002"/>
    <n v="0.54584775086505199"/>
    <n v="2026"/>
    <s v="Q2"/>
    <n v="6"/>
    <x v="5"/>
  </r>
  <r>
    <n v="2420"/>
    <d v="2026-06-06T00:00:00"/>
    <n v="2026"/>
    <x v="1"/>
    <n v="6"/>
    <s v="Jun"/>
    <x v="2"/>
    <x v="5"/>
    <x v="0"/>
    <s v="New"/>
    <x v="2"/>
    <s v="Carry-On Duffel"/>
    <n v="1"/>
    <n v="131.79"/>
    <n v="0"/>
    <n v="68.22"/>
    <n v="131.79"/>
    <n v="68.22"/>
    <n v="63.569999999999993"/>
    <n v="0.48235829729114499"/>
    <n v="2026"/>
    <s v="Q2"/>
    <n v="6"/>
    <x v="5"/>
  </r>
  <r>
    <n v="2805"/>
    <d v="2026-06-06T00:00:00"/>
    <n v="2026"/>
    <x v="1"/>
    <n v="6"/>
    <s v="Jun"/>
    <x v="2"/>
    <x v="10"/>
    <x v="1"/>
    <s v="Returning"/>
    <x v="3"/>
    <s v="Alpine Tent 4P"/>
    <n v="12"/>
    <n v="338.45"/>
    <n v="0.1"/>
    <n v="196.78"/>
    <n v="3655.2599999999998"/>
    <n v="2361.36"/>
    <n v="1293.8999999999996"/>
    <n v="0.35398302719915947"/>
    <n v="2026"/>
    <s v="Q2"/>
    <n v="6"/>
    <x v="5"/>
  </r>
  <r>
    <n v="3160"/>
    <d v="2026-06-06T00:00:00"/>
    <n v="2026"/>
    <x v="1"/>
    <n v="6"/>
    <s v="Jun"/>
    <x v="2"/>
    <x v="3"/>
    <x v="2"/>
    <s v="Returning"/>
    <x v="4"/>
    <s v="Resistance Band Set"/>
    <n v="2"/>
    <n v="40.99"/>
    <n v="0"/>
    <n v="14.53"/>
    <n v="81.98"/>
    <n v="29.06"/>
    <n v="52.92"/>
    <n v="0.64552329836545497"/>
    <n v="2026"/>
    <s v="Q2"/>
    <n v="6"/>
    <x v="5"/>
  </r>
  <r>
    <n v="3278"/>
    <d v="2026-06-06T00:00:00"/>
    <n v="2026"/>
    <x v="1"/>
    <n v="6"/>
    <s v="Jun"/>
    <x v="1"/>
    <x v="12"/>
    <x v="2"/>
    <s v="Returning"/>
    <x v="0"/>
    <s v="Cycling Pack 12L"/>
    <n v="1"/>
    <n v="101.85"/>
    <n v="0"/>
    <n v="51.59"/>
    <n v="101.85"/>
    <n v="51.59"/>
    <n v="50.259999999999991"/>
    <n v="0.49347079037800679"/>
    <n v="2026"/>
    <s v="Q2"/>
    <n v="6"/>
    <x v="5"/>
  </r>
  <r>
    <n v="3555"/>
    <d v="2026-06-06T00:00:00"/>
    <n v="2026"/>
    <x v="1"/>
    <n v="6"/>
    <s v="Jun"/>
    <x v="2"/>
    <x v="2"/>
    <x v="1"/>
    <s v="Business"/>
    <x v="3"/>
    <s v="Alpine Tent 4P"/>
    <n v="4"/>
    <n v="346.14"/>
    <n v="0.05"/>
    <n v="198.97"/>
    <n v="1315.3319999999999"/>
    <n v="795.88"/>
    <n v="519.45199999999988"/>
    <n v="0.39492082607280893"/>
    <n v="2026"/>
    <s v="Q2"/>
    <n v="6"/>
    <x v="5"/>
  </r>
  <r>
    <n v="3702"/>
    <d v="2026-06-06T00:00:00"/>
    <n v="2026"/>
    <x v="1"/>
    <n v="6"/>
    <s v="Jun"/>
    <x v="0"/>
    <x v="9"/>
    <x v="2"/>
    <s v="Business"/>
    <x v="0"/>
    <s v="Commuter Helmet"/>
    <n v="2"/>
    <n v="83.28"/>
    <n v="0"/>
    <n v="43.56"/>
    <n v="166.56"/>
    <n v="87.12"/>
    <n v="79.44"/>
    <n v="0.47694524495677232"/>
    <n v="2026"/>
    <s v="Q2"/>
    <n v="6"/>
    <x v="5"/>
  </r>
  <r>
    <n v="4349"/>
    <d v="2026-06-06T00:00:00"/>
    <n v="2026"/>
    <x v="1"/>
    <n v="6"/>
    <s v="Jun"/>
    <x v="3"/>
    <x v="7"/>
    <x v="2"/>
    <s v="Business"/>
    <x v="0"/>
    <s v="Commuter Helmet"/>
    <n v="1"/>
    <n v="80.349999999999994"/>
    <n v="0.15"/>
    <n v="43.51"/>
    <n v="68.297499999999999"/>
    <n v="43.51"/>
    <n v="24.787500000000001"/>
    <n v="0.3629342216040119"/>
    <n v="2026"/>
    <s v="Q2"/>
    <n v="6"/>
    <x v="5"/>
  </r>
  <r>
    <n v="4989"/>
    <d v="2026-06-06T00:00:00"/>
    <n v="2026"/>
    <x v="1"/>
    <n v="6"/>
    <s v="Jun"/>
    <x v="1"/>
    <x v="1"/>
    <x v="0"/>
    <s v="Returning"/>
    <x v="0"/>
    <s v="Compact Repair Kit"/>
    <n v="1"/>
    <n v="40.86"/>
    <n v="0.05"/>
    <n v="16.899999999999999"/>
    <n v="38.817"/>
    <n v="16.899999999999999"/>
    <n v="21.917000000000002"/>
    <n v="0.564623747327202"/>
    <n v="2026"/>
    <s v="Q2"/>
    <n v="6"/>
    <x v="5"/>
  </r>
  <r>
    <n v="713"/>
    <d v="2026-06-07T00:00:00"/>
    <n v="2026"/>
    <x v="1"/>
    <n v="6"/>
    <s v="Jun"/>
    <x v="1"/>
    <x v="6"/>
    <x v="2"/>
    <s v="Returning"/>
    <x v="2"/>
    <s v="Insulated Bottle"/>
    <n v="4"/>
    <n v="36.299999999999997"/>
    <n v="0.05"/>
    <n v="13.16"/>
    <n v="137.93999999999997"/>
    <n v="52.64"/>
    <n v="85.299999999999969"/>
    <n v="0.61838480498767567"/>
    <n v="2026"/>
    <s v="Q2"/>
    <n v="6"/>
    <x v="5"/>
  </r>
  <r>
    <n v="3355"/>
    <d v="2026-06-07T00:00:00"/>
    <n v="2026"/>
    <x v="1"/>
    <n v="6"/>
    <s v="Jun"/>
    <x v="0"/>
    <x v="15"/>
    <x v="1"/>
    <s v="New"/>
    <x v="3"/>
    <s v="Alpine Tent 4P"/>
    <n v="10"/>
    <n v="338.26"/>
    <n v="0.05"/>
    <n v="197.42"/>
    <n v="3213.47"/>
    <n v="1974.1999999999998"/>
    <n v="1239.27"/>
    <n v="0.38564853569505864"/>
    <n v="2026"/>
    <s v="Q2"/>
    <n v="6"/>
    <x v="5"/>
  </r>
  <r>
    <n v="3879"/>
    <d v="2026-06-07T00:00:00"/>
    <n v="2026"/>
    <x v="1"/>
    <n v="6"/>
    <s v="Jun"/>
    <x v="0"/>
    <x v="9"/>
    <x v="3"/>
    <s v="Returning"/>
    <x v="0"/>
    <s v="Compact Repair Kit"/>
    <n v="2"/>
    <n v="41.25"/>
    <n v="0"/>
    <n v="17.13"/>
    <n v="82.5"/>
    <n v="34.26"/>
    <n v="48.24"/>
    <n v="0.58472727272727276"/>
    <n v="2026"/>
    <s v="Q2"/>
    <n v="6"/>
    <x v="5"/>
  </r>
  <r>
    <n v="3989"/>
    <d v="2026-06-07T00:00:00"/>
    <n v="2026"/>
    <x v="1"/>
    <n v="6"/>
    <s v="Jun"/>
    <x v="1"/>
    <x v="12"/>
    <x v="0"/>
    <s v="Returning"/>
    <x v="1"/>
    <s v="Hiking Daypack 20L"/>
    <n v="2"/>
    <n v="92"/>
    <n v="0"/>
    <n v="44.27"/>
    <n v="184"/>
    <n v="88.54"/>
    <n v="95.46"/>
    <n v="0.51880434782608698"/>
    <n v="2026"/>
    <s v="Q2"/>
    <n v="6"/>
    <x v="5"/>
  </r>
  <r>
    <n v="4193"/>
    <d v="2026-06-07T00:00:00"/>
    <n v="2026"/>
    <x v="1"/>
    <n v="6"/>
    <s v="Jun"/>
    <x v="1"/>
    <x v="6"/>
    <x v="0"/>
    <s v="New"/>
    <x v="3"/>
    <s v="Portable Camp Stove"/>
    <n v="1"/>
    <n v="80.89"/>
    <n v="0.1"/>
    <n v="40.32"/>
    <n v="72.801000000000002"/>
    <n v="40.32"/>
    <n v="32.481000000000002"/>
    <n v="0.44616145382618372"/>
    <n v="2026"/>
    <s v="Q2"/>
    <n v="6"/>
    <x v="5"/>
  </r>
  <r>
    <n v="4413"/>
    <d v="2026-06-07T00:00:00"/>
    <n v="2026"/>
    <x v="1"/>
    <n v="6"/>
    <s v="Jun"/>
    <x v="0"/>
    <x v="0"/>
    <x v="2"/>
    <s v="New"/>
    <x v="3"/>
    <s v="Trail Tent 2P"/>
    <n v="1"/>
    <n v="194.73"/>
    <n v="0"/>
    <n v="101.91"/>
    <n v="194.73"/>
    <n v="101.91"/>
    <n v="92.82"/>
    <n v="0.47665999075643195"/>
    <n v="2026"/>
    <s v="Q2"/>
    <n v="6"/>
    <x v="5"/>
  </r>
  <r>
    <n v="4598"/>
    <d v="2026-06-07T00:00:00"/>
    <n v="2026"/>
    <x v="1"/>
    <n v="6"/>
    <s v="Jun"/>
    <x v="3"/>
    <x v="4"/>
    <x v="1"/>
    <s v="Business"/>
    <x v="1"/>
    <s v="Hiking Daypack 20L"/>
    <n v="5"/>
    <n v="93.82"/>
    <n v="0.15"/>
    <n v="46.06"/>
    <n v="398.73499999999996"/>
    <n v="230.3"/>
    <n v="168.43499999999995"/>
    <n v="0.4224234140469233"/>
    <n v="2026"/>
    <s v="Q2"/>
    <n v="6"/>
    <x v="5"/>
  </r>
  <r>
    <n v="72"/>
    <d v="2026-06-08T00:00:00"/>
    <n v="2026"/>
    <x v="1"/>
    <n v="6"/>
    <s v="Jun"/>
    <x v="2"/>
    <x v="10"/>
    <x v="2"/>
    <s v="New"/>
    <x v="1"/>
    <s v="Trail Boots"/>
    <n v="3"/>
    <n v="142.53"/>
    <n v="0"/>
    <n v="80.67"/>
    <n v="427.59000000000003"/>
    <n v="242.01"/>
    <n v="185.58000000000004"/>
    <n v="0.43401389181225014"/>
    <n v="2026"/>
    <s v="Q2"/>
    <n v="6"/>
    <x v="5"/>
  </r>
  <r>
    <n v="176"/>
    <d v="2026-06-08T00:00:00"/>
    <n v="2026"/>
    <x v="1"/>
    <n v="6"/>
    <s v="Jun"/>
    <x v="1"/>
    <x v="14"/>
    <x v="0"/>
    <s v="Returning"/>
    <x v="3"/>
    <s v="Trail Tent 2P"/>
    <n v="1"/>
    <n v="196.33"/>
    <n v="0"/>
    <n v="103.27"/>
    <n v="196.33"/>
    <n v="103.27"/>
    <n v="93.060000000000016"/>
    <n v="0.47399786074466466"/>
    <n v="2026"/>
    <s v="Q2"/>
    <n v="6"/>
    <x v="5"/>
  </r>
  <r>
    <n v="205"/>
    <d v="2026-06-08T00:00:00"/>
    <n v="2026"/>
    <x v="1"/>
    <n v="6"/>
    <s v="Jun"/>
    <x v="3"/>
    <x v="7"/>
    <x v="0"/>
    <s v="New"/>
    <x v="0"/>
    <s v="Compact Repair Kit"/>
    <n v="2"/>
    <n v="41.05"/>
    <n v="0"/>
    <n v="16.690000000000001"/>
    <n v="82.1"/>
    <n v="33.380000000000003"/>
    <n v="48.719999999999992"/>
    <n v="0.59342265529841653"/>
    <n v="2026"/>
    <s v="Q2"/>
    <n v="6"/>
    <x v="5"/>
  </r>
  <r>
    <n v="896"/>
    <d v="2026-06-08T00:00:00"/>
    <n v="2026"/>
    <x v="1"/>
    <n v="6"/>
    <s v="Jun"/>
    <x v="3"/>
    <x v="8"/>
    <x v="0"/>
    <s v="New"/>
    <x v="4"/>
    <s v="Weighted Vest"/>
    <n v="1"/>
    <n v="123.09"/>
    <n v="0"/>
    <n v="68.03"/>
    <n v="123.09"/>
    <n v="68.03"/>
    <n v="55.06"/>
    <n v="0.44731497278414167"/>
    <n v="2026"/>
    <s v="Q2"/>
    <n v="6"/>
    <x v="5"/>
  </r>
  <r>
    <n v="1697"/>
    <d v="2026-06-08T00:00:00"/>
    <n v="2026"/>
    <x v="1"/>
    <n v="6"/>
    <s v="Jun"/>
    <x v="1"/>
    <x v="12"/>
    <x v="0"/>
    <s v="Business"/>
    <x v="1"/>
    <s v="Trail Boots"/>
    <n v="2"/>
    <n v="141.09"/>
    <n v="0"/>
    <n v="81.69"/>
    <n v="282.18"/>
    <n v="163.38"/>
    <n v="118.80000000000001"/>
    <n v="0.42100786731873274"/>
    <n v="2026"/>
    <s v="Q2"/>
    <n v="6"/>
    <x v="5"/>
  </r>
  <r>
    <n v="2159"/>
    <d v="2026-06-08T00:00:00"/>
    <n v="2026"/>
    <x v="1"/>
    <n v="6"/>
    <s v="Jun"/>
    <x v="2"/>
    <x v="10"/>
    <x v="2"/>
    <s v="New"/>
    <x v="1"/>
    <s v="Summit Backpack 45L"/>
    <n v="1"/>
    <n v="157.04"/>
    <n v="0"/>
    <n v="77.540000000000006"/>
    <n v="157.04"/>
    <n v="77.540000000000006"/>
    <n v="79.499999999999986"/>
    <n v="0.5062404482934284"/>
    <n v="2026"/>
    <s v="Q2"/>
    <n v="6"/>
    <x v="5"/>
  </r>
  <r>
    <n v="2772"/>
    <d v="2026-06-08T00:00:00"/>
    <n v="2026"/>
    <x v="1"/>
    <n v="6"/>
    <s v="Jun"/>
    <x v="3"/>
    <x v="7"/>
    <x v="2"/>
    <s v="New"/>
    <x v="2"/>
    <s v="Carry-On Duffel"/>
    <n v="6"/>
    <n v="136.46"/>
    <n v="0"/>
    <n v="68.61"/>
    <n v="818.76"/>
    <n v="411.65999999999997"/>
    <n v="407.1"/>
    <n v="0.49721530118716112"/>
    <n v="2026"/>
    <s v="Q2"/>
    <n v="6"/>
    <x v="5"/>
  </r>
  <r>
    <n v="3091"/>
    <d v="2026-06-08T00:00:00"/>
    <n v="2026"/>
    <x v="1"/>
    <n v="6"/>
    <s v="Jun"/>
    <x v="0"/>
    <x v="0"/>
    <x v="0"/>
    <s v="New"/>
    <x v="4"/>
    <s v="Recovery Roller"/>
    <n v="1"/>
    <n v="36.1"/>
    <n v="0"/>
    <n v="13.65"/>
    <n v="36.1"/>
    <n v="13.65"/>
    <n v="22.450000000000003"/>
    <n v="0.62188365650969535"/>
    <n v="2026"/>
    <s v="Q2"/>
    <n v="6"/>
    <x v="5"/>
  </r>
  <r>
    <n v="4241"/>
    <d v="2026-06-08T00:00:00"/>
    <n v="2026"/>
    <x v="1"/>
    <n v="6"/>
    <s v="Jun"/>
    <x v="3"/>
    <x v="13"/>
    <x v="0"/>
    <s v="New"/>
    <x v="1"/>
    <s v="Hiking Daypack 20L"/>
    <n v="3"/>
    <n v="92.73"/>
    <n v="0"/>
    <n v="44.68"/>
    <n v="278.19"/>
    <n v="134.04"/>
    <n v="144.15"/>
    <n v="0.51817103418526911"/>
    <n v="2026"/>
    <s v="Q2"/>
    <n v="6"/>
    <x v="5"/>
  </r>
  <r>
    <n v="5185"/>
    <d v="2026-06-08T00:00:00"/>
    <n v="2026"/>
    <x v="1"/>
    <n v="6"/>
    <s v="Jun"/>
    <x v="1"/>
    <x v="12"/>
    <x v="0"/>
    <s v="New"/>
    <x v="2"/>
    <s v="Travel Backpack 35L"/>
    <n v="3"/>
    <n v="164.31"/>
    <n v="0.05"/>
    <n v="86"/>
    <n v="468.2835"/>
    <n v="258"/>
    <n v="210.2835"/>
    <n v="0.44905169624810615"/>
    <n v="2026"/>
    <s v="Q2"/>
    <n v="6"/>
    <x v="5"/>
  </r>
  <r>
    <n v="1437"/>
    <d v="2026-06-09T00:00:00"/>
    <n v="2026"/>
    <x v="1"/>
    <n v="6"/>
    <s v="Jun"/>
    <x v="3"/>
    <x v="8"/>
    <x v="3"/>
    <s v="New"/>
    <x v="2"/>
    <s v="Insulated Bottle"/>
    <n v="2"/>
    <n v="36.85"/>
    <n v="0.1"/>
    <n v="13.92"/>
    <n v="66.33"/>
    <n v="27.84"/>
    <n v="38.489999999999995"/>
    <n v="0.58028041610131154"/>
    <n v="2026"/>
    <s v="Q2"/>
    <n v="6"/>
    <x v="5"/>
  </r>
  <r>
    <n v="2316"/>
    <d v="2026-06-09T00:00:00"/>
    <n v="2026"/>
    <x v="1"/>
    <n v="6"/>
    <s v="Jun"/>
    <x v="1"/>
    <x v="11"/>
    <x v="3"/>
    <s v="New"/>
    <x v="4"/>
    <s v="Recovery Roller"/>
    <n v="1"/>
    <n v="35.619999999999997"/>
    <n v="0"/>
    <n v="14.05"/>
    <n v="35.619999999999997"/>
    <n v="14.05"/>
    <n v="21.569999999999997"/>
    <n v="0.60555867490174053"/>
    <n v="2026"/>
    <s v="Q2"/>
    <n v="6"/>
    <x v="5"/>
  </r>
  <r>
    <n v="2329"/>
    <d v="2026-06-09T00:00:00"/>
    <n v="2026"/>
    <x v="1"/>
    <n v="6"/>
    <s v="Jun"/>
    <x v="3"/>
    <x v="8"/>
    <x v="0"/>
    <s v="New"/>
    <x v="1"/>
    <s v="Summit Backpack 45L"/>
    <n v="3"/>
    <n v="157.43"/>
    <n v="0.15"/>
    <n v="77.56"/>
    <n v="401.44650000000001"/>
    <n v="232.68"/>
    <n v="168.76650000000001"/>
    <n v="0.42039599299034863"/>
    <n v="2026"/>
    <s v="Q2"/>
    <n v="6"/>
    <x v="5"/>
  </r>
  <r>
    <n v="3036"/>
    <d v="2026-06-09T00:00:00"/>
    <n v="2026"/>
    <x v="1"/>
    <n v="6"/>
    <s v="Jun"/>
    <x v="1"/>
    <x v="12"/>
    <x v="2"/>
    <s v="New"/>
    <x v="0"/>
    <s v="Commuter Helmet"/>
    <n v="1"/>
    <n v="81.2"/>
    <n v="0.1"/>
    <n v="41.64"/>
    <n v="73.08"/>
    <n v="41.64"/>
    <n v="31.439999999999998"/>
    <n v="0.43021346469622329"/>
    <n v="2026"/>
    <s v="Q2"/>
    <n v="6"/>
    <x v="5"/>
  </r>
  <r>
    <n v="3429"/>
    <d v="2026-06-09T00:00:00"/>
    <n v="2026"/>
    <x v="1"/>
    <n v="6"/>
    <s v="Jun"/>
    <x v="3"/>
    <x v="13"/>
    <x v="0"/>
    <s v="Returning"/>
    <x v="1"/>
    <s v="Hiking Daypack 20L"/>
    <n v="4"/>
    <n v="93.58"/>
    <n v="0.1"/>
    <n v="44.56"/>
    <n v="336.88799999999998"/>
    <n v="178.24"/>
    <n v="158.64799999999997"/>
    <n v="0.4709220868656645"/>
    <n v="2026"/>
    <s v="Q2"/>
    <n v="6"/>
    <x v="5"/>
  </r>
  <r>
    <n v="3615"/>
    <d v="2026-06-09T00:00:00"/>
    <n v="2026"/>
    <x v="1"/>
    <n v="6"/>
    <s v="Jun"/>
    <x v="1"/>
    <x v="14"/>
    <x v="0"/>
    <s v="New"/>
    <x v="1"/>
    <s v="Summit Backpack 45L"/>
    <n v="4"/>
    <n v="155.22"/>
    <n v="0"/>
    <n v="77.209999999999994"/>
    <n v="620.88"/>
    <n v="308.83999999999997"/>
    <n v="312.04000000000002"/>
    <n v="0.50257698750161062"/>
    <n v="2026"/>
    <s v="Q2"/>
    <n v="6"/>
    <x v="5"/>
  </r>
  <r>
    <n v="3661"/>
    <d v="2026-06-09T00:00:00"/>
    <n v="2026"/>
    <x v="1"/>
    <n v="6"/>
    <s v="Jun"/>
    <x v="3"/>
    <x v="8"/>
    <x v="0"/>
    <s v="New"/>
    <x v="0"/>
    <s v="Cycling Pack 12L"/>
    <n v="4"/>
    <n v="100.33"/>
    <n v="0"/>
    <n v="49.99"/>
    <n v="401.32"/>
    <n v="199.96"/>
    <n v="201.35999999999999"/>
    <n v="0.5017442439948171"/>
    <n v="2026"/>
    <s v="Q2"/>
    <n v="6"/>
    <x v="5"/>
  </r>
  <r>
    <n v="3831"/>
    <d v="2026-06-09T00:00:00"/>
    <n v="2026"/>
    <x v="1"/>
    <n v="6"/>
    <s v="Jun"/>
    <x v="2"/>
    <x v="3"/>
    <x v="0"/>
    <s v="Business"/>
    <x v="2"/>
    <s v="Carry-On Duffel"/>
    <n v="2"/>
    <n v="134.28"/>
    <n v="0"/>
    <n v="69.12"/>
    <n v="268.56"/>
    <n v="138.24"/>
    <n v="130.32"/>
    <n v="0.48525469168900803"/>
    <n v="2026"/>
    <s v="Q2"/>
    <n v="6"/>
    <x v="5"/>
  </r>
  <r>
    <n v="4394"/>
    <d v="2026-06-09T00:00:00"/>
    <n v="2026"/>
    <x v="1"/>
    <n v="6"/>
    <s v="Jun"/>
    <x v="2"/>
    <x v="2"/>
    <x v="0"/>
    <s v="New"/>
    <x v="4"/>
    <s v="Training Mat"/>
    <n v="2"/>
    <n v="51.16"/>
    <n v="0"/>
    <n v="21.57"/>
    <n v="102.32"/>
    <n v="43.14"/>
    <n v="59.179999999999993"/>
    <n v="0.57838154808444098"/>
    <n v="2026"/>
    <s v="Q2"/>
    <n v="6"/>
    <x v="5"/>
  </r>
  <r>
    <n v="372"/>
    <d v="2026-06-10T00:00:00"/>
    <n v="2026"/>
    <x v="1"/>
    <n v="6"/>
    <s v="Jun"/>
    <x v="1"/>
    <x v="12"/>
    <x v="0"/>
    <s v="Returning"/>
    <x v="4"/>
    <s v="Recovery Roller"/>
    <n v="3"/>
    <n v="35.94"/>
    <n v="0.1"/>
    <n v="14.04"/>
    <n v="97.037999999999997"/>
    <n v="42.12"/>
    <n v="54.917999999999999"/>
    <n v="0.56594323873121866"/>
    <n v="2026"/>
    <s v="Q2"/>
    <n v="6"/>
    <x v="5"/>
  </r>
  <r>
    <n v="532"/>
    <d v="2026-06-10T00:00:00"/>
    <n v="2026"/>
    <x v="1"/>
    <n v="6"/>
    <s v="Jun"/>
    <x v="2"/>
    <x v="10"/>
    <x v="2"/>
    <s v="Returning"/>
    <x v="1"/>
    <s v="Trail Boots"/>
    <n v="1"/>
    <n v="145.34"/>
    <n v="0.05"/>
    <n v="77.89"/>
    <n v="138.07300000000001"/>
    <n v="77.89"/>
    <n v="60.183000000000007"/>
    <n v="0.43587812244247609"/>
    <n v="2026"/>
    <s v="Q2"/>
    <n v="6"/>
    <x v="5"/>
  </r>
  <r>
    <n v="910"/>
    <d v="2026-06-10T00:00:00"/>
    <n v="2026"/>
    <x v="1"/>
    <n v="6"/>
    <s v="Jun"/>
    <x v="2"/>
    <x v="16"/>
    <x v="0"/>
    <s v="Business"/>
    <x v="2"/>
    <s v="Insulated Bottle"/>
    <n v="1"/>
    <n v="35.950000000000003"/>
    <n v="0.1"/>
    <n v="13.63"/>
    <n v="32.355000000000004"/>
    <n v="13.63"/>
    <n v="18.725000000000001"/>
    <n v="0.57873589862463293"/>
    <n v="2026"/>
    <s v="Q2"/>
    <n v="6"/>
    <x v="5"/>
  </r>
  <r>
    <n v="938"/>
    <d v="2026-06-10T00:00:00"/>
    <n v="2026"/>
    <x v="1"/>
    <n v="6"/>
    <s v="Jun"/>
    <x v="3"/>
    <x v="13"/>
    <x v="2"/>
    <s v="Business"/>
    <x v="4"/>
    <s v="Training Mat"/>
    <n v="1"/>
    <n v="51.09"/>
    <n v="0"/>
    <n v="22.4"/>
    <n v="51.09"/>
    <n v="22.4"/>
    <n v="28.690000000000005"/>
    <n v="0.56155803484047762"/>
    <n v="2026"/>
    <s v="Q2"/>
    <n v="6"/>
    <x v="5"/>
  </r>
  <r>
    <n v="1079"/>
    <d v="2026-06-10T00:00:00"/>
    <n v="2026"/>
    <x v="1"/>
    <n v="6"/>
    <s v="Jun"/>
    <x v="1"/>
    <x v="14"/>
    <x v="2"/>
    <s v="Returning"/>
    <x v="3"/>
    <s v="Trail Tent 2P"/>
    <n v="2"/>
    <n v="198.69"/>
    <n v="0.15"/>
    <n v="104.25"/>
    <n v="337.77299999999997"/>
    <n v="208.5"/>
    <n v="129.27299999999997"/>
    <n v="0.38272153191640534"/>
    <n v="2026"/>
    <s v="Q2"/>
    <n v="6"/>
    <x v="5"/>
  </r>
  <r>
    <n v="1662"/>
    <d v="2026-06-10T00:00:00"/>
    <n v="2026"/>
    <x v="1"/>
    <n v="6"/>
    <s v="Jun"/>
    <x v="1"/>
    <x v="6"/>
    <x v="2"/>
    <s v="New"/>
    <x v="0"/>
    <s v="Commuter Helmet"/>
    <n v="3"/>
    <n v="83.45"/>
    <n v="0"/>
    <n v="43.73"/>
    <n v="250.35000000000002"/>
    <n v="131.19"/>
    <n v="119.16000000000003"/>
    <n v="0.47597363690832839"/>
    <n v="2026"/>
    <s v="Q2"/>
    <n v="6"/>
    <x v="5"/>
  </r>
  <r>
    <n v="2748"/>
    <d v="2026-06-10T00:00:00"/>
    <n v="2026"/>
    <x v="1"/>
    <n v="6"/>
    <s v="Jun"/>
    <x v="2"/>
    <x v="2"/>
    <x v="0"/>
    <s v="New"/>
    <x v="4"/>
    <s v="Resistance Band Set"/>
    <n v="2"/>
    <n v="40.86"/>
    <n v="0"/>
    <n v="14.59"/>
    <n v="81.72"/>
    <n v="29.18"/>
    <n v="52.54"/>
    <n v="0.64292706803720023"/>
    <n v="2026"/>
    <s v="Q2"/>
    <n v="6"/>
    <x v="5"/>
  </r>
  <r>
    <n v="3354"/>
    <d v="2026-06-10T00:00:00"/>
    <n v="2026"/>
    <x v="1"/>
    <n v="6"/>
    <s v="Jun"/>
    <x v="1"/>
    <x v="6"/>
    <x v="2"/>
    <s v="New"/>
    <x v="3"/>
    <s v="Portable Camp Stove"/>
    <n v="1"/>
    <n v="82.21"/>
    <n v="0.05"/>
    <n v="39.04"/>
    <n v="78.099499999999992"/>
    <n v="39.04"/>
    <n v="39.059499999999993"/>
    <n v="0.50012484074802011"/>
    <n v="2026"/>
    <s v="Q2"/>
    <n v="6"/>
    <x v="5"/>
  </r>
  <r>
    <n v="3532"/>
    <d v="2026-06-10T00:00:00"/>
    <n v="2026"/>
    <x v="1"/>
    <n v="6"/>
    <s v="Jun"/>
    <x v="2"/>
    <x v="10"/>
    <x v="3"/>
    <s v="Business"/>
    <x v="4"/>
    <s v="Recovery Roller"/>
    <n v="1"/>
    <n v="35.93"/>
    <n v="0.1"/>
    <n v="13.52"/>
    <n v="32.337000000000003"/>
    <n v="13.52"/>
    <n v="18.817000000000004"/>
    <n v="0.58190308315551853"/>
    <n v="2026"/>
    <s v="Q2"/>
    <n v="6"/>
    <x v="5"/>
  </r>
  <r>
    <n v="3636"/>
    <d v="2026-06-10T00:00:00"/>
    <n v="2026"/>
    <x v="1"/>
    <n v="6"/>
    <s v="Jun"/>
    <x v="0"/>
    <x v="0"/>
    <x v="3"/>
    <s v="New"/>
    <x v="2"/>
    <s v="Travel Backpack 35L"/>
    <n v="2"/>
    <n v="164.77"/>
    <n v="0"/>
    <n v="89.07"/>
    <n v="329.54"/>
    <n v="178.14"/>
    <n v="151.40000000000003"/>
    <n v="0.45942829398555568"/>
    <n v="2026"/>
    <s v="Q2"/>
    <n v="6"/>
    <x v="5"/>
  </r>
  <r>
    <n v="3810"/>
    <d v="2026-06-10T00:00:00"/>
    <n v="2026"/>
    <x v="1"/>
    <n v="6"/>
    <s v="Jun"/>
    <x v="2"/>
    <x v="2"/>
    <x v="1"/>
    <s v="Business"/>
    <x v="2"/>
    <s v="Packing Cube Set"/>
    <n v="4"/>
    <n v="47.36"/>
    <n v="0.1"/>
    <n v="18.87"/>
    <n v="170.49600000000001"/>
    <n v="75.48"/>
    <n v="95.016000000000005"/>
    <n v="0.55729166666666663"/>
    <n v="2026"/>
    <s v="Q2"/>
    <n v="6"/>
    <x v="5"/>
  </r>
  <r>
    <n v="4137"/>
    <d v="2026-06-10T00:00:00"/>
    <n v="2026"/>
    <x v="1"/>
    <n v="6"/>
    <s v="Jun"/>
    <x v="3"/>
    <x v="8"/>
    <x v="0"/>
    <s v="Returning"/>
    <x v="1"/>
    <s v="Hiking Daypack 20L"/>
    <n v="1"/>
    <n v="90.7"/>
    <n v="0"/>
    <n v="44.18"/>
    <n v="90.7"/>
    <n v="44.18"/>
    <n v="46.52"/>
    <n v="0.51289966923925034"/>
    <n v="2026"/>
    <s v="Q2"/>
    <n v="6"/>
    <x v="5"/>
  </r>
  <r>
    <n v="4303"/>
    <d v="2026-06-10T00:00:00"/>
    <n v="2026"/>
    <x v="1"/>
    <n v="6"/>
    <s v="Jun"/>
    <x v="2"/>
    <x v="10"/>
    <x v="3"/>
    <s v="Returning"/>
    <x v="2"/>
    <s v="Packing Cube Set"/>
    <n v="1"/>
    <n v="45.59"/>
    <n v="0"/>
    <n v="18.57"/>
    <n v="45.59"/>
    <n v="18.57"/>
    <n v="27.020000000000003"/>
    <n v="0.59267383198069756"/>
    <n v="2026"/>
    <s v="Q2"/>
    <n v="6"/>
    <x v="5"/>
  </r>
  <r>
    <n v="4991"/>
    <d v="2026-06-10T00:00:00"/>
    <n v="2026"/>
    <x v="1"/>
    <n v="6"/>
    <s v="Jun"/>
    <x v="3"/>
    <x v="4"/>
    <x v="0"/>
    <s v="New"/>
    <x v="1"/>
    <s v="Trail Boots"/>
    <n v="3"/>
    <n v="146.55000000000001"/>
    <n v="0.1"/>
    <n v="79.59"/>
    <n v="395.68500000000006"/>
    <n v="238.77"/>
    <n v="156.91500000000005"/>
    <n v="0.39656544978960545"/>
    <n v="2026"/>
    <s v="Q2"/>
    <n v="6"/>
    <x v="5"/>
  </r>
  <r>
    <n v="39"/>
    <d v="2026-06-11T00:00:00"/>
    <n v="2026"/>
    <x v="1"/>
    <n v="6"/>
    <s v="Jun"/>
    <x v="3"/>
    <x v="8"/>
    <x v="3"/>
    <s v="Business"/>
    <x v="0"/>
    <s v="Compact Repair Kit"/>
    <n v="4"/>
    <n v="40.33"/>
    <n v="0.1"/>
    <n v="17.170000000000002"/>
    <n v="145.18799999999999"/>
    <n v="68.680000000000007"/>
    <n v="76.507999999999981"/>
    <n v="0.52695815081136177"/>
    <n v="2026"/>
    <s v="Q2"/>
    <n v="6"/>
    <x v="5"/>
  </r>
  <r>
    <n v="206"/>
    <d v="2026-06-11T00:00:00"/>
    <n v="2026"/>
    <x v="1"/>
    <n v="6"/>
    <s v="Jun"/>
    <x v="0"/>
    <x v="0"/>
    <x v="2"/>
    <s v="New"/>
    <x v="0"/>
    <s v="Trail Bike Light"/>
    <n v="2"/>
    <n v="51.83"/>
    <n v="0.1"/>
    <n v="23.1"/>
    <n v="93.293999999999997"/>
    <n v="46.2"/>
    <n v="47.093999999999994"/>
    <n v="0.50479130490706792"/>
    <n v="2026"/>
    <s v="Q2"/>
    <n v="6"/>
    <x v="5"/>
  </r>
  <r>
    <n v="397"/>
    <d v="2026-06-11T00:00:00"/>
    <n v="2026"/>
    <x v="1"/>
    <n v="6"/>
    <s v="Jun"/>
    <x v="3"/>
    <x v="8"/>
    <x v="0"/>
    <s v="Business"/>
    <x v="3"/>
    <s v="Compact Sleeping Bag"/>
    <n v="2"/>
    <n v="121.19"/>
    <n v="0.05"/>
    <n v="58.91"/>
    <n v="230.261"/>
    <n v="117.82"/>
    <n v="112.441"/>
    <n v="0.48831977625390321"/>
    <n v="2026"/>
    <s v="Q2"/>
    <n v="6"/>
    <x v="5"/>
  </r>
  <r>
    <n v="763"/>
    <d v="2026-06-11T00:00:00"/>
    <n v="2026"/>
    <x v="1"/>
    <n v="6"/>
    <s v="Jun"/>
    <x v="3"/>
    <x v="13"/>
    <x v="2"/>
    <s v="New"/>
    <x v="1"/>
    <s v="Summit Backpack 45L"/>
    <n v="1"/>
    <n v="154.09"/>
    <n v="0"/>
    <n v="77.37"/>
    <n v="154.09"/>
    <n v="77.37"/>
    <n v="76.72"/>
    <n v="0.49789084301382308"/>
    <n v="2026"/>
    <s v="Q2"/>
    <n v="6"/>
    <x v="5"/>
  </r>
  <r>
    <n v="1059"/>
    <d v="2026-06-11T00:00:00"/>
    <n v="2026"/>
    <x v="1"/>
    <n v="6"/>
    <s v="Jun"/>
    <x v="0"/>
    <x v="0"/>
    <x v="0"/>
    <s v="New"/>
    <x v="0"/>
    <s v="Commuter Helmet"/>
    <n v="1"/>
    <n v="80.64"/>
    <n v="0.05"/>
    <n v="43.85"/>
    <n v="76.60799999999999"/>
    <n v="43.85"/>
    <n v="32.757999999999988"/>
    <n v="0.42760547201336668"/>
    <n v="2026"/>
    <s v="Q2"/>
    <n v="6"/>
    <x v="5"/>
  </r>
  <r>
    <n v="1332"/>
    <d v="2026-06-11T00:00:00"/>
    <n v="2026"/>
    <x v="1"/>
    <n v="6"/>
    <s v="Jun"/>
    <x v="1"/>
    <x v="12"/>
    <x v="3"/>
    <s v="Returning"/>
    <x v="1"/>
    <s v="Hiking Daypack 20L"/>
    <n v="1"/>
    <n v="94.01"/>
    <n v="0.15"/>
    <n v="46.12"/>
    <n v="79.908500000000004"/>
    <n v="46.12"/>
    <n v="33.788500000000006"/>
    <n v="0.42283987310486376"/>
    <n v="2026"/>
    <s v="Q2"/>
    <n v="6"/>
    <x v="5"/>
  </r>
  <r>
    <n v="1447"/>
    <d v="2026-06-11T00:00:00"/>
    <n v="2026"/>
    <x v="1"/>
    <n v="6"/>
    <s v="Jun"/>
    <x v="1"/>
    <x v="6"/>
    <x v="0"/>
    <s v="Returning"/>
    <x v="0"/>
    <s v="Trail Bike Light"/>
    <n v="1"/>
    <n v="51.09"/>
    <n v="0"/>
    <n v="22.78"/>
    <n v="51.09"/>
    <n v="22.78"/>
    <n v="28.310000000000002"/>
    <n v="0.55412018007437858"/>
    <n v="2026"/>
    <s v="Q2"/>
    <n v="6"/>
    <x v="5"/>
  </r>
  <r>
    <n v="2990"/>
    <d v="2026-06-11T00:00:00"/>
    <n v="2026"/>
    <x v="1"/>
    <n v="6"/>
    <s v="Jun"/>
    <x v="1"/>
    <x v="6"/>
    <x v="3"/>
    <s v="Returning"/>
    <x v="1"/>
    <s v="Trail Boots"/>
    <n v="1"/>
    <n v="146.66"/>
    <n v="0"/>
    <n v="78.709999999999994"/>
    <n v="146.66"/>
    <n v="78.709999999999994"/>
    <n v="67.95"/>
    <n v="0.4633165143870176"/>
    <n v="2026"/>
    <s v="Q2"/>
    <n v="6"/>
    <x v="5"/>
  </r>
  <r>
    <n v="3769"/>
    <d v="2026-06-11T00:00:00"/>
    <n v="2026"/>
    <x v="1"/>
    <n v="6"/>
    <s v="Jun"/>
    <x v="1"/>
    <x v="12"/>
    <x v="2"/>
    <s v="New"/>
    <x v="3"/>
    <s v="Trail Tent 2P"/>
    <n v="2"/>
    <n v="199.03"/>
    <n v="0"/>
    <n v="104.7"/>
    <n v="398.06"/>
    <n v="209.4"/>
    <n v="188.66"/>
    <n v="0.47394865095714211"/>
    <n v="2026"/>
    <s v="Q2"/>
    <n v="6"/>
    <x v="5"/>
  </r>
  <r>
    <n v="4152"/>
    <d v="2026-06-11T00:00:00"/>
    <n v="2026"/>
    <x v="1"/>
    <n v="6"/>
    <s v="Jun"/>
    <x v="2"/>
    <x v="2"/>
    <x v="0"/>
    <s v="Returning"/>
    <x v="0"/>
    <s v="Compact Repair Kit"/>
    <n v="5"/>
    <n v="41.18"/>
    <n v="0.05"/>
    <n v="16.87"/>
    <n v="195.60499999999999"/>
    <n v="84.350000000000009"/>
    <n v="111.25499999999998"/>
    <n v="0.56877380435060443"/>
    <n v="2026"/>
    <s v="Q2"/>
    <n v="6"/>
    <x v="5"/>
  </r>
  <r>
    <n v="4242"/>
    <d v="2026-06-11T00:00:00"/>
    <n v="2026"/>
    <x v="1"/>
    <n v="6"/>
    <s v="Jun"/>
    <x v="1"/>
    <x v="12"/>
    <x v="2"/>
    <s v="Business"/>
    <x v="1"/>
    <s v="Trail Boots"/>
    <n v="2"/>
    <n v="141.18"/>
    <n v="0"/>
    <n v="78.66"/>
    <n v="282.36"/>
    <n v="157.32"/>
    <n v="125.04000000000002"/>
    <n v="0.44283892902677441"/>
    <n v="2026"/>
    <s v="Q2"/>
    <n v="6"/>
    <x v="5"/>
  </r>
  <r>
    <n v="4780"/>
    <d v="2026-06-11T00:00:00"/>
    <n v="2026"/>
    <x v="1"/>
    <n v="6"/>
    <s v="Jun"/>
    <x v="1"/>
    <x v="12"/>
    <x v="2"/>
    <s v="Returning"/>
    <x v="0"/>
    <s v="Commuter Helmet"/>
    <n v="1"/>
    <n v="82.47"/>
    <n v="0.1"/>
    <n v="42.73"/>
    <n v="74.222999999999999"/>
    <n v="42.73"/>
    <n v="31.493000000000002"/>
    <n v="0.42430243994449163"/>
    <n v="2026"/>
    <s v="Q2"/>
    <n v="6"/>
    <x v="5"/>
  </r>
  <r>
    <n v="63"/>
    <d v="2026-06-12T00:00:00"/>
    <n v="2026"/>
    <x v="1"/>
    <n v="6"/>
    <s v="Jun"/>
    <x v="1"/>
    <x v="1"/>
    <x v="3"/>
    <s v="Returning"/>
    <x v="2"/>
    <s v="Travel Backpack 35L"/>
    <n v="1"/>
    <n v="166.91"/>
    <n v="0"/>
    <n v="85.58"/>
    <n v="166.91"/>
    <n v="85.58"/>
    <n v="81.33"/>
    <n v="0.48726858786172189"/>
    <n v="2026"/>
    <s v="Q2"/>
    <n v="6"/>
    <x v="5"/>
  </r>
  <r>
    <n v="190"/>
    <d v="2026-06-12T00:00:00"/>
    <n v="2026"/>
    <x v="1"/>
    <n v="6"/>
    <s v="Jun"/>
    <x v="0"/>
    <x v="0"/>
    <x v="2"/>
    <s v="Business"/>
    <x v="2"/>
    <s v="Packing Cube Set"/>
    <n v="1"/>
    <n v="45.99"/>
    <n v="0"/>
    <n v="18.579999999999998"/>
    <n v="45.99"/>
    <n v="18.579999999999998"/>
    <n v="27.410000000000004"/>
    <n v="0.59599913024570561"/>
    <n v="2026"/>
    <s v="Q2"/>
    <n v="6"/>
    <x v="5"/>
  </r>
  <r>
    <n v="268"/>
    <d v="2026-06-12T00:00:00"/>
    <n v="2026"/>
    <x v="1"/>
    <n v="6"/>
    <s v="Jun"/>
    <x v="3"/>
    <x v="13"/>
    <x v="2"/>
    <s v="Business"/>
    <x v="4"/>
    <s v="Recovery Roller"/>
    <n v="1"/>
    <n v="37.01"/>
    <n v="0.05"/>
    <n v="14.18"/>
    <n v="35.159499999999994"/>
    <n v="14.18"/>
    <n v="20.979499999999994"/>
    <n v="0.59669506107879799"/>
    <n v="2026"/>
    <s v="Q2"/>
    <n v="6"/>
    <x v="5"/>
  </r>
  <r>
    <n v="691"/>
    <d v="2026-06-12T00:00:00"/>
    <n v="2026"/>
    <x v="1"/>
    <n v="6"/>
    <s v="Jun"/>
    <x v="3"/>
    <x v="8"/>
    <x v="3"/>
    <s v="Business"/>
    <x v="1"/>
    <s v="Trail Boots"/>
    <n v="5"/>
    <n v="140.9"/>
    <n v="0"/>
    <n v="80.16"/>
    <n v="704.5"/>
    <n v="400.79999999999995"/>
    <n v="303.70000000000005"/>
    <n v="0.43108587650816188"/>
    <n v="2026"/>
    <s v="Q2"/>
    <n v="6"/>
    <x v="5"/>
  </r>
  <r>
    <n v="810"/>
    <d v="2026-06-12T00:00:00"/>
    <n v="2026"/>
    <x v="1"/>
    <n v="6"/>
    <s v="Jun"/>
    <x v="1"/>
    <x v="12"/>
    <x v="2"/>
    <s v="New"/>
    <x v="4"/>
    <s v="Recovery Roller"/>
    <n v="3"/>
    <n v="36.659999999999997"/>
    <n v="0"/>
    <n v="13.55"/>
    <n v="109.97999999999999"/>
    <n v="40.650000000000006"/>
    <n v="69.329999999999984"/>
    <n v="0.63038734315330047"/>
    <n v="2026"/>
    <s v="Q2"/>
    <n v="6"/>
    <x v="5"/>
  </r>
  <r>
    <n v="855"/>
    <d v="2026-06-12T00:00:00"/>
    <n v="2026"/>
    <x v="1"/>
    <n v="6"/>
    <s v="Jun"/>
    <x v="1"/>
    <x v="6"/>
    <x v="0"/>
    <s v="Business"/>
    <x v="2"/>
    <s v="Insulated Bottle"/>
    <n v="1"/>
    <n v="36.299999999999997"/>
    <n v="0.1"/>
    <n v="13.69"/>
    <n v="32.67"/>
    <n v="13.69"/>
    <n v="18.980000000000004"/>
    <n v="0.58096112641567199"/>
    <n v="2026"/>
    <s v="Q2"/>
    <n v="6"/>
    <x v="5"/>
  </r>
  <r>
    <n v="1612"/>
    <d v="2026-06-12T00:00:00"/>
    <n v="2026"/>
    <x v="1"/>
    <n v="6"/>
    <s v="Jun"/>
    <x v="2"/>
    <x v="16"/>
    <x v="0"/>
    <s v="New"/>
    <x v="3"/>
    <s v="Compact Sleeping Bag"/>
    <n v="2"/>
    <n v="120.64"/>
    <n v="0"/>
    <n v="61.66"/>
    <n v="241.28"/>
    <n v="123.32"/>
    <n v="117.96000000000001"/>
    <n v="0.48889257294429711"/>
    <n v="2026"/>
    <s v="Q2"/>
    <n v="6"/>
    <x v="5"/>
  </r>
  <r>
    <n v="1704"/>
    <d v="2026-06-12T00:00:00"/>
    <n v="2026"/>
    <x v="1"/>
    <n v="6"/>
    <s v="Jun"/>
    <x v="2"/>
    <x v="16"/>
    <x v="0"/>
    <s v="Returning"/>
    <x v="2"/>
    <s v="Packing Cube Set"/>
    <n v="1"/>
    <n v="47.07"/>
    <n v="0"/>
    <n v="18.7"/>
    <n v="47.07"/>
    <n v="18.7"/>
    <n v="28.37"/>
    <n v="0.60271935415338862"/>
    <n v="2026"/>
    <s v="Q2"/>
    <n v="6"/>
    <x v="5"/>
  </r>
  <r>
    <n v="1857"/>
    <d v="2026-06-12T00:00:00"/>
    <n v="2026"/>
    <x v="1"/>
    <n v="6"/>
    <s v="Jun"/>
    <x v="2"/>
    <x v="3"/>
    <x v="3"/>
    <s v="Business"/>
    <x v="1"/>
    <s v="Summit Backpack 45L"/>
    <n v="2"/>
    <n v="154.94"/>
    <n v="0.05"/>
    <n v="77.260000000000005"/>
    <n v="294.38599999999997"/>
    <n v="154.52000000000001"/>
    <n v="139.86599999999996"/>
    <n v="0.47511090880680457"/>
    <n v="2026"/>
    <s v="Q2"/>
    <n v="6"/>
    <x v="5"/>
  </r>
  <r>
    <n v="1888"/>
    <d v="2026-06-12T00:00:00"/>
    <n v="2026"/>
    <x v="1"/>
    <n v="6"/>
    <s v="Jun"/>
    <x v="1"/>
    <x v="12"/>
    <x v="0"/>
    <s v="Returning"/>
    <x v="2"/>
    <s v="Packing Cube Set"/>
    <n v="1"/>
    <n v="45.97"/>
    <n v="0.05"/>
    <n v="18.41"/>
    <n v="43.671499999999995"/>
    <n v="18.41"/>
    <n v="25.261499999999995"/>
    <n v="0.57844360738696854"/>
    <n v="2026"/>
    <s v="Q2"/>
    <n v="6"/>
    <x v="5"/>
  </r>
  <r>
    <n v="2683"/>
    <d v="2026-06-12T00:00:00"/>
    <n v="2026"/>
    <x v="1"/>
    <n v="6"/>
    <s v="Jun"/>
    <x v="3"/>
    <x v="8"/>
    <x v="0"/>
    <s v="Returning"/>
    <x v="3"/>
    <s v="Trail Tent 2P"/>
    <n v="1"/>
    <n v="198.64"/>
    <n v="0.05"/>
    <n v="101.89"/>
    <n v="188.70799999999997"/>
    <n v="101.89"/>
    <n v="86.817999999999969"/>
    <n v="0.46006528605040581"/>
    <n v="2026"/>
    <s v="Q2"/>
    <n v="6"/>
    <x v="5"/>
  </r>
  <r>
    <n v="4211"/>
    <d v="2026-06-12T00:00:00"/>
    <n v="2026"/>
    <x v="1"/>
    <n v="6"/>
    <s v="Jun"/>
    <x v="2"/>
    <x v="3"/>
    <x v="0"/>
    <s v="New"/>
    <x v="2"/>
    <s v="Travel Backpack 35L"/>
    <n v="5"/>
    <n v="168.57"/>
    <n v="0"/>
    <n v="88.65"/>
    <n v="842.84999999999991"/>
    <n v="443.25"/>
    <n v="399.59999999999991"/>
    <n v="0.47410571276027758"/>
    <n v="2026"/>
    <s v="Q2"/>
    <n v="6"/>
    <x v="5"/>
  </r>
  <r>
    <n v="4353"/>
    <d v="2026-06-12T00:00:00"/>
    <n v="2026"/>
    <x v="1"/>
    <n v="6"/>
    <s v="Jun"/>
    <x v="1"/>
    <x v="6"/>
    <x v="2"/>
    <s v="New"/>
    <x v="2"/>
    <s v="Insulated Bottle"/>
    <n v="1"/>
    <n v="36.65"/>
    <n v="0"/>
    <n v="13.97"/>
    <n v="36.65"/>
    <n v="13.97"/>
    <n v="22.68"/>
    <n v="0.61882673942701227"/>
    <n v="2026"/>
    <s v="Q2"/>
    <n v="6"/>
    <x v="5"/>
  </r>
  <r>
    <n v="5020"/>
    <d v="2026-06-12T00:00:00"/>
    <n v="2026"/>
    <x v="1"/>
    <n v="6"/>
    <s v="Jun"/>
    <x v="2"/>
    <x v="5"/>
    <x v="2"/>
    <s v="Returning"/>
    <x v="2"/>
    <s v="Insulated Bottle"/>
    <n v="2"/>
    <n v="35.450000000000003"/>
    <n v="0.05"/>
    <n v="13.39"/>
    <n v="67.355000000000004"/>
    <n v="26.78"/>
    <n v="40.575000000000003"/>
    <n v="0.60240516665429444"/>
    <n v="2026"/>
    <s v="Q2"/>
    <n v="6"/>
    <x v="5"/>
  </r>
  <r>
    <n v="564"/>
    <d v="2026-06-13T00:00:00"/>
    <n v="2026"/>
    <x v="1"/>
    <n v="6"/>
    <s v="Jun"/>
    <x v="2"/>
    <x v="5"/>
    <x v="2"/>
    <s v="New"/>
    <x v="2"/>
    <s v="Packing Cube Set"/>
    <n v="3"/>
    <n v="45.82"/>
    <n v="0.1"/>
    <n v="18.61"/>
    <n v="123.71400000000001"/>
    <n v="55.83"/>
    <n v="67.884000000000015"/>
    <n v="0.54871720258014456"/>
    <n v="2026"/>
    <s v="Q2"/>
    <n v="6"/>
    <x v="5"/>
  </r>
  <r>
    <n v="736"/>
    <d v="2026-06-13T00:00:00"/>
    <n v="2026"/>
    <x v="1"/>
    <n v="6"/>
    <s v="Jun"/>
    <x v="3"/>
    <x v="13"/>
    <x v="2"/>
    <s v="Business"/>
    <x v="1"/>
    <s v="Summit Backpack 45L"/>
    <n v="1"/>
    <n v="152.78"/>
    <n v="0"/>
    <n v="78.540000000000006"/>
    <n v="152.78"/>
    <n v="78.540000000000006"/>
    <n v="74.239999999999995"/>
    <n v="0.48592747741851022"/>
    <n v="2026"/>
    <s v="Q2"/>
    <n v="6"/>
    <x v="5"/>
  </r>
  <r>
    <n v="1300"/>
    <d v="2026-06-13T00:00:00"/>
    <n v="2026"/>
    <x v="1"/>
    <n v="6"/>
    <s v="Jun"/>
    <x v="1"/>
    <x v="6"/>
    <x v="0"/>
    <s v="New"/>
    <x v="0"/>
    <s v="Trail Bike Light"/>
    <n v="1"/>
    <n v="49.76"/>
    <n v="0.05"/>
    <n v="22.58"/>
    <n v="47.271999999999998"/>
    <n v="22.58"/>
    <n v="24.692"/>
    <n v="0.52233880521238796"/>
    <n v="2026"/>
    <s v="Q2"/>
    <n v="6"/>
    <x v="5"/>
  </r>
  <r>
    <n v="1948"/>
    <d v="2026-06-13T00:00:00"/>
    <n v="2026"/>
    <x v="1"/>
    <n v="6"/>
    <s v="Jun"/>
    <x v="3"/>
    <x v="8"/>
    <x v="2"/>
    <s v="New"/>
    <x v="1"/>
    <s v="Summit Backpack 45L"/>
    <n v="1"/>
    <n v="157.6"/>
    <n v="0.05"/>
    <n v="79.34"/>
    <n v="149.72"/>
    <n v="79.34"/>
    <n v="70.38"/>
    <n v="0.47007747795885652"/>
    <n v="2026"/>
    <s v="Q2"/>
    <n v="6"/>
    <x v="5"/>
  </r>
  <r>
    <n v="2272"/>
    <d v="2026-06-13T00:00:00"/>
    <n v="2026"/>
    <x v="1"/>
    <n v="6"/>
    <s v="Jun"/>
    <x v="3"/>
    <x v="8"/>
    <x v="0"/>
    <s v="Returning"/>
    <x v="4"/>
    <s v="Weighted Vest"/>
    <n v="1"/>
    <n v="125.01"/>
    <n v="0.15"/>
    <n v="70.39"/>
    <n v="106.2585"/>
    <n v="70.39"/>
    <n v="35.868499999999997"/>
    <n v="0.33755887764272974"/>
    <n v="2026"/>
    <s v="Q2"/>
    <n v="6"/>
    <x v="5"/>
  </r>
  <r>
    <n v="2680"/>
    <d v="2026-06-13T00:00:00"/>
    <n v="2026"/>
    <x v="1"/>
    <n v="6"/>
    <s v="Jun"/>
    <x v="1"/>
    <x v="14"/>
    <x v="0"/>
    <s v="Returning"/>
    <x v="1"/>
    <s v="Hiking Daypack 20L"/>
    <n v="1"/>
    <n v="93.59"/>
    <n v="0.15"/>
    <n v="46.48"/>
    <n v="79.551500000000004"/>
    <n v="46.48"/>
    <n v="33.071500000000007"/>
    <n v="0.41572440494522422"/>
    <n v="2026"/>
    <s v="Q2"/>
    <n v="6"/>
    <x v="5"/>
  </r>
  <r>
    <n v="4178"/>
    <d v="2026-06-13T00:00:00"/>
    <n v="2026"/>
    <x v="1"/>
    <n v="6"/>
    <s v="Jun"/>
    <x v="2"/>
    <x v="2"/>
    <x v="2"/>
    <s v="Returning"/>
    <x v="1"/>
    <s v="Trail Boots"/>
    <n v="4"/>
    <n v="143.9"/>
    <n v="0.05"/>
    <n v="79.709999999999994"/>
    <n v="546.82000000000005"/>
    <n v="318.83999999999997"/>
    <n v="227.98000000000008"/>
    <n v="0.41691964448996022"/>
    <n v="2026"/>
    <s v="Q2"/>
    <n v="6"/>
    <x v="5"/>
  </r>
  <r>
    <n v="4272"/>
    <d v="2026-06-13T00:00:00"/>
    <n v="2026"/>
    <x v="1"/>
    <n v="6"/>
    <s v="Jun"/>
    <x v="3"/>
    <x v="7"/>
    <x v="3"/>
    <s v="Returning"/>
    <x v="3"/>
    <s v="Trail Tent 2P"/>
    <n v="4"/>
    <n v="190.97"/>
    <n v="0"/>
    <n v="103.36"/>
    <n v="763.88"/>
    <n v="413.44"/>
    <n v="350.44"/>
    <n v="0.45876315651673039"/>
    <n v="2026"/>
    <s v="Q2"/>
    <n v="6"/>
    <x v="5"/>
  </r>
  <r>
    <n v="4713"/>
    <d v="2026-06-13T00:00:00"/>
    <n v="2026"/>
    <x v="1"/>
    <n v="6"/>
    <s v="Jun"/>
    <x v="3"/>
    <x v="13"/>
    <x v="2"/>
    <s v="Business"/>
    <x v="4"/>
    <s v="Recovery Roller"/>
    <n v="1"/>
    <n v="35.78"/>
    <n v="0"/>
    <n v="14"/>
    <n v="35.78"/>
    <n v="14"/>
    <n v="21.78"/>
    <n v="0.60871995528228062"/>
    <n v="2026"/>
    <s v="Q2"/>
    <n v="6"/>
    <x v="5"/>
  </r>
  <r>
    <n v="5166"/>
    <d v="2026-06-13T00:00:00"/>
    <n v="2026"/>
    <x v="1"/>
    <n v="6"/>
    <s v="Jun"/>
    <x v="3"/>
    <x v="7"/>
    <x v="3"/>
    <s v="New"/>
    <x v="3"/>
    <s v="Compact Sleeping Bag"/>
    <n v="3"/>
    <n v="125.25"/>
    <n v="0.05"/>
    <n v="58.95"/>
    <n v="356.96249999999998"/>
    <n v="176.85000000000002"/>
    <n v="180.11249999999995"/>
    <n v="0.50456980775291516"/>
    <n v="2026"/>
    <s v="Q2"/>
    <n v="6"/>
    <x v="5"/>
  </r>
  <r>
    <n v="486"/>
    <d v="2026-06-14T00:00:00"/>
    <n v="2026"/>
    <x v="1"/>
    <n v="6"/>
    <s v="Jun"/>
    <x v="0"/>
    <x v="9"/>
    <x v="1"/>
    <s v="Business"/>
    <x v="1"/>
    <s v="Trekking Poles"/>
    <n v="8"/>
    <n v="72.36"/>
    <n v="0.1"/>
    <n v="32.229999999999997"/>
    <n v="520.99199999999996"/>
    <n v="257.83999999999997"/>
    <n v="263.15199999999999"/>
    <n v="0.5050979669553467"/>
    <n v="2026"/>
    <s v="Q2"/>
    <n v="6"/>
    <x v="5"/>
  </r>
  <r>
    <n v="1507"/>
    <d v="2026-06-14T00:00:00"/>
    <n v="2026"/>
    <x v="1"/>
    <n v="6"/>
    <s v="Jun"/>
    <x v="0"/>
    <x v="15"/>
    <x v="2"/>
    <s v="Returning"/>
    <x v="2"/>
    <s v="Travel Backpack 35L"/>
    <n v="1"/>
    <n v="162.51"/>
    <n v="0"/>
    <n v="88.29"/>
    <n v="162.51"/>
    <n v="88.29"/>
    <n v="74.219999999999985"/>
    <n v="0.45671035628576695"/>
    <n v="2026"/>
    <s v="Q2"/>
    <n v="6"/>
    <x v="5"/>
  </r>
  <r>
    <n v="1821"/>
    <d v="2026-06-14T00:00:00"/>
    <n v="2026"/>
    <x v="1"/>
    <n v="6"/>
    <s v="Jun"/>
    <x v="0"/>
    <x v="15"/>
    <x v="2"/>
    <s v="Business"/>
    <x v="1"/>
    <s v="Trekking Poles"/>
    <n v="3"/>
    <n v="70.52"/>
    <n v="0"/>
    <n v="33.119999999999997"/>
    <n v="211.56"/>
    <n v="99.359999999999985"/>
    <n v="112.20000000000002"/>
    <n v="0.53034600113442998"/>
    <n v="2026"/>
    <s v="Q2"/>
    <n v="6"/>
    <x v="5"/>
  </r>
  <r>
    <n v="2588"/>
    <d v="2026-06-14T00:00:00"/>
    <n v="2026"/>
    <x v="1"/>
    <n v="6"/>
    <s v="Jun"/>
    <x v="3"/>
    <x v="8"/>
    <x v="3"/>
    <s v="Returning"/>
    <x v="1"/>
    <s v="Hiking Daypack 20L"/>
    <n v="1"/>
    <n v="90.28"/>
    <n v="0"/>
    <n v="46.04"/>
    <n v="90.28"/>
    <n v="46.04"/>
    <n v="44.24"/>
    <n v="0.4900310146211786"/>
    <n v="2026"/>
    <s v="Q2"/>
    <n v="6"/>
    <x v="5"/>
  </r>
  <r>
    <n v="2815"/>
    <d v="2026-06-14T00:00:00"/>
    <n v="2026"/>
    <x v="1"/>
    <n v="6"/>
    <s v="Jun"/>
    <x v="3"/>
    <x v="13"/>
    <x v="3"/>
    <s v="New"/>
    <x v="3"/>
    <s v="Alpine Tent 4P"/>
    <n v="2"/>
    <n v="342.25"/>
    <n v="0"/>
    <n v="196.86"/>
    <n v="684.5"/>
    <n v="393.72"/>
    <n v="290.77999999999997"/>
    <n v="0.42480642804967128"/>
    <n v="2026"/>
    <s v="Q2"/>
    <n v="6"/>
    <x v="5"/>
  </r>
  <r>
    <n v="3258"/>
    <d v="2026-06-14T00:00:00"/>
    <n v="2026"/>
    <x v="1"/>
    <n v="6"/>
    <s v="Jun"/>
    <x v="1"/>
    <x v="1"/>
    <x v="0"/>
    <s v="Business"/>
    <x v="0"/>
    <s v="Trail Bike Light"/>
    <n v="6"/>
    <n v="50.92"/>
    <n v="0.05"/>
    <n v="22.87"/>
    <n v="290.24399999999997"/>
    <n v="137.22"/>
    <n v="153.02399999999997"/>
    <n v="0.52722536899987593"/>
    <n v="2026"/>
    <s v="Q2"/>
    <n v="6"/>
    <x v="5"/>
  </r>
  <r>
    <n v="3361"/>
    <d v="2026-06-14T00:00:00"/>
    <n v="2026"/>
    <x v="1"/>
    <n v="6"/>
    <s v="Jun"/>
    <x v="0"/>
    <x v="0"/>
    <x v="2"/>
    <s v="Returning"/>
    <x v="2"/>
    <s v="Insulated Bottle"/>
    <n v="5"/>
    <n v="36.72"/>
    <n v="0.15"/>
    <n v="13.2"/>
    <n v="156.06"/>
    <n v="66"/>
    <n v="90.06"/>
    <n v="0.57708573625528647"/>
    <n v="2026"/>
    <s v="Q2"/>
    <n v="6"/>
    <x v="5"/>
  </r>
  <r>
    <n v="3629"/>
    <d v="2026-06-14T00:00:00"/>
    <n v="2026"/>
    <x v="1"/>
    <n v="6"/>
    <s v="Jun"/>
    <x v="0"/>
    <x v="15"/>
    <x v="0"/>
    <s v="New"/>
    <x v="3"/>
    <s v="Alpine Tent 4P"/>
    <n v="4"/>
    <n v="348.96"/>
    <n v="0.15"/>
    <n v="197.02"/>
    <n v="1186.4639999999999"/>
    <n v="788.08"/>
    <n v="398.3839999999999"/>
    <n v="0.3357741996385899"/>
    <n v="2026"/>
    <s v="Q2"/>
    <n v="6"/>
    <x v="5"/>
  </r>
  <r>
    <n v="3750"/>
    <d v="2026-06-14T00:00:00"/>
    <n v="2026"/>
    <x v="1"/>
    <n v="6"/>
    <s v="Jun"/>
    <x v="0"/>
    <x v="0"/>
    <x v="0"/>
    <s v="Returning"/>
    <x v="1"/>
    <s v="Trekking Poles"/>
    <n v="1"/>
    <n v="71.28"/>
    <n v="0"/>
    <n v="31.92"/>
    <n v="71.28"/>
    <n v="31.92"/>
    <n v="39.36"/>
    <n v="0.55218855218855212"/>
    <n v="2026"/>
    <s v="Q2"/>
    <n v="6"/>
    <x v="5"/>
  </r>
  <r>
    <n v="5088"/>
    <d v="2026-06-14T00:00:00"/>
    <n v="2026"/>
    <x v="1"/>
    <n v="6"/>
    <s v="Jun"/>
    <x v="1"/>
    <x v="12"/>
    <x v="0"/>
    <s v="New"/>
    <x v="2"/>
    <s v="Travel Backpack 35L"/>
    <n v="1"/>
    <n v="160.99"/>
    <n v="0.05"/>
    <n v="89.15"/>
    <n v="152.94050000000001"/>
    <n v="89.15"/>
    <n v="63.790500000000009"/>
    <n v="0.41709357560619981"/>
    <n v="2026"/>
    <s v="Q2"/>
    <n v="6"/>
    <x v="5"/>
  </r>
  <r>
    <n v="1450"/>
    <d v="2026-06-15T00:00:00"/>
    <n v="2026"/>
    <x v="1"/>
    <n v="6"/>
    <s v="Jun"/>
    <x v="1"/>
    <x v="14"/>
    <x v="0"/>
    <s v="Returning"/>
    <x v="4"/>
    <s v="Weighted Vest"/>
    <n v="1"/>
    <n v="124.19"/>
    <n v="0.05"/>
    <n v="67.209999999999994"/>
    <n v="117.98049999999999"/>
    <n v="67.209999999999994"/>
    <n v="50.770499999999998"/>
    <n v="0.43032958836417884"/>
    <n v="2026"/>
    <s v="Q2"/>
    <n v="6"/>
    <x v="5"/>
  </r>
  <r>
    <n v="2330"/>
    <d v="2026-06-15T00:00:00"/>
    <n v="2026"/>
    <x v="1"/>
    <n v="6"/>
    <s v="Jun"/>
    <x v="1"/>
    <x v="1"/>
    <x v="0"/>
    <s v="New"/>
    <x v="2"/>
    <s v="Insulated Bottle"/>
    <n v="2"/>
    <n v="36.11"/>
    <n v="0.05"/>
    <n v="13.29"/>
    <n v="68.608999999999995"/>
    <n v="26.58"/>
    <n v="42.028999999999996"/>
    <n v="0.6125872698917052"/>
    <n v="2026"/>
    <s v="Q2"/>
    <n v="6"/>
    <x v="5"/>
  </r>
  <r>
    <n v="4655"/>
    <d v="2026-06-15T00:00:00"/>
    <n v="2026"/>
    <x v="1"/>
    <n v="6"/>
    <s v="Jun"/>
    <x v="0"/>
    <x v="0"/>
    <x v="1"/>
    <s v="Business"/>
    <x v="4"/>
    <s v="Resistance Band Set"/>
    <n v="4"/>
    <n v="40.909999999999997"/>
    <n v="0.05"/>
    <n v="14.42"/>
    <n v="155.45799999999997"/>
    <n v="57.68"/>
    <n v="97.777999999999963"/>
    <n v="0.62896730949838531"/>
    <n v="2026"/>
    <s v="Q2"/>
    <n v="6"/>
    <x v="5"/>
  </r>
  <r>
    <n v="137"/>
    <d v="2026-06-16T00:00:00"/>
    <n v="2026"/>
    <x v="1"/>
    <n v="6"/>
    <s v="Jun"/>
    <x v="1"/>
    <x v="6"/>
    <x v="0"/>
    <s v="Returning"/>
    <x v="1"/>
    <s v="Trail Boots"/>
    <n v="5"/>
    <n v="141.66999999999999"/>
    <n v="0.1"/>
    <n v="80.59"/>
    <n v="637.51499999999999"/>
    <n v="402.95000000000005"/>
    <n v="234.56499999999994"/>
    <n v="0.36793644071119885"/>
    <n v="2026"/>
    <s v="Q2"/>
    <n v="6"/>
    <x v="5"/>
  </r>
  <r>
    <n v="141"/>
    <d v="2026-06-16T00:00:00"/>
    <n v="2026"/>
    <x v="1"/>
    <n v="6"/>
    <s v="Jun"/>
    <x v="3"/>
    <x v="7"/>
    <x v="0"/>
    <s v="Returning"/>
    <x v="2"/>
    <s v="Packing Cube Set"/>
    <n v="1"/>
    <n v="47.53"/>
    <n v="0.05"/>
    <n v="18.5"/>
    <n v="45.153500000000001"/>
    <n v="18.5"/>
    <n v="26.653500000000001"/>
    <n v="0.59028646727274736"/>
    <n v="2026"/>
    <s v="Q2"/>
    <n v="6"/>
    <x v="5"/>
  </r>
  <r>
    <n v="335"/>
    <d v="2026-06-16T00:00:00"/>
    <n v="2026"/>
    <x v="1"/>
    <n v="6"/>
    <s v="Jun"/>
    <x v="3"/>
    <x v="8"/>
    <x v="0"/>
    <s v="Returning"/>
    <x v="2"/>
    <s v="Travel Backpack 35L"/>
    <n v="3"/>
    <n v="163.65"/>
    <n v="0.15"/>
    <n v="85.8"/>
    <n v="417.3075"/>
    <n v="257.39999999999998"/>
    <n v="159.90750000000003"/>
    <n v="0.38318865584730688"/>
    <n v="2026"/>
    <s v="Q2"/>
    <n v="6"/>
    <x v="5"/>
  </r>
  <r>
    <n v="498"/>
    <d v="2026-06-16T00:00:00"/>
    <n v="2026"/>
    <x v="1"/>
    <n v="6"/>
    <s v="Jun"/>
    <x v="0"/>
    <x v="15"/>
    <x v="1"/>
    <s v="Business"/>
    <x v="2"/>
    <s v="Carry-On Duffel"/>
    <n v="5"/>
    <n v="130.94999999999999"/>
    <n v="0.15"/>
    <n v="68.47"/>
    <n v="556.53750000000002"/>
    <n v="342.35"/>
    <n v="214.1875"/>
    <n v="0.38485726478449339"/>
    <n v="2026"/>
    <s v="Q2"/>
    <n v="6"/>
    <x v="5"/>
  </r>
  <r>
    <n v="2611"/>
    <d v="2026-06-16T00:00:00"/>
    <n v="2026"/>
    <x v="1"/>
    <n v="6"/>
    <s v="Jun"/>
    <x v="3"/>
    <x v="13"/>
    <x v="0"/>
    <s v="Returning"/>
    <x v="2"/>
    <s v="Travel Backpack 35L"/>
    <n v="5"/>
    <n v="160.82"/>
    <n v="0"/>
    <n v="90.14"/>
    <n v="804.09999999999991"/>
    <n v="450.7"/>
    <n v="353.39999999999992"/>
    <n v="0.43949757492849145"/>
    <n v="2026"/>
    <s v="Q2"/>
    <n v="6"/>
    <x v="5"/>
  </r>
  <r>
    <n v="3197"/>
    <d v="2026-06-16T00:00:00"/>
    <n v="2026"/>
    <x v="1"/>
    <n v="6"/>
    <s v="Jun"/>
    <x v="1"/>
    <x v="12"/>
    <x v="2"/>
    <s v="New"/>
    <x v="0"/>
    <s v="Compact Repair Kit"/>
    <n v="3"/>
    <n v="40.51"/>
    <n v="0"/>
    <n v="16.940000000000001"/>
    <n v="121.53"/>
    <n v="50.820000000000007"/>
    <n v="70.709999999999994"/>
    <n v="0.58183164650703523"/>
    <n v="2026"/>
    <s v="Q2"/>
    <n v="6"/>
    <x v="5"/>
  </r>
  <r>
    <n v="4668"/>
    <d v="2026-06-16T00:00:00"/>
    <n v="2026"/>
    <x v="1"/>
    <n v="6"/>
    <s v="Jun"/>
    <x v="1"/>
    <x v="11"/>
    <x v="0"/>
    <s v="Business"/>
    <x v="0"/>
    <s v="Commuter Helmet"/>
    <n v="1"/>
    <n v="81.08"/>
    <n v="0"/>
    <n v="41.52"/>
    <n v="81.08"/>
    <n v="41.52"/>
    <n v="39.559999999999995"/>
    <n v="0.48791317217562896"/>
    <n v="2026"/>
    <s v="Q2"/>
    <n v="6"/>
    <x v="5"/>
  </r>
  <r>
    <n v="4994"/>
    <d v="2026-06-16T00:00:00"/>
    <n v="2026"/>
    <x v="1"/>
    <n v="6"/>
    <s v="Jun"/>
    <x v="2"/>
    <x v="10"/>
    <x v="1"/>
    <s v="Business"/>
    <x v="1"/>
    <s v="Summit Backpack 45L"/>
    <n v="4"/>
    <n v="150.43"/>
    <n v="0.1"/>
    <n v="77.650000000000006"/>
    <n v="541.548"/>
    <n v="310.60000000000002"/>
    <n v="230.94799999999998"/>
    <n v="0.42645896577957998"/>
    <n v="2026"/>
    <s v="Q2"/>
    <n v="6"/>
    <x v="5"/>
  </r>
  <r>
    <n v="512"/>
    <d v="2026-06-17T00:00:00"/>
    <n v="2026"/>
    <x v="1"/>
    <n v="6"/>
    <s v="Jun"/>
    <x v="1"/>
    <x v="12"/>
    <x v="3"/>
    <s v="Returning"/>
    <x v="3"/>
    <s v="Trail Tent 2P"/>
    <n v="1"/>
    <n v="192.42"/>
    <n v="0"/>
    <n v="103.31"/>
    <n v="192.42"/>
    <n v="103.31"/>
    <n v="89.109999999999985"/>
    <n v="0.46310154869556175"/>
    <n v="2026"/>
    <s v="Q2"/>
    <n v="6"/>
    <x v="5"/>
  </r>
  <r>
    <n v="717"/>
    <d v="2026-06-17T00:00:00"/>
    <n v="2026"/>
    <x v="1"/>
    <n v="6"/>
    <s v="Jun"/>
    <x v="3"/>
    <x v="7"/>
    <x v="1"/>
    <s v="Business"/>
    <x v="3"/>
    <s v="Alpine Tent 4P"/>
    <n v="10"/>
    <n v="333.14"/>
    <n v="0.15"/>
    <n v="194.52"/>
    <n v="2831.6899999999996"/>
    <n v="1945.2"/>
    <n v="886.48999999999955"/>
    <n v="0.31306039856057677"/>
    <n v="2026"/>
    <s v="Q2"/>
    <n v="6"/>
    <x v="5"/>
  </r>
  <r>
    <n v="952"/>
    <d v="2026-06-17T00:00:00"/>
    <n v="2026"/>
    <x v="1"/>
    <n v="6"/>
    <s v="Jun"/>
    <x v="0"/>
    <x v="0"/>
    <x v="0"/>
    <s v="Business"/>
    <x v="3"/>
    <s v="Portable Camp Stove"/>
    <n v="1"/>
    <n v="79.900000000000006"/>
    <n v="0.05"/>
    <n v="40.19"/>
    <n v="75.905000000000001"/>
    <n v="40.19"/>
    <n v="35.715000000000003"/>
    <n v="0.47052236348066667"/>
    <n v="2026"/>
    <s v="Q2"/>
    <n v="6"/>
    <x v="5"/>
  </r>
  <r>
    <n v="1081"/>
    <d v="2026-06-17T00:00:00"/>
    <n v="2026"/>
    <x v="1"/>
    <n v="6"/>
    <s v="Jun"/>
    <x v="3"/>
    <x v="13"/>
    <x v="0"/>
    <s v="Returning"/>
    <x v="0"/>
    <s v="Trail Bike Light"/>
    <n v="1"/>
    <n v="51.12"/>
    <n v="0"/>
    <n v="22.43"/>
    <n v="51.12"/>
    <n v="22.43"/>
    <n v="28.689999999999998"/>
    <n v="0.56122848200312991"/>
    <n v="2026"/>
    <s v="Q2"/>
    <n v="6"/>
    <x v="5"/>
  </r>
  <r>
    <n v="2043"/>
    <d v="2026-06-17T00:00:00"/>
    <n v="2026"/>
    <x v="1"/>
    <n v="6"/>
    <s v="Jun"/>
    <x v="1"/>
    <x v="6"/>
    <x v="0"/>
    <s v="New"/>
    <x v="1"/>
    <s v="Hiking Daypack 20L"/>
    <n v="2"/>
    <n v="90.33"/>
    <n v="0"/>
    <n v="46.3"/>
    <n v="180.66"/>
    <n v="92.6"/>
    <n v="88.06"/>
    <n v="0.48743496069965686"/>
    <n v="2026"/>
    <s v="Q2"/>
    <n v="6"/>
    <x v="5"/>
  </r>
  <r>
    <n v="4040"/>
    <d v="2026-06-17T00:00:00"/>
    <n v="2026"/>
    <x v="1"/>
    <n v="6"/>
    <s v="Jun"/>
    <x v="3"/>
    <x v="7"/>
    <x v="0"/>
    <s v="Business"/>
    <x v="2"/>
    <s v="Insulated Bottle"/>
    <n v="2"/>
    <n v="36.799999999999997"/>
    <n v="0.05"/>
    <n v="13.94"/>
    <n v="69.919999999999987"/>
    <n v="27.88"/>
    <n v="42.039999999999992"/>
    <n v="0.60125858123569798"/>
    <n v="2026"/>
    <s v="Q2"/>
    <n v="6"/>
    <x v="5"/>
  </r>
  <r>
    <n v="2295"/>
    <d v="2026-06-18T00:00:00"/>
    <n v="2026"/>
    <x v="1"/>
    <n v="6"/>
    <s v="Jun"/>
    <x v="1"/>
    <x v="11"/>
    <x v="3"/>
    <s v="New"/>
    <x v="2"/>
    <s v="Packing Cube Set"/>
    <n v="1"/>
    <n v="45.7"/>
    <n v="0.1"/>
    <n v="18.600000000000001"/>
    <n v="41.13"/>
    <n v="18.600000000000001"/>
    <n v="22.53"/>
    <n v="0.5477753464624362"/>
    <n v="2026"/>
    <s v="Q2"/>
    <n v="6"/>
    <x v="5"/>
  </r>
  <r>
    <n v="2670"/>
    <d v="2026-06-18T00:00:00"/>
    <n v="2026"/>
    <x v="1"/>
    <n v="6"/>
    <s v="Jun"/>
    <x v="2"/>
    <x v="5"/>
    <x v="3"/>
    <s v="Returning"/>
    <x v="2"/>
    <s v="Travel Backpack 35L"/>
    <n v="3"/>
    <n v="162.30000000000001"/>
    <n v="0.1"/>
    <n v="86.43"/>
    <n v="438.21000000000004"/>
    <n v="259.29000000000002"/>
    <n v="178.92000000000002"/>
    <n v="0.40829739166153217"/>
    <n v="2026"/>
    <s v="Q2"/>
    <n v="6"/>
    <x v="5"/>
  </r>
  <r>
    <n v="2777"/>
    <d v="2026-06-18T00:00:00"/>
    <n v="2026"/>
    <x v="1"/>
    <n v="6"/>
    <s v="Jun"/>
    <x v="1"/>
    <x v="14"/>
    <x v="1"/>
    <s v="Business"/>
    <x v="1"/>
    <s v="Trekking Poles"/>
    <n v="5"/>
    <n v="72.37"/>
    <n v="0.2"/>
    <n v="32.840000000000003"/>
    <n v="289.48"/>
    <n v="164.20000000000002"/>
    <n v="125.28"/>
    <n v="0.43277601215973466"/>
    <n v="2026"/>
    <s v="Q2"/>
    <n v="6"/>
    <x v="5"/>
  </r>
  <r>
    <n v="2780"/>
    <d v="2026-06-18T00:00:00"/>
    <n v="2026"/>
    <x v="1"/>
    <n v="6"/>
    <s v="Jun"/>
    <x v="2"/>
    <x v="3"/>
    <x v="0"/>
    <s v="New"/>
    <x v="4"/>
    <s v="Recovery Roller"/>
    <n v="2"/>
    <n v="35.61"/>
    <n v="0.15"/>
    <n v="13.96"/>
    <n v="60.536999999999999"/>
    <n v="27.92"/>
    <n v="32.616999999999997"/>
    <n v="0.53879445628293432"/>
    <n v="2026"/>
    <s v="Q2"/>
    <n v="6"/>
    <x v="5"/>
  </r>
  <r>
    <n v="3209"/>
    <d v="2026-06-18T00:00:00"/>
    <n v="2026"/>
    <x v="1"/>
    <n v="6"/>
    <s v="Jun"/>
    <x v="3"/>
    <x v="13"/>
    <x v="0"/>
    <s v="Returning"/>
    <x v="2"/>
    <s v="Carry-On Duffel"/>
    <n v="2"/>
    <n v="133.12"/>
    <n v="0"/>
    <n v="67.02"/>
    <n v="266.24"/>
    <n v="134.04"/>
    <n v="132.20000000000002"/>
    <n v="0.4965444711538462"/>
    <n v="2026"/>
    <s v="Q2"/>
    <n v="6"/>
    <x v="5"/>
  </r>
  <r>
    <n v="3414"/>
    <d v="2026-06-18T00:00:00"/>
    <n v="2026"/>
    <x v="1"/>
    <n v="6"/>
    <s v="Jun"/>
    <x v="0"/>
    <x v="15"/>
    <x v="3"/>
    <s v="Returning"/>
    <x v="0"/>
    <s v="Trail Bike Light"/>
    <n v="1"/>
    <n v="51.23"/>
    <n v="0.05"/>
    <n v="23.12"/>
    <n v="48.668499999999995"/>
    <n v="23.12"/>
    <n v="25.548499999999994"/>
    <n v="0.5249494025909982"/>
    <n v="2026"/>
    <s v="Q2"/>
    <n v="6"/>
    <x v="5"/>
  </r>
  <r>
    <n v="3846"/>
    <d v="2026-06-18T00:00:00"/>
    <n v="2026"/>
    <x v="1"/>
    <n v="6"/>
    <s v="Jun"/>
    <x v="1"/>
    <x v="12"/>
    <x v="0"/>
    <s v="Business"/>
    <x v="1"/>
    <s v="Hiking Daypack 20L"/>
    <n v="1"/>
    <n v="93.5"/>
    <n v="0"/>
    <n v="46.63"/>
    <n v="93.5"/>
    <n v="46.63"/>
    <n v="46.87"/>
    <n v="0.50128342245989299"/>
    <n v="2026"/>
    <s v="Q2"/>
    <n v="6"/>
    <x v="5"/>
  </r>
  <r>
    <n v="4120"/>
    <d v="2026-06-18T00:00:00"/>
    <n v="2026"/>
    <x v="1"/>
    <n v="6"/>
    <s v="Jun"/>
    <x v="3"/>
    <x v="4"/>
    <x v="2"/>
    <s v="Returning"/>
    <x v="4"/>
    <s v="Resistance Band Set"/>
    <n v="3"/>
    <n v="41.16"/>
    <n v="0"/>
    <n v="14.79"/>
    <n v="123.47999999999999"/>
    <n v="44.37"/>
    <n v="79.109999999999985"/>
    <n v="0.64067055393586003"/>
    <n v="2026"/>
    <s v="Q2"/>
    <n v="6"/>
    <x v="5"/>
  </r>
  <r>
    <n v="4217"/>
    <d v="2026-06-18T00:00:00"/>
    <n v="2026"/>
    <x v="1"/>
    <n v="6"/>
    <s v="Jun"/>
    <x v="1"/>
    <x v="12"/>
    <x v="3"/>
    <s v="New"/>
    <x v="4"/>
    <s v="Resistance Band Set"/>
    <n v="1"/>
    <n v="39.74"/>
    <n v="0.05"/>
    <n v="14.39"/>
    <n v="37.753"/>
    <n v="14.39"/>
    <n v="23.363"/>
    <n v="0.6188382380208195"/>
    <n v="2026"/>
    <s v="Q2"/>
    <n v="6"/>
    <x v="5"/>
  </r>
  <r>
    <n v="4786"/>
    <d v="2026-06-18T00:00:00"/>
    <n v="2026"/>
    <x v="1"/>
    <n v="6"/>
    <s v="Jun"/>
    <x v="3"/>
    <x v="7"/>
    <x v="0"/>
    <s v="Returning"/>
    <x v="2"/>
    <s v="Packing Cube Set"/>
    <n v="3"/>
    <n v="46.79"/>
    <n v="0.1"/>
    <n v="18.25"/>
    <n v="126.33300000000001"/>
    <n v="54.75"/>
    <n v="71.583000000000013"/>
    <n v="0.56662154781411034"/>
    <n v="2026"/>
    <s v="Q2"/>
    <n v="6"/>
    <x v="5"/>
  </r>
  <r>
    <n v="23"/>
    <d v="2026-06-19T00:00:00"/>
    <n v="2026"/>
    <x v="1"/>
    <n v="6"/>
    <s v="Jun"/>
    <x v="3"/>
    <x v="13"/>
    <x v="1"/>
    <s v="Business"/>
    <x v="1"/>
    <s v="Hiking Daypack 20L"/>
    <n v="4"/>
    <n v="91.74"/>
    <n v="0.2"/>
    <n v="44.74"/>
    <n v="293.56799999999998"/>
    <n v="178.96"/>
    <n v="114.60799999999998"/>
    <n v="0.39039677349029861"/>
    <n v="2026"/>
    <s v="Q2"/>
    <n v="6"/>
    <x v="5"/>
  </r>
  <r>
    <n v="99"/>
    <d v="2026-06-19T00:00:00"/>
    <n v="2026"/>
    <x v="1"/>
    <n v="6"/>
    <s v="Jun"/>
    <x v="3"/>
    <x v="13"/>
    <x v="0"/>
    <s v="New"/>
    <x v="4"/>
    <s v="Recovery Roller"/>
    <n v="1"/>
    <n v="36.28"/>
    <n v="0.1"/>
    <n v="13.8"/>
    <n v="32.652000000000001"/>
    <n v="13.8"/>
    <n v="18.852"/>
    <n v="0.5773612642410878"/>
    <n v="2026"/>
    <s v="Q2"/>
    <n v="6"/>
    <x v="5"/>
  </r>
  <r>
    <n v="269"/>
    <d v="2026-06-19T00:00:00"/>
    <n v="2026"/>
    <x v="1"/>
    <n v="6"/>
    <s v="Jun"/>
    <x v="3"/>
    <x v="13"/>
    <x v="1"/>
    <s v="Returning"/>
    <x v="1"/>
    <s v="Trekking Poles"/>
    <n v="3"/>
    <n v="73.02"/>
    <n v="0.1"/>
    <n v="32.69"/>
    <n v="197.154"/>
    <n v="98.07"/>
    <n v="99.084000000000003"/>
    <n v="0.50257159377948202"/>
    <n v="2026"/>
    <s v="Q2"/>
    <n v="6"/>
    <x v="5"/>
  </r>
  <r>
    <n v="1772"/>
    <d v="2026-06-19T00:00:00"/>
    <n v="2026"/>
    <x v="1"/>
    <n v="6"/>
    <s v="Jun"/>
    <x v="3"/>
    <x v="4"/>
    <x v="0"/>
    <s v="New"/>
    <x v="1"/>
    <s v="Summit Backpack 45L"/>
    <n v="4"/>
    <n v="153.38"/>
    <n v="0"/>
    <n v="76.92"/>
    <n v="613.52"/>
    <n v="307.68"/>
    <n v="305.83999999999997"/>
    <n v="0.49850045638283996"/>
    <n v="2026"/>
    <s v="Q2"/>
    <n v="6"/>
    <x v="5"/>
  </r>
  <r>
    <n v="1906"/>
    <d v="2026-06-19T00:00:00"/>
    <n v="2026"/>
    <x v="1"/>
    <n v="6"/>
    <s v="Jun"/>
    <x v="3"/>
    <x v="8"/>
    <x v="3"/>
    <s v="Returning"/>
    <x v="3"/>
    <s v="Compact Sleeping Bag"/>
    <n v="2"/>
    <n v="125.5"/>
    <n v="0"/>
    <n v="61.67"/>
    <n v="251"/>
    <n v="123.34"/>
    <n v="127.66"/>
    <n v="0.50860557768924297"/>
    <n v="2026"/>
    <s v="Q2"/>
    <n v="6"/>
    <x v="5"/>
  </r>
  <r>
    <n v="2473"/>
    <d v="2026-06-19T00:00:00"/>
    <n v="2026"/>
    <x v="1"/>
    <n v="6"/>
    <s v="Jun"/>
    <x v="0"/>
    <x v="0"/>
    <x v="1"/>
    <s v="Returning"/>
    <x v="0"/>
    <s v="Commuter Helmet"/>
    <n v="3"/>
    <n v="80.75"/>
    <n v="0.15"/>
    <n v="42.81"/>
    <n v="205.91249999999999"/>
    <n v="128.43"/>
    <n v="77.482499999999987"/>
    <n v="0.37628847204516475"/>
    <n v="2026"/>
    <s v="Q2"/>
    <n v="6"/>
    <x v="5"/>
  </r>
  <r>
    <n v="2549"/>
    <d v="2026-06-19T00:00:00"/>
    <n v="2026"/>
    <x v="1"/>
    <n v="6"/>
    <s v="Jun"/>
    <x v="3"/>
    <x v="13"/>
    <x v="1"/>
    <s v="Returning"/>
    <x v="4"/>
    <s v="Recovery Roller"/>
    <n v="8"/>
    <n v="36.15"/>
    <n v="0.05"/>
    <n v="13.55"/>
    <n v="274.73999999999995"/>
    <n v="108.4"/>
    <n v="166.33999999999995"/>
    <n v="0.60544514814005956"/>
    <n v="2026"/>
    <s v="Q2"/>
    <n v="6"/>
    <x v="5"/>
  </r>
  <r>
    <n v="3341"/>
    <d v="2026-06-19T00:00:00"/>
    <n v="2026"/>
    <x v="1"/>
    <n v="6"/>
    <s v="Jun"/>
    <x v="0"/>
    <x v="15"/>
    <x v="0"/>
    <s v="New"/>
    <x v="1"/>
    <s v="Trail Boots"/>
    <n v="2"/>
    <n v="143.1"/>
    <n v="0"/>
    <n v="78.11"/>
    <n v="286.2"/>
    <n v="156.22"/>
    <n v="129.97999999999999"/>
    <n v="0.45415793151642209"/>
    <n v="2026"/>
    <s v="Q2"/>
    <n v="6"/>
    <x v="5"/>
  </r>
  <r>
    <n v="3351"/>
    <d v="2026-06-19T00:00:00"/>
    <n v="2026"/>
    <x v="1"/>
    <n v="6"/>
    <s v="Jun"/>
    <x v="1"/>
    <x v="1"/>
    <x v="3"/>
    <s v="New"/>
    <x v="3"/>
    <s v="Compact Sleeping Bag"/>
    <n v="4"/>
    <n v="123.89"/>
    <n v="0"/>
    <n v="59.42"/>
    <n v="495.56"/>
    <n v="237.68"/>
    <n v="257.88"/>
    <n v="0.5203809831301961"/>
    <n v="2026"/>
    <s v="Q2"/>
    <n v="6"/>
    <x v="5"/>
  </r>
  <r>
    <n v="3366"/>
    <d v="2026-06-19T00:00:00"/>
    <n v="2026"/>
    <x v="1"/>
    <n v="6"/>
    <s v="Jun"/>
    <x v="1"/>
    <x v="11"/>
    <x v="0"/>
    <s v="Business"/>
    <x v="2"/>
    <s v="Carry-On Duffel"/>
    <n v="1"/>
    <n v="135.41999999999999"/>
    <n v="0.05"/>
    <n v="68.180000000000007"/>
    <n v="128.64899999999997"/>
    <n v="68.180000000000007"/>
    <n v="60.468999999999966"/>
    <n v="0.47003085915941811"/>
    <n v="2026"/>
    <s v="Q2"/>
    <n v="6"/>
    <x v="5"/>
  </r>
  <r>
    <n v="3691"/>
    <d v="2026-06-19T00:00:00"/>
    <n v="2026"/>
    <x v="1"/>
    <n v="6"/>
    <s v="Jun"/>
    <x v="1"/>
    <x v="6"/>
    <x v="2"/>
    <s v="Returning"/>
    <x v="1"/>
    <s v="Hiking Daypack 20L"/>
    <n v="1"/>
    <n v="93.48"/>
    <n v="0.05"/>
    <n v="44.31"/>
    <n v="88.805999999999997"/>
    <n v="44.31"/>
    <n v="44.495999999999995"/>
    <n v="0.50104722653874734"/>
    <n v="2026"/>
    <s v="Q2"/>
    <n v="6"/>
    <x v="5"/>
  </r>
  <r>
    <n v="3909"/>
    <d v="2026-06-19T00:00:00"/>
    <n v="2026"/>
    <x v="1"/>
    <n v="6"/>
    <s v="Jun"/>
    <x v="1"/>
    <x v="1"/>
    <x v="3"/>
    <s v="Returning"/>
    <x v="1"/>
    <s v="Summit Backpack 45L"/>
    <n v="1"/>
    <n v="156.05000000000001"/>
    <n v="0.05"/>
    <n v="81.28"/>
    <n v="148.2475"/>
    <n v="81.28"/>
    <n v="66.967500000000001"/>
    <n v="0.45172768512116562"/>
    <n v="2026"/>
    <s v="Q2"/>
    <n v="6"/>
    <x v="5"/>
  </r>
  <r>
    <n v="4862"/>
    <d v="2026-06-19T00:00:00"/>
    <n v="2026"/>
    <x v="1"/>
    <n v="6"/>
    <s v="Jun"/>
    <x v="1"/>
    <x v="6"/>
    <x v="0"/>
    <s v="Returning"/>
    <x v="4"/>
    <s v="Recovery Roller"/>
    <n v="1"/>
    <n v="36.74"/>
    <n v="0"/>
    <n v="14.15"/>
    <n v="36.74"/>
    <n v="14.15"/>
    <n v="22.590000000000003"/>
    <n v="0.61486118671747425"/>
    <n v="2026"/>
    <s v="Q2"/>
    <n v="6"/>
    <x v="5"/>
  </r>
  <r>
    <n v="5096"/>
    <d v="2026-06-19T00:00:00"/>
    <n v="2026"/>
    <x v="1"/>
    <n v="6"/>
    <s v="Jun"/>
    <x v="0"/>
    <x v="15"/>
    <x v="0"/>
    <s v="Returning"/>
    <x v="3"/>
    <s v="Trail Tent 2P"/>
    <n v="2"/>
    <n v="199.28"/>
    <n v="0"/>
    <n v="102.85"/>
    <n v="398.56"/>
    <n v="205.7"/>
    <n v="192.86"/>
    <n v="0.48389201124046571"/>
    <n v="2026"/>
    <s v="Q2"/>
    <n v="6"/>
    <x v="5"/>
  </r>
  <r>
    <n v="5112"/>
    <d v="2026-06-19T00:00:00"/>
    <n v="2026"/>
    <x v="1"/>
    <n v="6"/>
    <s v="Jun"/>
    <x v="0"/>
    <x v="0"/>
    <x v="3"/>
    <s v="Returning"/>
    <x v="4"/>
    <s v="Recovery Roller"/>
    <n v="2"/>
    <n v="37.04"/>
    <n v="0.05"/>
    <n v="13.76"/>
    <n v="70.375999999999991"/>
    <n v="27.52"/>
    <n v="42.855999999999995"/>
    <n v="0.60895759918153913"/>
    <n v="2026"/>
    <s v="Q2"/>
    <n v="6"/>
    <x v="5"/>
  </r>
  <r>
    <n v="501"/>
    <d v="2026-06-20T00:00:00"/>
    <n v="2026"/>
    <x v="1"/>
    <n v="6"/>
    <s v="Jun"/>
    <x v="3"/>
    <x v="4"/>
    <x v="0"/>
    <s v="New"/>
    <x v="3"/>
    <s v="Portable Camp Stove"/>
    <n v="2"/>
    <n v="80.95"/>
    <n v="0.1"/>
    <n v="39.44"/>
    <n v="145.71"/>
    <n v="78.88"/>
    <n v="66.830000000000013"/>
    <n v="0.45865074462974409"/>
    <n v="2026"/>
    <s v="Q2"/>
    <n v="6"/>
    <x v="5"/>
  </r>
  <r>
    <n v="540"/>
    <d v="2026-06-20T00:00:00"/>
    <n v="2026"/>
    <x v="1"/>
    <n v="6"/>
    <s v="Jun"/>
    <x v="0"/>
    <x v="9"/>
    <x v="3"/>
    <s v="Returning"/>
    <x v="1"/>
    <s v="Summit Backpack 45L"/>
    <n v="1"/>
    <n v="151.46"/>
    <n v="0.05"/>
    <n v="77.98"/>
    <n v="143.887"/>
    <n v="77.98"/>
    <n v="65.906999999999996"/>
    <n v="0.45804693961233467"/>
    <n v="2026"/>
    <s v="Q2"/>
    <n v="6"/>
    <x v="5"/>
  </r>
  <r>
    <n v="2255"/>
    <d v="2026-06-20T00:00:00"/>
    <n v="2026"/>
    <x v="1"/>
    <n v="6"/>
    <s v="Jun"/>
    <x v="0"/>
    <x v="9"/>
    <x v="0"/>
    <s v="Business"/>
    <x v="1"/>
    <s v="Hiking Daypack 20L"/>
    <n v="5"/>
    <n v="90.1"/>
    <n v="0"/>
    <n v="44.32"/>
    <n v="450.5"/>
    <n v="221.6"/>
    <n v="228.9"/>
    <n v="0.50810210876803552"/>
    <n v="2026"/>
    <s v="Q2"/>
    <n v="6"/>
    <x v="5"/>
  </r>
  <r>
    <n v="3126"/>
    <d v="2026-06-20T00:00:00"/>
    <n v="2026"/>
    <x v="1"/>
    <n v="6"/>
    <s v="Jun"/>
    <x v="0"/>
    <x v="0"/>
    <x v="3"/>
    <s v="Business"/>
    <x v="1"/>
    <s v="Summit Backpack 45L"/>
    <n v="1"/>
    <n v="155.69"/>
    <n v="0.1"/>
    <n v="79.42"/>
    <n v="140.12100000000001"/>
    <n v="79.42"/>
    <n v="60.701000000000008"/>
    <n v="0.43320415926235184"/>
    <n v="2026"/>
    <s v="Q2"/>
    <n v="6"/>
    <x v="5"/>
  </r>
  <r>
    <n v="3223"/>
    <d v="2026-06-20T00:00:00"/>
    <n v="2026"/>
    <x v="1"/>
    <n v="6"/>
    <s v="Jun"/>
    <x v="1"/>
    <x v="14"/>
    <x v="2"/>
    <s v="Returning"/>
    <x v="4"/>
    <s v="Training Mat"/>
    <n v="1"/>
    <n v="50.11"/>
    <n v="0.05"/>
    <n v="21.38"/>
    <n v="47.604499999999994"/>
    <n v="21.38"/>
    <n v="26.224499999999995"/>
    <n v="0.55088279469377888"/>
    <n v="2026"/>
    <s v="Q2"/>
    <n v="6"/>
    <x v="5"/>
  </r>
  <r>
    <n v="3260"/>
    <d v="2026-06-20T00:00:00"/>
    <n v="2026"/>
    <x v="1"/>
    <n v="6"/>
    <s v="Jun"/>
    <x v="2"/>
    <x v="2"/>
    <x v="2"/>
    <s v="Returning"/>
    <x v="1"/>
    <s v="Trail Boots"/>
    <n v="1"/>
    <n v="142.55000000000001"/>
    <n v="0.1"/>
    <n v="79.709999999999994"/>
    <n v="128.29500000000002"/>
    <n v="79.709999999999994"/>
    <n v="48.585000000000022"/>
    <n v="0.37869753302934656"/>
    <n v="2026"/>
    <s v="Q2"/>
    <n v="6"/>
    <x v="5"/>
  </r>
  <r>
    <n v="3404"/>
    <d v="2026-06-20T00:00:00"/>
    <n v="2026"/>
    <x v="1"/>
    <n v="6"/>
    <s v="Jun"/>
    <x v="3"/>
    <x v="8"/>
    <x v="0"/>
    <s v="New"/>
    <x v="3"/>
    <s v="Trail Tent 2P"/>
    <n v="3"/>
    <n v="191.11"/>
    <n v="0.05"/>
    <n v="102.82"/>
    <n v="544.6635"/>
    <n v="308.45999999999998"/>
    <n v="236.20350000000002"/>
    <n v="0.43366867800026992"/>
    <n v="2026"/>
    <s v="Q2"/>
    <n v="6"/>
    <x v="5"/>
  </r>
  <r>
    <n v="4267"/>
    <d v="2026-06-20T00:00:00"/>
    <n v="2026"/>
    <x v="1"/>
    <n v="6"/>
    <s v="Jun"/>
    <x v="3"/>
    <x v="13"/>
    <x v="1"/>
    <s v="Business"/>
    <x v="0"/>
    <s v="Compact Repair Kit"/>
    <n v="6"/>
    <n v="40.229999999999997"/>
    <n v="0.15"/>
    <n v="17.079999999999998"/>
    <n v="205.173"/>
    <n v="102.47999999999999"/>
    <n v="102.69300000000001"/>
    <n v="0.50051907414718322"/>
    <n v="2026"/>
    <s v="Q2"/>
    <n v="6"/>
    <x v="5"/>
  </r>
  <r>
    <n v="5082"/>
    <d v="2026-06-20T00:00:00"/>
    <n v="2026"/>
    <x v="1"/>
    <n v="6"/>
    <s v="Jun"/>
    <x v="1"/>
    <x v="11"/>
    <x v="0"/>
    <s v="Business"/>
    <x v="0"/>
    <s v="Commuter Helmet"/>
    <n v="2"/>
    <n v="81.489999999999995"/>
    <n v="0"/>
    <n v="42.15"/>
    <n v="162.97999999999999"/>
    <n v="84.3"/>
    <n v="78.679999999999993"/>
    <n v="0.48275862068965514"/>
    <n v="2026"/>
    <s v="Q2"/>
    <n v="6"/>
    <x v="5"/>
  </r>
  <r>
    <n v="5108"/>
    <d v="2026-06-20T00:00:00"/>
    <n v="2026"/>
    <x v="1"/>
    <n v="6"/>
    <s v="Jun"/>
    <x v="1"/>
    <x v="6"/>
    <x v="1"/>
    <s v="Business"/>
    <x v="2"/>
    <s v="Travel Backpack 35L"/>
    <n v="8"/>
    <n v="162.71"/>
    <n v="0.2"/>
    <n v="85.27"/>
    <n v="1041.3440000000001"/>
    <n v="682.16"/>
    <n v="359.18400000000008"/>
    <n v="0.34492348349824847"/>
    <n v="2026"/>
    <s v="Q2"/>
    <n v="6"/>
    <x v="5"/>
  </r>
  <r>
    <n v="1105"/>
    <d v="2026-06-21T00:00:00"/>
    <n v="2026"/>
    <x v="1"/>
    <n v="6"/>
    <s v="Jun"/>
    <x v="2"/>
    <x v="5"/>
    <x v="3"/>
    <s v="Returning"/>
    <x v="2"/>
    <s v="Insulated Bottle"/>
    <n v="1"/>
    <n v="36.479999999999997"/>
    <n v="0.1"/>
    <n v="13.9"/>
    <n v="32.832000000000001"/>
    <n v="13.9"/>
    <n v="18.932000000000002"/>
    <n v="0.57663255360623789"/>
    <n v="2026"/>
    <s v="Q2"/>
    <n v="6"/>
    <x v="5"/>
  </r>
  <r>
    <n v="2757"/>
    <d v="2026-06-21T00:00:00"/>
    <n v="2026"/>
    <x v="1"/>
    <n v="6"/>
    <s v="Jun"/>
    <x v="1"/>
    <x v="6"/>
    <x v="1"/>
    <s v="Business"/>
    <x v="2"/>
    <s v="Carry-On Duffel"/>
    <n v="6"/>
    <n v="136.65"/>
    <n v="0.15"/>
    <n v="68.56"/>
    <n v="696.91500000000008"/>
    <n v="411.36"/>
    <n v="285.55500000000006"/>
    <n v="0.4097415036266977"/>
    <n v="2026"/>
    <s v="Q2"/>
    <n v="6"/>
    <x v="5"/>
  </r>
  <r>
    <n v="3325"/>
    <d v="2026-06-21T00:00:00"/>
    <n v="2026"/>
    <x v="1"/>
    <n v="6"/>
    <s v="Jun"/>
    <x v="2"/>
    <x v="2"/>
    <x v="0"/>
    <s v="New"/>
    <x v="0"/>
    <s v="Trail Bike Light"/>
    <n v="4"/>
    <n v="50.57"/>
    <n v="0"/>
    <n v="21.85"/>
    <n v="202.28"/>
    <n v="87.4"/>
    <n v="114.88"/>
    <n v="0.56792564761716435"/>
    <n v="2026"/>
    <s v="Q2"/>
    <n v="6"/>
    <x v="5"/>
  </r>
  <r>
    <n v="4070"/>
    <d v="2026-06-21T00:00:00"/>
    <n v="2026"/>
    <x v="1"/>
    <n v="6"/>
    <s v="Jun"/>
    <x v="3"/>
    <x v="8"/>
    <x v="0"/>
    <s v="New"/>
    <x v="0"/>
    <s v="Cycling Pack 12L"/>
    <n v="3"/>
    <n v="103.72"/>
    <n v="0"/>
    <n v="50.34"/>
    <n v="311.15999999999997"/>
    <n v="151.02000000000001"/>
    <n v="160.13999999999996"/>
    <n v="0.51465483995372152"/>
    <n v="2026"/>
    <s v="Q2"/>
    <n v="6"/>
    <x v="5"/>
  </r>
  <r>
    <n v="4339"/>
    <d v="2026-06-21T00:00:00"/>
    <n v="2026"/>
    <x v="1"/>
    <n v="6"/>
    <s v="Jun"/>
    <x v="2"/>
    <x v="16"/>
    <x v="3"/>
    <s v="Returning"/>
    <x v="2"/>
    <s v="Carry-On Duffel"/>
    <n v="1"/>
    <n v="132.49"/>
    <n v="0"/>
    <n v="67.09"/>
    <n v="132.49"/>
    <n v="67.09"/>
    <n v="65.400000000000006"/>
    <n v="0.49362216016303118"/>
    <n v="2026"/>
    <s v="Q2"/>
    <n v="6"/>
    <x v="5"/>
  </r>
  <r>
    <n v="731"/>
    <d v="2026-06-22T00:00:00"/>
    <n v="2026"/>
    <x v="1"/>
    <n v="6"/>
    <s v="Jun"/>
    <x v="2"/>
    <x v="3"/>
    <x v="0"/>
    <s v="New"/>
    <x v="3"/>
    <s v="Portable Camp Stove"/>
    <n v="2"/>
    <n v="80.650000000000006"/>
    <n v="0"/>
    <n v="39.18"/>
    <n v="161.30000000000001"/>
    <n v="78.36"/>
    <n v="82.940000000000012"/>
    <n v="0.51419714817110973"/>
    <n v="2026"/>
    <s v="Q2"/>
    <n v="6"/>
    <x v="5"/>
  </r>
  <r>
    <n v="1362"/>
    <d v="2026-06-22T00:00:00"/>
    <n v="2026"/>
    <x v="1"/>
    <n v="6"/>
    <s v="Jun"/>
    <x v="1"/>
    <x v="1"/>
    <x v="2"/>
    <s v="New"/>
    <x v="4"/>
    <s v="Recovery Roller"/>
    <n v="1"/>
    <n v="35.409999999999997"/>
    <n v="0.05"/>
    <n v="13.9"/>
    <n v="33.639499999999998"/>
    <n v="13.9"/>
    <n v="19.7395"/>
    <n v="0.58679528530447833"/>
    <n v="2026"/>
    <s v="Q2"/>
    <n v="6"/>
    <x v="5"/>
  </r>
  <r>
    <n v="1512"/>
    <d v="2026-06-22T00:00:00"/>
    <n v="2026"/>
    <x v="1"/>
    <n v="6"/>
    <s v="Jun"/>
    <x v="0"/>
    <x v="0"/>
    <x v="3"/>
    <s v="Returning"/>
    <x v="4"/>
    <s v="Resistance Band Set"/>
    <n v="3"/>
    <n v="41.01"/>
    <n v="0"/>
    <n v="14.33"/>
    <n v="123.03"/>
    <n v="42.99"/>
    <n v="80.039999999999992"/>
    <n v="0.65057303096805652"/>
    <n v="2026"/>
    <s v="Q2"/>
    <n v="6"/>
    <x v="5"/>
  </r>
  <r>
    <n v="1647"/>
    <d v="2026-06-22T00:00:00"/>
    <n v="2026"/>
    <x v="1"/>
    <n v="6"/>
    <s v="Jun"/>
    <x v="3"/>
    <x v="8"/>
    <x v="0"/>
    <s v="Business"/>
    <x v="2"/>
    <s v="Insulated Bottle"/>
    <n v="1"/>
    <n v="36.01"/>
    <n v="0"/>
    <n v="13.23"/>
    <n v="36.01"/>
    <n v="13.23"/>
    <n v="22.779999999999998"/>
    <n v="0.63260205498472644"/>
    <n v="2026"/>
    <s v="Q2"/>
    <n v="6"/>
    <x v="5"/>
  </r>
  <r>
    <n v="2358"/>
    <d v="2026-06-22T00:00:00"/>
    <n v="2026"/>
    <x v="1"/>
    <n v="6"/>
    <s v="Jun"/>
    <x v="0"/>
    <x v="0"/>
    <x v="3"/>
    <s v="Returning"/>
    <x v="4"/>
    <s v="Training Mat"/>
    <n v="2"/>
    <n v="50.21"/>
    <n v="0.05"/>
    <n v="21.74"/>
    <n v="95.399000000000001"/>
    <n v="43.48"/>
    <n v="51.919000000000004"/>
    <n v="0.54423002337550708"/>
    <n v="2026"/>
    <s v="Q2"/>
    <n v="6"/>
    <x v="5"/>
  </r>
  <r>
    <n v="2366"/>
    <d v="2026-06-22T00:00:00"/>
    <n v="2026"/>
    <x v="1"/>
    <n v="6"/>
    <s v="Jun"/>
    <x v="2"/>
    <x v="10"/>
    <x v="3"/>
    <s v="Returning"/>
    <x v="0"/>
    <s v="Cycling Pack 12L"/>
    <n v="3"/>
    <n v="100.3"/>
    <n v="0"/>
    <n v="49.26"/>
    <n v="300.89999999999998"/>
    <n v="147.78"/>
    <n v="153.11999999999998"/>
    <n v="0.5088733798604187"/>
    <n v="2026"/>
    <s v="Q2"/>
    <n v="6"/>
    <x v="5"/>
  </r>
  <r>
    <n v="3481"/>
    <d v="2026-06-22T00:00:00"/>
    <n v="2026"/>
    <x v="1"/>
    <n v="6"/>
    <s v="Jun"/>
    <x v="3"/>
    <x v="8"/>
    <x v="2"/>
    <s v="New"/>
    <x v="2"/>
    <s v="Packing Cube Set"/>
    <n v="1"/>
    <n v="47.7"/>
    <n v="0.1"/>
    <n v="18.760000000000002"/>
    <n v="42.930000000000007"/>
    <n v="18.760000000000002"/>
    <n v="24.170000000000005"/>
    <n v="0.56300955043093415"/>
    <n v="2026"/>
    <s v="Q2"/>
    <n v="6"/>
    <x v="5"/>
  </r>
  <r>
    <n v="3595"/>
    <d v="2026-06-22T00:00:00"/>
    <n v="2026"/>
    <x v="1"/>
    <n v="6"/>
    <s v="Jun"/>
    <x v="1"/>
    <x v="14"/>
    <x v="0"/>
    <s v="New"/>
    <x v="0"/>
    <s v="Compact Repair Kit"/>
    <n v="2"/>
    <n v="40.94"/>
    <n v="0.1"/>
    <n v="16.88"/>
    <n v="73.691999999999993"/>
    <n v="33.76"/>
    <n v="39.931999999999995"/>
    <n v="0.54187700157411933"/>
    <n v="2026"/>
    <s v="Q2"/>
    <n v="6"/>
    <x v="5"/>
  </r>
  <r>
    <n v="3766"/>
    <d v="2026-06-22T00:00:00"/>
    <n v="2026"/>
    <x v="1"/>
    <n v="6"/>
    <s v="Jun"/>
    <x v="3"/>
    <x v="8"/>
    <x v="2"/>
    <s v="Returning"/>
    <x v="1"/>
    <s v="Hiking Daypack 20L"/>
    <n v="1"/>
    <n v="93.78"/>
    <n v="0"/>
    <n v="46.62"/>
    <n v="93.78"/>
    <n v="46.62"/>
    <n v="47.160000000000004"/>
    <n v="0.50287907869481774"/>
    <n v="2026"/>
    <s v="Q2"/>
    <n v="6"/>
    <x v="5"/>
  </r>
  <r>
    <n v="3933"/>
    <d v="2026-06-22T00:00:00"/>
    <n v="2026"/>
    <x v="1"/>
    <n v="6"/>
    <s v="Jun"/>
    <x v="3"/>
    <x v="4"/>
    <x v="2"/>
    <s v="New"/>
    <x v="4"/>
    <s v="Training Mat"/>
    <n v="2"/>
    <n v="51.42"/>
    <n v="0"/>
    <n v="22.19"/>
    <n v="102.84"/>
    <n v="44.38"/>
    <n v="58.46"/>
    <n v="0.56845585375340335"/>
    <n v="2026"/>
    <s v="Q2"/>
    <n v="6"/>
    <x v="5"/>
  </r>
  <r>
    <n v="3951"/>
    <d v="2026-06-22T00:00:00"/>
    <n v="2026"/>
    <x v="1"/>
    <n v="6"/>
    <s v="Jun"/>
    <x v="2"/>
    <x v="2"/>
    <x v="2"/>
    <s v="New"/>
    <x v="2"/>
    <s v="Travel Backpack 35L"/>
    <n v="1"/>
    <n v="164.99"/>
    <n v="0.1"/>
    <n v="86.6"/>
    <n v="148.49100000000001"/>
    <n v="86.6"/>
    <n v="61.89100000000002"/>
    <n v="0.41679967136055396"/>
    <n v="2026"/>
    <s v="Q2"/>
    <n v="6"/>
    <x v="5"/>
  </r>
  <r>
    <n v="4078"/>
    <d v="2026-06-22T00:00:00"/>
    <n v="2026"/>
    <x v="1"/>
    <n v="6"/>
    <s v="Jun"/>
    <x v="2"/>
    <x v="5"/>
    <x v="3"/>
    <s v="Returning"/>
    <x v="1"/>
    <s v="Trail Boots"/>
    <n v="1"/>
    <n v="145.65"/>
    <n v="0"/>
    <n v="79.87"/>
    <n v="145.65"/>
    <n v="79.87"/>
    <n v="65.78"/>
    <n v="0.45163062135255749"/>
    <n v="2026"/>
    <s v="Q2"/>
    <n v="6"/>
    <x v="5"/>
  </r>
  <r>
    <n v="4182"/>
    <d v="2026-06-22T00:00:00"/>
    <n v="2026"/>
    <x v="1"/>
    <n v="6"/>
    <s v="Jun"/>
    <x v="1"/>
    <x v="11"/>
    <x v="0"/>
    <s v="New"/>
    <x v="4"/>
    <s v="Weighted Vest"/>
    <n v="4"/>
    <n v="120.94"/>
    <n v="0.05"/>
    <n v="70.84"/>
    <n v="459.57199999999995"/>
    <n v="283.36"/>
    <n v="176.21199999999993"/>
    <n v="0.38342631840059871"/>
    <n v="2026"/>
    <s v="Q2"/>
    <n v="6"/>
    <x v="5"/>
  </r>
  <r>
    <n v="323"/>
    <d v="2026-06-23T00:00:00"/>
    <n v="2026"/>
    <x v="1"/>
    <n v="6"/>
    <s v="Jun"/>
    <x v="3"/>
    <x v="13"/>
    <x v="0"/>
    <s v="Returning"/>
    <x v="2"/>
    <s v="Insulated Bottle"/>
    <n v="1"/>
    <n v="36.94"/>
    <n v="0"/>
    <n v="13.25"/>
    <n v="36.94"/>
    <n v="13.25"/>
    <n v="23.689999999999998"/>
    <n v="0.64131023280996213"/>
    <n v="2026"/>
    <s v="Q2"/>
    <n v="6"/>
    <x v="5"/>
  </r>
  <r>
    <n v="544"/>
    <d v="2026-06-23T00:00:00"/>
    <n v="2026"/>
    <x v="1"/>
    <n v="6"/>
    <s v="Jun"/>
    <x v="0"/>
    <x v="15"/>
    <x v="0"/>
    <s v="Business"/>
    <x v="1"/>
    <s v="Hiking Daypack 20L"/>
    <n v="1"/>
    <n v="90.3"/>
    <n v="0.05"/>
    <n v="45.07"/>
    <n v="85.784999999999997"/>
    <n v="45.07"/>
    <n v="40.714999999999996"/>
    <n v="0.47461677449437545"/>
    <n v="2026"/>
    <s v="Q2"/>
    <n v="6"/>
    <x v="5"/>
  </r>
  <r>
    <n v="1570"/>
    <d v="2026-06-23T00:00:00"/>
    <n v="2026"/>
    <x v="1"/>
    <n v="6"/>
    <s v="Jun"/>
    <x v="3"/>
    <x v="13"/>
    <x v="3"/>
    <s v="Returning"/>
    <x v="3"/>
    <s v="Alpine Tent 4P"/>
    <n v="1"/>
    <n v="335.05"/>
    <n v="0"/>
    <n v="191.67"/>
    <n v="335.05"/>
    <n v="191.67"/>
    <n v="143.38000000000002"/>
    <n v="0.42793612893597976"/>
    <n v="2026"/>
    <s v="Q2"/>
    <n v="6"/>
    <x v="5"/>
  </r>
  <r>
    <n v="1932"/>
    <d v="2026-06-23T00:00:00"/>
    <n v="2026"/>
    <x v="1"/>
    <n v="6"/>
    <s v="Jun"/>
    <x v="3"/>
    <x v="8"/>
    <x v="0"/>
    <s v="New"/>
    <x v="2"/>
    <s v="Insulated Bottle"/>
    <n v="1"/>
    <n v="35.9"/>
    <n v="0.05"/>
    <n v="13.81"/>
    <n v="34.104999999999997"/>
    <n v="13.81"/>
    <n v="20.294999999999995"/>
    <n v="0.59507403606509301"/>
    <n v="2026"/>
    <s v="Q2"/>
    <n v="6"/>
    <x v="5"/>
  </r>
  <r>
    <n v="4352"/>
    <d v="2026-06-23T00:00:00"/>
    <n v="2026"/>
    <x v="1"/>
    <n v="6"/>
    <s v="Jun"/>
    <x v="3"/>
    <x v="13"/>
    <x v="0"/>
    <s v="Returning"/>
    <x v="0"/>
    <s v="Trail Bike Light"/>
    <n v="6"/>
    <n v="51.34"/>
    <n v="0.1"/>
    <n v="22.47"/>
    <n v="277.23600000000005"/>
    <n v="134.82"/>
    <n v="142.41600000000005"/>
    <n v="0.51369951954291659"/>
    <n v="2026"/>
    <s v="Q2"/>
    <n v="6"/>
    <x v="5"/>
  </r>
  <r>
    <n v="4561"/>
    <d v="2026-06-23T00:00:00"/>
    <n v="2026"/>
    <x v="1"/>
    <n v="6"/>
    <s v="Jun"/>
    <x v="0"/>
    <x v="0"/>
    <x v="2"/>
    <s v="Returning"/>
    <x v="1"/>
    <s v="Summit Backpack 45L"/>
    <n v="1"/>
    <n v="157.91"/>
    <n v="0"/>
    <n v="77.12"/>
    <n v="157.91"/>
    <n v="77.12"/>
    <n v="80.789999999999992"/>
    <n v="0.51162054334747642"/>
    <n v="2026"/>
    <s v="Q2"/>
    <n v="6"/>
    <x v="5"/>
  </r>
  <r>
    <n v="4741"/>
    <d v="2026-06-23T00:00:00"/>
    <n v="2026"/>
    <x v="1"/>
    <n v="6"/>
    <s v="Jun"/>
    <x v="3"/>
    <x v="13"/>
    <x v="0"/>
    <s v="New"/>
    <x v="0"/>
    <s v="Compact Repair Kit"/>
    <n v="3"/>
    <n v="41.09"/>
    <n v="0.05"/>
    <n v="16.809999999999999"/>
    <n v="117.10650000000001"/>
    <n v="50.429999999999993"/>
    <n v="66.676500000000019"/>
    <n v="0.569366346018368"/>
    <n v="2026"/>
    <s v="Q2"/>
    <n v="6"/>
    <x v="5"/>
  </r>
  <r>
    <n v="4882"/>
    <d v="2026-06-23T00:00:00"/>
    <n v="2026"/>
    <x v="1"/>
    <n v="6"/>
    <s v="Jun"/>
    <x v="1"/>
    <x v="12"/>
    <x v="0"/>
    <s v="Returning"/>
    <x v="3"/>
    <s v="Compact Sleeping Bag"/>
    <n v="2"/>
    <n v="120.18"/>
    <n v="0.05"/>
    <n v="59.4"/>
    <n v="228.34200000000001"/>
    <n v="118.8"/>
    <n v="109.54200000000002"/>
    <n v="0.47972777675591882"/>
    <n v="2026"/>
    <s v="Q2"/>
    <n v="6"/>
    <x v="5"/>
  </r>
  <r>
    <n v="4885"/>
    <d v="2026-06-23T00:00:00"/>
    <n v="2026"/>
    <x v="1"/>
    <n v="6"/>
    <s v="Jun"/>
    <x v="3"/>
    <x v="13"/>
    <x v="3"/>
    <s v="New"/>
    <x v="3"/>
    <s v="Trail Tent 2P"/>
    <n v="1"/>
    <n v="198.1"/>
    <n v="0.1"/>
    <n v="103.46"/>
    <n v="178.29"/>
    <n v="103.46"/>
    <n v="74.83"/>
    <n v="0.41970946211228899"/>
    <n v="2026"/>
    <s v="Q2"/>
    <n v="6"/>
    <x v="5"/>
  </r>
  <r>
    <n v="4982"/>
    <d v="2026-06-23T00:00:00"/>
    <n v="2026"/>
    <x v="1"/>
    <n v="6"/>
    <s v="Jun"/>
    <x v="2"/>
    <x v="10"/>
    <x v="0"/>
    <s v="Returning"/>
    <x v="2"/>
    <s v="Insulated Bottle"/>
    <n v="1"/>
    <n v="36.700000000000003"/>
    <n v="0.15"/>
    <n v="13.59"/>
    <n v="31.195"/>
    <n v="13.59"/>
    <n v="17.605"/>
    <n v="0.56435326174066358"/>
    <n v="2026"/>
    <s v="Q2"/>
    <n v="6"/>
    <x v="5"/>
  </r>
  <r>
    <n v="40"/>
    <d v="2026-06-24T00:00:00"/>
    <n v="2026"/>
    <x v="1"/>
    <n v="6"/>
    <s v="Jun"/>
    <x v="3"/>
    <x v="7"/>
    <x v="2"/>
    <s v="New"/>
    <x v="2"/>
    <s v="Travel Backpack 35L"/>
    <n v="1"/>
    <n v="167.23"/>
    <n v="0.05"/>
    <n v="85.14"/>
    <n v="158.86849999999998"/>
    <n v="85.14"/>
    <n v="73.728499999999983"/>
    <n v="0.46408507665144438"/>
    <n v="2026"/>
    <s v="Q2"/>
    <n v="6"/>
    <x v="5"/>
  </r>
  <r>
    <n v="110"/>
    <d v="2026-06-24T00:00:00"/>
    <n v="2026"/>
    <x v="1"/>
    <n v="6"/>
    <s v="Jun"/>
    <x v="1"/>
    <x v="12"/>
    <x v="2"/>
    <s v="Business"/>
    <x v="1"/>
    <s v="Trekking Poles"/>
    <n v="2"/>
    <n v="72.97"/>
    <n v="0"/>
    <n v="31.57"/>
    <n v="145.94"/>
    <n v="63.14"/>
    <n v="82.8"/>
    <n v="0.56735644785528294"/>
    <n v="2026"/>
    <s v="Q2"/>
    <n v="6"/>
    <x v="5"/>
  </r>
  <r>
    <n v="1169"/>
    <d v="2026-06-24T00:00:00"/>
    <n v="2026"/>
    <x v="1"/>
    <n v="6"/>
    <s v="Jun"/>
    <x v="1"/>
    <x v="11"/>
    <x v="2"/>
    <s v="New"/>
    <x v="0"/>
    <s v="Commuter Helmet"/>
    <n v="3"/>
    <n v="82.91"/>
    <n v="0"/>
    <n v="42.29"/>
    <n v="248.73"/>
    <n v="126.87"/>
    <n v="121.85999999999999"/>
    <n v="0.4899288384995778"/>
    <n v="2026"/>
    <s v="Q2"/>
    <n v="6"/>
    <x v="5"/>
  </r>
  <r>
    <n v="2211"/>
    <d v="2026-06-24T00:00:00"/>
    <n v="2026"/>
    <x v="1"/>
    <n v="6"/>
    <s v="Jun"/>
    <x v="2"/>
    <x v="10"/>
    <x v="3"/>
    <s v="New"/>
    <x v="4"/>
    <s v="Resistance Band Set"/>
    <n v="2"/>
    <n v="41.25"/>
    <n v="0"/>
    <n v="14.72"/>
    <n v="82.5"/>
    <n v="29.44"/>
    <n v="53.06"/>
    <n v="0.64315151515151514"/>
    <n v="2026"/>
    <s v="Q2"/>
    <n v="6"/>
    <x v="5"/>
  </r>
  <r>
    <n v="3494"/>
    <d v="2026-06-24T00:00:00"/>
    <n v="2026"/>
    <x v="1"/>
    <n v="6"/>
    <s v="Jun"/>
    <x v="3"/>
    <x v="8"/>
    <x v="1"/>
    <s v="Business"/>
    <x v="3"/>
    <s v="Trail Tent 2P"/>
    <n v="6"/>
    <n v="194.79"/>
    <n v="0.15"/>
    <n v="106.78"/>
    <n v="993.42899999999997"/>
    <n v="640.68000000000006"/>
    <n v="352.74899999999991"/>
    <n v="0.3550822454347517"/>
    <n v="2026"/>
    <s v="Q2"/>
    <n v="6"/>
    <x v="5"/>
  </r>
  <r>
    <n v="3586"/>
    <d v="2026-06-24T00:00:00"/>
    <n v="2026"/>
    <x v="1"/>
    <n v="6"/>
    <s v="Jun"/>
    <x v="0"/>
    <x v="15"/>
    <x v="1"/>
    <s v="Business"/>
    <x v="3"/>
    <s v="Trail Tent 2P"/>
    <n v="6"/>
    <n v="193.13"/>
    <n v="0.15"/>
    <n v="106.49"/>
    <n v="984.96299999999997"/>
    <n v="638.93999999999994"/>
    <n v="346.02300000000002"/>
    <n v="0.35130558203709178"/>
    <n v="2026"/>
    <s v="Q2"/>
    <n v="6"/>
    <x v="5"/>
  </r>
  <r>
    <n v="3660"/>
    <d v="2026-06-24T00:00:00"/>
    <n v="2026"/>
    <x v="1"/>
    <n v="6"/>
    <s v="Jun"/>
    <x v="2"/>
    <x v="3"/>
    <x v="0"/>
    <s v="New"/>
    <x v="0"/>
    <s v="Commuter Helmet"/>
    <n v="1"/>
    <n v="82.7"/>
    <n v="0.05"/>
    <n v="42.16"/>
    <n v="78.564999999999998"/>
    <n v="42.16"/>
    <n v="36.405000000000001"/>
    <n v="0.46337427607713361"/>
    <n v="2026"/>
    <s v="Q2"/>
    <n v="6"/>
    <x v="5"/>
  </r>
  <r>
    <n v="4307"/>
    <d v="2026-06-24T00:00:00"/>
    <n v="2026"/>
    <x v="1"/>
    <n v="6"/>
    <s v="Jun"/>
    <x v="3"/>
    <x v="8"/>
    <x v="0"/>
    <s v="Business"/>
    <x v="0"/>
    <s v="Compact Repair Kit"/>
    <n v="1"/>
    <n v="40.33"/>
    <n v="0"/>
    <n v="16.48"/>
    <n v="40.33"/>
    <n v="16.48"/>
    <n v="23.849999999999998"/>
    <n v="0.59137118770146291"/>
    <n v="2026"/>
    <s v="Q2"/>
    <n v="6"/>
    <x v="5"/>
  </r>
  <r>
    <n v="5133"/>
    <d v="2026-06-24T00:00:00"/>
    <n v="2026"/>
    <x v="1"/>
    <n v="6"/>
    <s v="Jun"/>
    <x v="0"/>
    <x v="0"/>
    <x v="0"/>
    <s v="Business"/>
    <x v="3"/>
    <s v="Portable Camp Stove"/>
    <n v="1"/>
    <n v="81.99"/>
    <n v="0.15"/>
    <n v="40.29"/>
    <n v="69.691499999999991"/>
    <n v="40.29"/>
    <n v="29.401499999999992"/>
    <n v="0.4218807171606293"/>
    <n v="2026"/>
    <s v="Q2"/>
    <n v="6"/>
    <x v="5"/>
  </r>
  <r>
    <n v="472"/>
    <d v="2026-06-25T00:00:00"/>
    <n v="2026"/>
    <x v="1"/>
    <n v="6"/>
    <s v="Jun"/>
    <x v="1"/>
    <x v="6"/>
    <x v="2"/>
    <s v="Business"/>
    <x v="2"/>
    <s v="Packing Cube Set"/>
    <n v="3"/>
    <n v="46.29"/>
    <n v="0"/>
    <n v="18.309999999999999"/>
    <n v="138.87"/>
    <n v="54.929999999999993"/>
    <n v="83.940000000000012"/>
    <n v="0.60445020522791104"/>
    <n v="2026"/>
    <s v="Q2"/>
    <n v="6"/>
    <x v="5"/>
  </r>
  <r>
    <n v="689"/>
    <d v="2026-06-25T00:00:00"/>
    <n v="2026"/>
    <x v="1"/>
    <n v="6"/>
    <s v="Jun"/>
    <x v="3"/>
    <x v="7"/>
    <x v="0"/>
    <s v="New"/>
    <x v="0"/>
    <s v="Compact Repair Kit"/>
    <n v="1"/>
    <n v="39.729999999999997"/>
    <n v="0"/>
    <n v="16.55"/>
    <n v="39.729999999999997"/>
    <n v="16.55"/>
    <n v="23.179999999999996"/>
    <n v="0.58343820790334755"/>
    <n v="2026"/>
    <s v="Q2"/>
    <n v="6"/>
    <x v="5"/>
  </r>
  <r>
    <n v="864"/>
    <d v="2026-06-25T00:00:00"/>
    <n v="2026"/>
    <x v="1"/>
    <n v="6"/>
    <s v="Jun"/>
    <x v="3"/>
    <x v="8"/>
    <x v="0"/>
    <s v="New"/>
    <x v="2"/>
    <s v="Carry-On Duffel"/>
    <n v="4"/>
    <n v="131.02000000000001"/>
    <n v="0.05"/>
    <n v="67.42"/>
    <n v="497.87600000000003"/>
    <n v="269.68"/>
    <n v="228.19600000000003"/>
    <n v="0.45833902417469413"/>
    <n v="2026"/>
    <s v="Q2"/>
    <n v="6"/>
    <x v="5"/>
  </r>
  <r>
    <n v="1163"/>
    <d v="2026-06-25T00:00:00"/>
    <n v="2026"/>
    <x v="1"/>
    <n v="6"/>
    <s v="Jun"/>
    <x v="1"/>
    <x v="12"/>
    <x v="0"/>
    <s v="New"/>
    <x v="2"/>
    <s v="Packing Cube Set"/>
    <n v="2"/>
    <n v="46.69"/>
    <n v="0.05"/>
    <n v="18.23"/>
    <n v="88.710999999999999"/>
    <n v="36.46"/>
    <n v="52.250999999999998"/>
    <n v="0.58900249123558523"/>
    <n v="2026"/>
    <s v="Q2"/>
    <n v="6"/>
    <x v="5"/>
  </r>
  <r>
    <n v="1323"/>
    <d v="2026-06-25T00:00:00"/>
    <n v="2026"/>
    <x v="1"/>
    <n v="6"/>
    <s v="Jun"/>
    <x v="1"/>
    <x v="12"/>
    <x v="0"/>
    <s v="Returning"/>
    <x v="4"/>
    <s v="Resistance Band Set"/>
    <n v="2"/>
    <n v="39.57"/>
    <n v="0.1"/>
    <n v="14.64"/>
    <n v="71.225999999999999"/>
    <n v="29.28"/>
    <n v="41.945999999999998"/>
    <n v="0.58891416055934631"/>
    <n v="2026"/>
    <s v="Q2"/>
    <n v="6"/>
    <x v="5"/>
  </r>
  <r>
    <n v="2098"/>
    <d v="2026-06-25T00:00:00"/>
    <n v="2026"/>
    <x v="1"/>
    <n v="6"/>
    <s v="Jun"/>
    <x v="2"/>
    <x v="2"/>
    <x v="0"/>
    <s v="Returning"/>
    <x v="1"/>
    <s v="Trail Boots"/>
    <n v="1"/>
    <n v="146.46"/>
    <n v="0.15"/>
    <n v="80.760000000000005"/>
    <n v="124.491"/>
    <n v="80.760000000000005"/>
    <n v="43.730999999999995"/>
    <n v="0.35127840566787955"/>
    <n v="2026"/>
    <s v="Q2"/>
    <n v="6"/>
    <x v="5"/>
  </r>
  <r>
    <n v="2190"/>
    <d v="2026-06-25T00:00:00"/>
    <n v="2026"/>
    <x v="1"/>
    <n v="6"/>
    <s v="Jun"/>
    <x v="1"/>
    <x v="6"/>
    <x v="2"/>
    <s v="Business"/>
    <x v="0"/>
    <s v="Trail Bike Light"/>
    <n v="5"/>
    <n v="50.78"/>
    <n v="0"/>
    <n v="22.68"/>
    <n v="253.9"/>
    <n v="113.4"/>
    <n v="140.5"/>
    <n v="0.55336746750689247"/>
    <n v="2026"/>
    <s v="Q2"/>
    <n v="6"/>
    <x v="5"/>
  </r>
  <r>
    <n v="2664"/>
    <d v="2026-06-25T00:00:00"/>
    <n v="2026"/>
    <x v="1"/>
    <n v="6"/>
    <s v="Jun"/>
    <x v="2"/>
    <x v="10"/>
    <x v="3"/>
    <s v="Returning"/>
    <x v="2"/>
    <s v="Packing Cube Set"/>
    <n v="3"/>
    <n v="47.61"/>
    <n v="0"/>
    <n v="18.21"/>
    <n v="142.82999999999998"/>
    <n v="54.63"/>
    <n v="88.199999999999989"/>
    <n v="0.61751732829237549"/>
    <n v="2026"/>
    <s v="Q2"/>
    <n v="6"/>
    <x v="5"/>
  </r>
  <r>
    <n v="2992"/>
    <d v="2026-06-25T00:00:00"/>
    <n v="2026"/>
    <x v="1"/>
    <n v="6"/>
    <s v="Jun"/>
    <x v="2"/>
    <x v="16"/>
    <x v="0"/>
    <s v="New"/>
    <x v="0"/>
    <s v="Trail Bike Light"/>
    <n v="1"/>
    <n v="50.75"/>
    <n v="0.1"/>
    <n v="22.94"/>
    <n v="45.675000000000004"/>
    <n v="22.94"/>
    <n v="22.735000000000003"/>
    <n v="0.49775588396278053"/>
    <n v="2026"/>
    <s v="Q2"/>
    <n v="6"/>
    <x v="5"/>
  </r>
  <r>
    <n v="3120"/>
    <d v="2026-06-25T00:00:00"/>
    <n v="2026"/>
    <x v="1"/>
    <n v="6"/>
    <s v="Jun"/>
    <x v="2"/>
    <x v="5"/>
    <x v="3"/>
    <s v="Returning"/>
    <x v="4"/>
    <s v="Training Mat"/>
    <n v="1"/>
    <n v="50.33"/>
    <n v="0"/>
    <n v="21.66"/>
    <n v="50.33"/>
    <n v="21.66"/>
    <n v="28.669999999999998"/>
    <n v="0.56964037353467112"/>
    <n v="2026"/>
    <s v="Q2"/>
    <n v="6"/>
    <x v="5"/>
  </r>
  <r>
    <n v="189"/>
    <d v="2026-06-26T00:00:00"/>
    <n v="2026"/>
    <x v="1"/>
    <n v="6"/>
    <s v="Jun"/>
    <x v="2"/>
    <x v="10"/>
    <x v="0"/>
    <s v="Business"/>
    <x v="2"/>
    <s v="Packing Cube Set"/>
    <n v="1"/>
    <n v="47.5"/>
    <n v="0.1"/>
    <n v="18.8"/>
    <n v="42.75"/>
    <n v="18.8"/>
    <n v="23.95"/>
    <n v="0.56023391812865497"/>
    <n v="2026"/>
    <s v="Q2"/>
    <n v="6"/>
    <x v="5"/>
  </r>
  <r>
    <n v="927"/>
    <d v="2026-06-26T00:00:00"/>
    <n v="2026"/>
    <x v="1"/>
    <n v="6"/>
    <s v="Jun"/>
    <x v="2"/>
    <x v="10"/>
    <x v="3"/>
    <s v="Returning"/>
    <x v="2"/>
    <s v="Carry-On Duffel"/>
    <n v="2"/>
    <n v="130.33000000000001"/>
    <n v="0.1"/>
    <n v="67.319999999999993"/>
    <n v="234.59400000000002"/>
    <n v="134.63999999999999"/>
    <n v="99.954000000000036"/>
    <n v="0.42607227806337772"/>
    <n v="2026"/>
    <s v="Q2"/>
    <n v="6"/>
    <x v="5"/>
  </r>
  <r>
    <n v="1388"/>
    <d v="2026-06-26T00:00:00"/>
    <n v="2026"/>
    <x v="1"/>
    <n v="6"/>
    <s v="Jun"/>
    <x v="1"/>
    <x v="14"/>
    <x v="0"/>
    <s v="Returning"/>
    <x v="1"/>
    <s v="Summit Backpack 45L"/>
    <n v="3"/>
    <n v="156.76"/>
    <n v="0.05"/>
    <n v="78.63"/>
    <n v="446.76599999999996"/>
    <n v="235.89"/>
    <n v="210.87599999999998"/>
    <n v="0.47200547937846654"/>
    <n v="2026"/>
    <s v="Q2"/>
    <n v="6"/>
    <x v="5"/>
  </r>
  <r>
    <n v="3932"/>
    <d v="2026-06-26T00:00:00"/>
    <n v="2026"/>
    <x v="1"/>
    <n v="6"/>
    <s v="Jun"/>
    <x v="2"/>
    <x v="10"/>
    <x v="0"/>
    <s v="New"/>
    <x v="4"/>
    <s v="Recovery Roller"/>
    <n v="4"/>
    <n v="35.770000000000003"/>
    <n v="0"/>
    <n v="13.75"/>
    <n v="143.08000000000001"/>
    <n v="55"/>
    <n v="88.080000000000013"/>
    <n v="0.61559966452334358"/>
    <n v="2026"/>
    <s v="Q2"/>
    <n v="6"/>
    <x v="5"/>
  </r>
  <r>
    <n v="4008"/>
    <d v="2026-06-26T00:00:00"/>
    <n v="2026"/>
    <x v="1"/>
    <n v="6"/>
    <s v="Jun"/>
    <x v="1"/>
    <x v="14"/>
    <x v="0"/>
    <s v="Returning"/>
    <x v="0"/>
    <s v="Cycling Pack 12L"/>
    <n v="2"/>
    <n v="102.49"/>
    <n v="0"/>
    <n v="50.07"/>
    <n v="204.98"/>
    <n v="100.14"/>
    <n v="104.83999999999999"/>
    <n v="0.51146453312518292"/>
    <n v="2026"/>
    <s v="Q2"/>
    <n v="6"/>
    <x v="5"/>
  </r>
  <r>
    <n v="4701"/>
    <d v="2026-06-26T00:00:00"/>
    <n v="2026"/>
    <x v="1"/>
    <n v="6"/>
    <s v="Jun"/>
    <x v="0"/>
    <x v="0"/>
    <x v="1"/>
    <s v="Business"/>
    <x v="0"/>
    <s v="Commuter Helmet"/>
    <n v="8"/>
    <n v="82.47"/>
    <n v="0.15"/>
    <n v="42.58"/>
    <n v="560.79599999999994"/>
    <n v="340.64"/>
    <n v="220.15599999999995"/>
    <n v="0.39257769313618496"/>
    <n v="2026"/>
    <s v="Q2"/>
    <n v="6"/>
    <x v="5"/>
  </r>
  <r>
    <n v="4805"/>
    <d v="2026-06-26T00:00:00"/>
    <n v="2026"/>
    <x v="1"/>
    <n v="6"/>
    <s v="Jun"/>
    <x v="2"/>
    <x v="10"/>
    <x v="0"/>
    <s v="Returning"/>
    <x v="3"/>
    <s v="Compact Sleeping Bag"/>
    <n v="1"/>
    <n v="121.44"/>
    <n v="0"/>
    <n v="62.34"/>
    <n v="121.44"/>
    <n v="62.34"/>
    <n v="59.099999999999994"/>
    <n v="0.48666007905138337"/>
    <n v="2026"/>
    <s v="Q2"/>
    <n v="6"/>
    <x v="5"/>
  </r>
  <r>
    <n v="912"/>
    <d v="2026-06-27T00:00:00"/>
    <n v="2026"/>
    <x v="1"/>
    <n v="6"/>
    <s v="Jun"/>
    <x v="0"/>
    <x v="0"/>
    <x v="3"/>
    <s v="New"/>
    <x v="2"/>
    <s v="Packing Cube Set"/>
    <n v="4"/>
    <n v="46.44"/>
    <n v="0.05"/>
    <n v="18.2"/>
    <n v="176.47199999999998"/>
    <n v="72.8"/>
    <n v="103.67199999999998"/>
    <n v="0.58746996690693143"/>
    <n v="2026"/>
    <s v="Q2"/>
    <n v="6"/>
    <x v="5"/>
  </r>
  <r>
    <n v="1837"/>
    <d v="2026-06-27T00:00:00"/>
    <n v="2026"/>
    <x v="1"/>
    <n v="6"/>
    <s v="Jun"/>
    <x v="0"/>
    <x v="0"/>
    <x v="3"/>
    <s v="Business"/>
    <x v="3"/>
    <s v="Trail Tent 2P"/>
    <n v="2"/>
    <n v="194.13"/>
    <n v="0.1"/>
    <n v="106.51"/>
    <n v="349.43400000000003"/>
    <n v="213.02"/>
    <n v="136.41400000000002"/>
    <n v="0.39038559499075648"/>
    <n v="2026"/>
    <s v="Q2"/>
    <n v="6"/>
    <x v="5"/>
  </r>
  <r>
    <n v="2216"/>
    <d v="2026-06-27T00:00:00"/>
    <n v="2026"/>
    <x v="1"/>
    <n v="6"/>
    <s v="Jun"/>
    <x v="0"/>
    <x v="9"/>
    <x v="0"/>
    <s v="Business"/>
    <x v="0"/>
    <s v="Commuter Helmet"/>
    <n v="4"/>
    <n v="81.86"/>
    <n v="0.05"/>
    <n v="42.22"/>
    <n v="311.06799999999998"/>
    <n v="168.88"/>
    <n v="142.18799999999999"/>
    <n v="0.45709619761595532"/>
    <n v="2026"/>
    <s v="Q2"/>
    <n v="6"/>
    <x v="5"/>
  </r>
  <r>
    <n v="2451"/>
    <d v="2026-06-27T00:00:00"/>
    <n v="2026"/>
    <x v="1"/>
    <n v="6"/>
    <s v="Jun"/>
    <x v="0"/>
    <x v="9"/>
    <x v="1"/>
    <s v="Business"/>
    <x v="2"/>
    <s v="Travel Backpack 35L"/>
    <n v="4"/>
    <n v="162.61000000000001"/>
    <n v="0.05"/>
    <n v="88.64"/>
    <n v="617.91800000000001"/>
    <n v="354.56"/>
    <n v="263.358"/>
    <n v="0.4262021821665658"/>
    <n v="2026"/>
    <s v="Q2"/>
    <n v="6"/>
    <x v="5"/>
  </r>
  <r>
    <n v="2874"/>
    <d v="2026-06-27T00:00:00"/>
    <n v="2026"/>
    <x v="1"/>
    <n v="6"/>
    <s v="Jun"/>
    <x v="1"/>
    <x v="12"/>
    <x v="2"/>
    <s v="New"/>
    <x v="0"/>
    <s v="Compact Repair Kit"/>
    <n v="1"/>
    <n v="40.26"/>
    <n v="0"/>
    <n v="16.62"/>
    <n v="40.26"/>
    <n v="16.62"/>
    <n v="23.639999999999997"/>
    <n v="0.58718330849478384"/>
    <n v="2026"/>
    <s v="Q2"/>
    <n v="6"/>
    <x v="5"/>
  </r>
  <r>
    <n v="2885"/>
    <d v="2026-06-27T00:00:00"/>
    <n v="2026"/>
    <x v="1"/>
    <n v="6"/>
    <s v="Jun"/>
    <x v="0"/>
    <x v="0"/>
    <x v="0"/>
    <s v="Business"/>
    <x v="2"/>
    <s v="Packing Cube Set"/>
    <n v="1"/>
    <n v="47.23"/>
    <n v="0.1"/>
    <n v="17.829999999999998"/>
    <n v="42.506999999999998"/>
    <n v="17.829999999999998"/>
    <n v="24.677"/>
    <n v="0.58053967581810062"/>
    <n v="2026"/>
    <s v="Q2"/>
    <n v="6"/>
    <x v="5"/>
  </r>
  <r>
    <n v="3014"/>
    <d v="2026-06-27T00:00:00"/>
    <n v="2026"/>
    <x v="1"/>
    <n v="6"/>
    <s v="Jun"/>
    <x v="2"/>
    <x v="10"/>
    <x v="0"/>
    <s v="New"/>
    <x v="4"/>
    <s v="Training Mat"/>
    <n v="1"/>
    <n v="50.13"/>
    <n v="0.15"/>
    <n v="22.22"/>
    <n v="42.610500000000002"/>
    <n v="22.22"/>
    <n v="20.390500000000003"/>
    <n v="0.47853228664296366"/>
    <n v="2026"/>
    <s v="Q2"/>
    <n v="6"/>
    <x v="5"/>
  </r>
  <r>
    <n v="3273"/>
    <d v="2026-06-27T00:00:00"/>
    <n v="2026"/>
    <x v="1"/>
    <n v="6"/>
    <s v="Jun"/>
    <x v="2"/>
    <x v="3"/>
    <x v="0"/>
    <s v="Business"/>
    <x v="3"/>
    <s v="Alpine Tent 4P"/>
    <n v="2"/>
    <n v="345.82"/>
    <n v="0.05"/>
    <n v="196.24"/>
    <n v="657.05799999999999"/>
    <n v="392.48"/>
    <n v="264.57799999999997"/>
    <n v="0.40267069269379563"/>
    <n v="2026"/>
    <s v="Q2"/>
    <n v="6"/>
    <x v="5"/>
  </r>
  <r>
    <n v="5041"/>
    <d v="2026-06-27T00:00:00"/>
    <n v="2026"/>
    <x v="1"/>
    <n v="6"/>
    <s v="Jun"/>
    <x v="0"/>
    <x v="15"/>
    <x v="2"/>
    <s v="New"/>
    <x v="3"/>
    <s v="Compact Sleeping Bag"/>
    <n v="1"/>
    <n v="126.12"/>
    <n v="0"/>
    <n v="62.18"/>
    <n v="126.12"/>
    <n v="62.18"/>
    <n v="63.940000000000005"/>
    <n v="0.50697748176339996"/>
    <n v="2026"/>
    <s v="Q2"/>
    <n v="6"/>
    <x v="5"/>
  </r>
  <r>
    <n v="312"/>
    <d v="2026-06-28T00:00:00"/>
    <n v="2026"/>
    <x v="1"/>
    <n v="6"/>
    <s v="Jun"/>
    <x v="3"/>
    <x v="7"/>
    <x v="3"/>
    <s v="Returning"/>
    <x v="4"/>
    <s v="Recovery Roller"/>
    <n v="1"/>
    <n v="36"/>
    <n v="0"/>
    <n v="13.95"/>
    <n v="36"/>
    <n v="13.95"/>
    <n v="22.05"/>
    <n v="0.61250000000000004"/>
    <n v="2026"/>
    <s v="Q2"/>
    <n v="6"/>
    <x v="5"/>
  </r>
  <r>
    <n v="647"/>
    <d v="2026-06-28T00:00:00"/>
    <n v="2026"/>
    <x v="1"/>
    <n v="6"/>
    <s v="Jun"/>
    <x v="0"/>
    <x v="0"/>
    <x v="0"/>
    <s v="Returning"/>
    <x v="2"/>
    <s v="Travel Backpack 35L"/>
    <n v="1"/>
    <n v="162.25"/>
    <n v="0.05"/>
    <n v="89.28"/>
    <n v="154.13749999999999"/>
    <n v="89.28"/>
    <n v="64.857499999999987"/>
    <n v="0.42077690373854509"/>
    <n v="2026"/>
    <s v="Q2"/>
    <n v="6"/>
    <x v="5"/>
  </r>
  <r>
    <n v="708"/>
    <d v="2026-06-28T00:00:00"/>
    <n v="2026"/>
    <x v="1"/>
    <n v="6"/>
    <s v="Jun"/>
    <x v="1"/>
    <x v="11"/>
    <x v="0"/>
    <s v="Returning"/>
    <x v="1"/>
    <s v="Summit Backpack 45L"/>
    <n v="1"/>
    <n v="150.44"/>
    <n v="0"/>
    <n v="80.5"/>
    <n v="150.44"/>
    <n v="80.5"/>
    <n v="69.94"/>
    <n v="0.46490295134272797"/>
    <n v="2026"/>
    <s v="Q2"/>
    <n v="6"/>
    <x v="5"/>
  </r>
  <r>
    <n v="886"/>
    <d v="2026-06-28T00:00:00"/>
    <n v="2026"/>
    <x v="1"/>
    <n v="6"/>
    <s v="Jun"/>
    <x v="0"/>
    <x v="0"/>
    <x v="2"/>
    <s v="Business"/>
    <x v="3"/>
    <s v="Compact Sleeping Bag"/>
    <n v="2"/>
    <n v="126.17"/>
    <n v="0.05"/>
    <n v="61.13"/>
    <n v="239.72299999999998"/>
    <n v="122.26"/>
    <n v="117.46299999999998"/>
    <n v="0.48999470221881081"/>
    <n v="2026"/>
    <s v="Q2"/>
    <n v="6"/>
    <x v="5"/>
  </r>
  <r>
    <n v="944"/>
    <d v="2026-06-28T00:00:00"/>
    <n v="2026"/>
    <x v="1"/>
    <n v="6"/>
    <s v="Jun"/>
    <x v="3"/>
    <x v="7"/>
    <x v="3"/>
    <s v="Returning"/>
    <x v="3"/>
    <s v="Portable Camp Stove"/>
    <n v="2"/>
    <n v="83.72"/>
    <n v="0"/>
    <n v="38.96"/>
    <n v="167.44"/>
    <n v="77.92"/>
    <n v="89.52"/>
    <n v="0.53463927376970855"/>
    <n v="2026"/>
    <s v="Q2"/>
    <n v="6"/>
    <x v="5"/>
  </r>
  <r>
    <n v="1050"/>
    <d v="2026-06-28T00:00:00"/>
    <n v="2026"/>
    <x v="1"/>
    <n v="6"/>
    <s v="Jun"/>
    <x v="3"/>
    <x v="8"/>
    <x v="3"/>
    <s v="New"/>
    <x v="1"/>
    <s v="Trekking Poles"/>
    <n v="1"/>
    <n v="70.58"/>
    <n v="0"/>
    <n v="32.78"/>
    <n v="70.58"/>
    <n v="32.78"/>
    <n v="37.799999999999997"/>
    <n v="0.53556248228960046"/>
    <n v="2026"/>
    <s v="Q2"/>
    <n v="6"/>
    <x v="5"/>
  </r>
  <r>
    <n v="1677"/>
    <d v="2026-06-28T00:00:00"/>
    <n v="2026"/>
    <x v="1"/>
    <n v="6"/>
    <s v="Jun"/>
    <x v="3"/>
    <x v="13"/>
    <x v="1"/>
    <s v="Business"/>
    <x v="3"/>
    <s v="Portable Camp Stove"/>
    <n v="5"/>
    <n v="81.96"/>
    <n v="0.05"/>
    <n v="39.130000000000003"/>
    <n v="389.30999999999995"/>
    <n v="195.65"/>
    <n v="193.65999999999994"/>
    <n v="0.497444196141892"/>
    <n v="2026"/>
    <s v="Q2"/>
    <n v="6"/>
    <x v="5"/>
  </r>
  <r>
    <n v="2109"/>
    <d v="2026-06-28T00:00:00"/>
    <n v="2026"/>
    <x v="1"/>
    <n v="6"/>
    <s v="Jun"/>
    <x v="1"/>
    <x v="14"/>
    <x v="0"/>
    <s v="New"/>
    <x v="0"/>
    <s v="Compact Repair Kit"/>
    <n v="1"/>
    <n v="40.67"/>
    <n v="0"/>
    <n v="16.5"/>
    <n v="40.67"/>
    <n v="16.5"/>
    <n v="24.17"/>
    <n v="0.59429554954511932"/>
    <n v="2026"/>
    <s v="Q2"/>
    <n v="6"/>
    <x v="5"/>
  </r>
  <r>
    <n v="3688"/>
    <d v="2026-06-28T00:00:00"/>
    <n v="2026"/>
    <x v="1"/>
    <n v="6"/>
    <s v="Jun"/>
    <x v="2"/>
    <x v="16"/>
    <x v="2"/>
    <s v="New"/>
    <x v="4"/>
    <s v="Resistance Band Set"/>
    <n v="1"/>
    <n v="40.94"/>
    <n v="0"/>
    <n v="14.47"/>
    <n v="40.94"/>
    <n v="14.47"/>
    <n v="26.47"/>
    <n v="0.64655593551538837"/>
    <n v="2026"/>
    <s v="Q2"/>
    <n v="6"/>
    <x v="5"/>
  </r>
  <r>
    <n v="521"/>
    <d v="2026-06-29T00:00:00"/>
    <n v="2026"/>
    <x v="1"/>
    <n v="6"/>
    <s v="Jun"/>
    <x v="3"/>
    <x v="8"/>
    <x v="1"/>
    <s v="Business"/>
    <x v="0"/>
    <s v="Cycling Pack 12L"/>
    <n v="3"/>
    <n v="100.89"/>
    <n v="0.05"/>
    <n v="49.08"/>
    <n v="287.53649999999999"/>
    <n v="147.24"/>
    <n v="140.29649999999998"/>
    <n v="0.48792588071427451"/>
    <n v="2026"/>
    <s v="Q2"/>
    <n v="6"/>
    <x v="5"/>
  </r>
  <r>
    <n v="557"/>
    <d v="2026-06-29T00:00:00"/>
    <n v="2026"/>
    <x v="1"/>
    <n v="6"/>
    <s v="Jun"/>
    <x v="1"/>
    <x v="12"/>
    <x v="1"/>
    <s v="Business"/>
    <x v="0"/>
    <s v="Compact Repair Kit"/>
    <n v="3"/>
    <n v="39.78"/>
    <n v="0.15"/>
    <n v="16.850000000000001"/>
    <n v="101.43900000000001"/>
    <n v="50.550000000000004"/>
    <n v="50.889000000000003"/>
    <n v="0.50167095495815217"/>
    <n v="2026"/>
    <s v="Q2"/>
    <n v="6"/>
    <x v="5"/>
  </r>
  <r>
    <n v="929"/>
    <d v="2026-06-29T00:00:00"/>
    <n v="2026"/>
    <x v="1"/>
    <n v="6"/>
    <s v="Jun"/>
    <x v="0"/>
    <x v="0"/>
    <x v="0"/>
    <s v="Returning"/>
    <x v="4"/>
    <s v="Resistance Band Set"/>
    <n v="1"/>
    <n v="40.299999999999997"/>
    <n v="0.05"/>
    <n v="14.79"/>
    <n v="38.284999999999997"/>
    <n v="14.79"/>
    <n v="23.494999999999997"/>
    <n v="0.61368682251534545"/>
    <n v="2026"/>
    <s v="Q2"/>
    <n v="6"/>
    <x v="5"/>
  </r>
  <r>
    <n v="1089"/>
    <d v="2026-06-29T00:00:00"/>
    <n v="2026"/>
    <x v="1"/>
    <n v="6"/>
    <s v="Jun"/>
    <x v="1"/>
    <x v="11"/>
    <x v="2"/>
    <s v="Returning"/>
    <x v="1"/>
    <s v="Hiking Daypack 20L"/>
    <n v="1"/>
    <n v="90.91"/>
    <n v="0.05"/>
    <n v="45.9"/>
    <n v="86.364499999999992"/>
    <n v="45.9"/>
    <n v="40.464499999999994"/>
    <n v="0.46853163047316893"/>
    <n v="2026"/>
    <s v="Q2"/>
    <n v="6"/>
    <x v="5"/>
  </r>
  <r>
    <n v="1655"/>
    <d v="2026-06-29T00:00:00"/>
    <n v="2026"/>
    <x v="1"/>
    <n v="6"/>
    <s v="Jun"/>
    <x v="0"/>
    <x v="0"/>
    <x v="1"/>
    <s v="Business"/>
    <x v="2"/>
    <s v="Travel Backpack 35L"/>
    <n v="5"/>
    <n v="162.29"/>
    <n v="0.15"/>
    <n v="86.66"/>
    <n v="689.73249999999996"/>
    <n v="433.29999999999995"/>
    <n v="256.4325"/>
    <n v="0.37178543855770174"/>
    <n v="2026"/>
    <s v="Q2"/>
    <n v="6"/>
    <x v="5"/>
  </r>
  <r>
    <n v="1897"/>
    <d v="2026-06-29T00:00:00"/>
    <n v="2026"/>
    <x v="1"/>
    <n v="6"/>
    <s v="Jun"/>
    <x v="1"/>
    <x v="11"/>
    <x v="0"/>
    <s v="Business"/>
    <x v="0"/>
    <s v="Trail Bike Light"/>
    <n v="2"/>
    <n v="51.03"/>
    <n v="0"/>
    <n v="22.59"/>
    <n v="102.06"/>
    <n v="45.18"/>
    <n v="56.88"/>
    <n v="0.55731922398589062"/>
    <n v="2026"/>
    <s v="Q2"/>
    <n v="6"/>
    <x v="5"/>
  </r>
  <r>
    <n v="2417"/>
    <d v="2026-06-29T00:00:00"/>
    <n v="2026"/>
    <x v="1"/>
    <n v="6"/>
    <s v="Jun"/>
    <x v="1"/>
    <x v="12"/>
    <x v="0"/>
    <s v="Business"/>
    <x v="4"/>
    <s v="Training Mat"/>
    <n v="1"/>
    <n v="50.67"/>
    <n v="0"/>
    <n v="22.18"/>
    <n v="50.67"/>
    <n v="22.18"/>
    <n v="28.490000000000002"/>
    <n v="0.56226564041839355"/>
    <n v="2026"/>
    <s v="Q2"/>
    <n v="6"/>
    <x v="5"/>
  </r>
  <r>
    <n v="3474"/>
    <d v="2026-06-29T00:00:00"/>
    <n v="2026"/>
    <x v="1"/>
    <n v="6"/>
    <s v="Jun"/>
    <x v="3"/>
    <x v="8"/>
    <x v="1"/>
    <s v="Returning"/>
    <x v="2"/>
    <s v="Carry-On Duffel"/>
    <n v="10"/>
    <n v="130.62"/>
    <n v="0.05"/>
    <n v="67.05"/>
    <n v="1240.8899999999999"/>
    <n v="670.5"/>
    <n v="570.38999999999987"/>
    <n v="0.45966201677828006"/>
    <n v="2026"/>
    <s v="Q2"/>
    <n v="6"/>
    <x v="5"/>
  </r>
  <r>
    <n v="4079"/>
    <d v="2026-06-29T00:00:00"/>
    <n v="2026"/>
    <x v="1"/>
    <n v="6"/>
    <s v="Jun"/>
    <x v="2"/>
    <x v="5"/>
    <x v="0"/>
    <s v="New"/>
    <x v="3"/>
    <s v="Trail Tent 2P"/>
    <n v="4"/>
    <n v="194.6"/>
    <n v="0"/>
    <n v="104.64"/>
    <n v="778.4"/>
    <n v="418.56"/>
    <n v="359.84"/>
    <n v="0.46228160328879753"/>
    <n v="2026"/>
    <s v="Q2"/>
    <n v="6"/>
    <x v="5"/>
  </r>
  <r>
    <n v="45"/>
    <d v="2026-06-30T00:00:00"/>
    <n v="2026"/>
    <x v="1"/>
    <n v="6"/>
    <s v="Jun"/>
    <x v="2"/>
    <x v="2"/>
    <x v="2"/>
    <s v="New"/>
    <x v="1"/>
    <s v="Hiking Daypack 20L"/>
    <n v="1"/>
    <n v="94"/>
    <n v="0"/>
    <n v="45.62"/>
    <n v="94"/>
    <n v="45.62"/>
    <n v="48.38"/>
    <n v="0.51468085106382977"/>
    <n v="2026"/>
    <s v="Q2"/>
    <n v="6"/>
    <x v="5"/>
  </r>
  <r>
    <n v="2895"/>
    <d v="2026-06-30T00:00:00"/>
    <n v="2026"/>
    <x v="1"/>
    <n v="6"/>
    <s v="Jun"/>
    <x v="3"/>
    <x v="8"/>
    <x v="0"/>
    <s v="Returning"/>
    <x v="4"/>
    <s v="Resistance Band Set"/>
    <n v="2"/>
    <n v="40.46"/>
    <n v="0"/>
    <n v="15.15"/>
    <n v="80.92"/>
    <n v="30.3"/>
    <n v="50.620000000000005"/>
    <n v="0.62555610479485912"/>
    <n v="2026"/>
    <s v="Q2"/>
    <n v="6"/>
    <x v="5"/>
  </r>
  <r>
    <n v="5158"/>
    <d v="2026-06-30T00:00:00"/>
    <n v="2026"/>
    <x v="1"/>
    <n v="6"/>
    <s v="Jun"/>
    <x v="1"/>
    <x v="6"/>
    <x v="2"/>
    <s v="New"/>
    <x v="1"/>
    <s v="Summit Backpack 45L"/>
    <n v="1"/>
    <n v="156.11000000000001"/>
    <n v="0"/>
    <n v="79.52"/>
    <n v="156.11000000000001"/>
    <n v="79.52"/>
    <n v="76.590000000000018"/>
    <n v="0.49061559157004681"/>
    <n v="2026"/>
    <s v="Q2"/>
    <n v="6"/>
    <x v="5"/>
  </r>
  <r>
    <n v="1217"/>
    <d v="2026-07-01T00:00:00"/>
    <n v="2026"/>
    <x v="2"/>
    <n v="7"/>
    <s v="Jul"/>
    <x v="2"/>
    <x v="3"/>
    <x v="0"/>
    <s v="Returning"/>
    <x v="3"/>
    <s v="Compact Sleeping Bag"/>
    <n v="2"/>
    <n v="121.78"/>
    <n v="0.1"/>
    <n v="59.62"/>
    <n v="219.20400000000001"/>
    <n v="119.24"/>
    <n v="99.964000000000013"/>
    <n v="0.45603182423678407"/>
    <n v="2026"/>
    <s v="Q3"/>
    <n v="7"/>
    <x v="6"/>
  </r>
  <r>
    <n v="2249"/>
    <d v="2026-07-01T00:00:00"/>
    <n v="2026"/>
    <x v="2"/>
    <n v="7"/>
    <s v="Jul"/>
    <x v="0"/>
    <x v="15"/>
    <x v="3"/>
    <s v="New"/>
    <x v="4"/>
    <s v="Recovery Roller"/>
    <n v="3"/>
    <n v="36.22"/>
    <n v="0.1"/>
    <n v="13.83"/>
    <n v="97.793999999999997"/>
    <n v="41.49"/>
    <n v="56.303999999999995"/>
    <n v="0.57574084299650286"/>
    <n v="2026"/>
    <s v="Q3"/>
    <n v="7"/>
    <x v="6"/>
  </r>
  <r>
    <n v="2650"/>
    <d v="2026-07-01T00:00:00"/>
    <n v="2026"/>
    <x v="2"/>
    <n v="7"/>
    <s v="Jul"/>
    <x v="3"/>
    <x v="7"/>
    <x v="1"/>
    <s v="Business"/>
    <x v="2"/>
    <s v="Travel Backpack 35L"/>
    <n v="10"/>
    <n v="161.78"/>
    <n v="0.1"/>
    <n v="85.11"/>
    <n v="1456.02"/>
    <n v="851.1"/>
    <n v="604.91999999999996"/>
    <n v="0.4154613260806857"/>
    <n v="2026"/>
    <s v="Q3"/>
    <n v="7"/>
    <x v="6"/>
  </r>
  <r>
    <n v="3937"/>
    <d v="2026-07-01T00:00:00"/>
    <n v="2026"/>
    <x v="2"/>
    <n v="7"/>
    <s v="Jul"/>
    <x v="3"/>
    <x v="7"/>
    <x v="0"/>
    <s v="Business"/>
    <x v="3"/>
    <s v="Compact Sleeping Bag"/>
    <n v="3"/>
    <n v="126.23"/>
    <n v="0.05"/>
    <n v="61.81"/>
    <n v="359.75549999999998"/>
    <n v="185.43"/>
    <n v="174.32549999999998"/>
    <n v="0.4845666014835075"/>
    <n v="2026"/>
    <s v="Q3"/>
    <n v="7"/>
    <x v="6"/>
  </r>
  <r>
    <n v="4122"/>
    <d v="2026-07-01T00:00:00"/>
    <n v="2026"/>
    <x v="2"/>
    <n v="7"/>
    <s v="Jul"/>
    <x v="3"/>
    <x v="8"/>
    <x v="0"/>
    <s v="Returning"/>
    <x v="0"/>
    <s v="Commuter Helmet"/>
    <n v="4"/>
    <n v="79.97"/>
    <n v="0.1"/>
    <n v="43.36"/>
    <n v="287.892"/>
    <n v="173.44"/>
    <n v="114.452"/>
    <n v="0.39755185972517471"/>
    <n v="2026"/>
    <s v="Q3"/>
    <n v="7"/>
    <x v="6"/>
  </r>
  <r>
    <n v="4589"/>
    <d v="2026-07-01T00:00:00"/>
    <n v="2026"/>
    <x v="2"/>
    <n v="7"/>
    <s v="Jul"/>
    <x v="3"/>
    <x v="8"/>
    <x v="2"/>
    <s v="New"/>
    <x v="0"/>
    <s v="Cycling Pack 12L"/>
    <n v="2"/>
    <n v="102.37"/>
    <n v="0"/>
    <n v="50.25"/>
    <n v="204.74"/>
    <n v="100.5"/>
    <n v="104.24000000000001"/>
    <n v="0.50913353521539517"/>
    <n v="2026"/>
    <s v="Q3"/>
    <n v="7"/>
    <x v="6"/>
  </r>
  <r>
    <n v="4873"/>
    <d v="2026-07-01T00:00:00"/>
    <n v="2026"/>
    <x v="2"/>
    <n v="7"/>
    <s v="Jul"/>
    <x v="3"/>
    <x v="13"/>
    <x v="0"/>
    <s v="New"/>
    <x v="0"/>
    <s v="Cycling Pack 12L"/>
    <n v="1"/>
    <n v="102.13"/>
    <n v="0"/>
    <n v="49.17"/>
    <n v="102.13"/>
    <n v="49.17"/>
    <n v="52.959999999999994"/>
    <n v="0.5185547831195535"/>
    <n v="2026"/>
    <s v="Q3"/>
    <n v="7"/>
    <x v="6"/>
  </r>
  <r>
    <n v="729"/>
    <d v="2026-07-02T00:00:00"/>
    <n v="2026"/>
    <x v="2"/>
    <n v="7"/>
    <s v="Jul"/>
    <x v="2"/>
    <x v="2"/>
    <x v="0"/>
    <s v="Returning"/>
    <x v="2"/>
    <s v="Travel Backpack 35L"/>
    <n v="1"/>
    <n v="161.82"/>
    <n v="0"/>
    <n v="87.15"/>
    <n v="161.82"/>
    <n v="87.15"/>
    <n v="74.669999999999987"/>
    <n v="0.46143863552094916"/>
    <n v="2026"/>
    <s v="Q3"/>
    <n v="7"/>
    <x v="6"/>
  </r>
  <r>
    <n v="906"/>
    <d v="2026-07-02T00:00:00"/>
    <n v="2026"/>
    <x v="2"/>
    <n v="7"/>
    <s v="Jul"/>
    <x v="3"/>
    <x v="8"/>
    <x v="0"/>
    <s v="New"/>
    <x v="0"/>
    <s v="Commuter Helmet"/>
    <n v="2"/>
    <n v="83.29"/>
    <n v="0"/>
    <n v="42.45"/>
    <n v="166.58"/>
    <n v="84.9"/>
    <n v="81.680000000000007"/>
    <n v="0.49033497418657701"/>
    <n v="2026"/>
    <s v="Q3"/>
    <n v="7"/>
    <x v="6"/>
  </r>
  <r>
    <n v="1531"/>
    <d v="2026-07-02T00:00:00"/>
    <n v="2026"/>
    <x v="2"/>
    <n v="7"/>
    <s v="Jul"/>
    <x v="2"/>
    <x v="16"/>
    <x v="0"/>
    <s v="New"/>
    <x v="2"/>
    <s v="Carry-On Duffel"/>
    <n v="2"/>
    <n v="136.72999999999999"/>
    <n v="0"/>
    <n v="66.03"/>
    <n v="273.45999999999998"/>
    <n v="132.06"/>
    <n v="141.39999999999998"/>
    <n v="0.5170774519125283"/>
    <n v="2026"/>
    <s v="Q3"/>
    <n v="7"/>
    <x v="6"/>
  </r>
  <r>
    <n v="1683"/>
    <d v="2026-07-02T00:00:00"/>
    <n v="2026"/>
    <x v="2"/>
    <n v="7"/>
    <s v="Jul"/>
    <x v="2"/>
    <x v="2"/>
    <x v="3"/>
    <s v="Returning"/>
    <x v="1"/>
    <s v="Summit Backpack 45L"/>
    <n v="2"/>
    <n v="152.44"/>
    <n v="0"/>
    <n v="81.23"/>
    <n v="304.88"/>
    <n v="162.46"/>
    <n v="142.41999999999999"/>
    <n v="0.46713461033849379"/>
    <n v="2026"/>
    <s v="Q3"/>
    <n v="7"/>
    <x v="6"/>
  </r>
  <r>
    <n v="2363"/>
    <d v="2026-07-02T00:00:00"/>
    <n v="2026"/>
    <x v="2"/>
    <n v="7"/>
    <s v="Jul"/>
    <x v="3"/>
    <x v="7"/>
    <x v="0"/>
    <s v="New"/>
    <x v="1"/>
    <s v="Trekking Poles"/>
    <n v="2"/>
    <n v="71.28"/>
    <n v="0.1"/>
    <n v="32.67"/>
    <n v="128.304"/>
    <n v="65.34"/>
    <n v="62.963999999999999"/>
    <n v="0.4907407407407407"/>
    <n v="2026"/>
    <s v="Q3"/>
    <n v="7"/>
    <x v="6"/>
  </r>
  <r>
    <n v="3858"/>
    <d v="2026-07-02T00:00:00"/>
    <n v="2026"/>
    <x v="2"/>
    <n v="7"/>
    <s v="Jul"/>
    <x v="2"/>
    <x v="3"/>
    <x v="3"/>
    <s v="Returning"/>
    <x v="0"/>
    <s v="Commuter Helmet"/>
    <n v="1"/>
    <n v="80.290000000000006"/>
    <n v="0.1"/>
    <n v="43.47"/>
    <n v="72.26100000000001"/>
    <n v="43.47"/>
    <n v="28.791000000000011"/>
    <n v="0.39843068875326948"/>
    <n v="2026"/>
    <s v="Q3"/>
    <n v="7"/>
    <x v="6"/>
  </r>
  <r>
    <n v="4233"/>
    <d v="2026-07-02T00:00:00"/>
    <n v="2026"/>
    <x v="2"/>
    <n v="7"/>
    <s v="Jul"/>
    <x v="1"/>
    <x v="6"/>
    <x v="3"/>
    <s v="New"/>
    <x v="1"/>
    <s v="Trail Boots"/>
    <n v="1"/>
    <n v="142.38"/>
    <n v="0.05"/>
    <n v="77.17"/>
    <n v="135.261"/>
    <n v="77.17"/>
    <n v="58.090999999999994"/>
    <n v="0.42947338848596417"/>
    <n v="2026"/>
    <s v="Q3"/>
    <n v="7"/>
    <x v="6"/>
  </r>
  <r>
    <n v="5071"/>
    <d v="2026-07-02T00:00:00"/>
    <n v="2026"/>
    <x v="2"/>
    <n v="7"/>
    <s v="Jul"/>
    <x v="3"/>
    <x v="7"/>
    <x v="0"/>
    <s v="New"/>
    <x v="1"/>
    <s v="Hiking Daypack 20L"/>
    <n v="3"/>
    <n v="91.47"/>
    <n v="0.05"/>
    <n v="45.6"/>
    <n v="260.68949999999995"/>
    <n v="136.80000000000001"/>
    <n v="123.88949999999994"/>
    <n v="0.47523778287963253"/>
    <n v="2026"/>
    <s v="Q3"/>
    <n v="7"/>
    <x v="6"/>
  </r>
  <r>
    <n v="5174"/>
    <d v="2026-07-02T00:00:00"/>
    <n v="2026"/>
    <x v="2"/>
    <n v="7"/>
    <s v="Jul"/>
    <x v="1"/>
    <x v="11"/>
    <x v="2"/>
    <s v="New"/>
    <x v="2"/>
    <s v="Packing Cube Set"/>
    <n v="1"/>
    <n v="45.92"/>
    <n v="0.05"/>
    <n v="17.91"/>
    <n v="43.624000000000002"/>
    <n v="17.91"/>
    <n v="25.714000000000002"/>
    <n v="0.58944617641665142"/>
    <n v="2026"/>
    <s v="Q3"/>
    <n v="7"/>
    <x v="6"/>
  </r>
  <r>
    <n v="727"/>
    <d v="2026-07-03T00:00:00"/>
    <n v="2026"/>
    <x v="2"/>
    <n v="7"/>
    <s v="Jul"/>
    <x v="3"/>
    <x v="4"/>
    <x v="2"/>
    <s v="New"/>
    <x v="4"/>
    <s v="Recovery Roller"/>
    <n v="1"/>
    <n v="36.01"/>
    <n v="0"/>
    <n v="14.11"/>
    <n v="36.01"/>
    <n v="14.11"/>
    <n v="21.9"/>
    <n v="0.60816439877811723"/>
    <n v="2026"/>
    <s v="Q3"/>
    <n v="7"/>
    <x v="6"/>
  </r>
  <r>
    <n v="1546"/>
    <d v="2026-07-03T00:00:00"/>
    <n v="2026"/>
    <x v="2"/>
    <n v="7"/>
    <s v="Jul"/>
    <x v="3"/>
    <x v="13"/>
    <x v="0"/>
    <s v="Business"/>
    <x v="2"/>
    <s v="Travel Backpack 35L"/>
    <n v="1"/>
    <n v="165.8"/>
    <n v="0.1"/>
    <n v="88.32"/>
    <n v="149.22000000000003"/>
    <n v="88.32"/>
    <n v="60.900000000000034"/>
    <n v="0.40812223562525146"/>
    <n v="2026"/>
    <s v="Q3"/>
    <n v="7"/>
    <x v="6"/>
  </r>
  <r>
    <n v="3610"/>
    <d v="2026-07-03T00:00:00"/>
    <n v="2026"/>
    <x v="2"/>
    <n v="7"/>
    <s v="Jul"/>
    <x v="2"/>
    <x v="2"/>
    <x v="1"/>
    <s v="Business"/>
    <x v="4"/>
    <s v="Resistance Band Set"/>
    <n v="5"/>
    <n v="40.36"/>
    <n v="0.15"/>
    <n v="14.57"/>
    <n v="171.53"/>
    <n v="72.849999999999994"/>
    <n v="98.68"/>
    <n v="0.57529295167026184"/>
    <n v="2026"/>
    <s v="Q3"/>
    <n v="7"/>
    <x v="6"/>
  </r>
  <r>
    <n v="3931"/>
    <d v="2026-07-03T00:00:00"/>
    <n v="2026"/>
    <x v="2"/>
    <n v="7"/>
    <s v="Jul"/>
    <x v="2"/>
    <x v="16"/>
    <x v="1"/>
    <s v="Business"/>
    <x v="1"/>
    <s v="Trail Boots"/>
    <n v="12"/>
    <n v="143.77000000000001"/>
    <n v="0.1"/>
    <n v="81.680000000000007"/>
    <n v="1552.7160000000003"/>
    <n v="980.16000000000008"/>
    <n v="572.55600000000027"/>
    <n v="0.3687448316369511"/>
    <n v="2026"/>
    <s v="Q3"/>
    <n v="7"/>
    <x v="6"/>
  </r>
  <r>
    <n v="3942"/>
    <d v="2026-07-03T00:00:00"/>
    <n v="2026"/>
    <x v="2"/>
    <n v="7"/>
    <s v="Jul"/>
    <x v="1"/>
    <x v="12"/>
    <x v="0"/>
    <s v="New"/>
    <x v="1"/>
    <s v="Trekking Poles"/>
    <n v="2"/>
    <n v="70.5"/>
    <n v="0"/>
    <n v="32.51"/>
    <n v="141"/>
    <n v="65.02"/>
    <n v="75.98"/>
    <n v="0.53886524822695037"/>
    <n v="2026"/>
    <s v="Q3"/>
    <n v="7"/>
    <x v="6"/>
  </r>
  <r>
    <n v="4165"/>
    <d v="2026-07-03T00:00:00"/>
    <n v="2026"/>
    <x v="2"/>
    <n v="7"/>
    <s v="Jul"/>
    <x v="1"/>
    <x v="14"/>
    <x v="0"/>
    <s v="New"/>
    <x v="1"/>
    <s v="Summit Backpack 45L"/>
    <n v="2"/>
    <n v="152.88999999999999"/>
    <n v="0"/>
    <n v="81.34"/>
    <n v="305.77999999999997"/>
    <n v="162.68"/>
    <n v="143.09999999999997"/>
    <n v="0.46798351756164558"/>
    <n v="2026"/>
    <s v="Q3"/>
    <n v="7"/>
    <x v="6"/>
  </r>
  <r>
    <n v="1149"/>
    <d v="2026-07-04T00:00:00"/>
    <n v="2026"/>
    <x v="2"/>
    <n v="7"/>
    <s v="Jul"/>
    <x v="0"/>
    <x v="15"/>
    <x v="0"/>
    <s v="New"/>
    <x v="0"/>
    <s v="Commuter Helmet"/>
    <n v="2"/>
    <n v="81.900000000000006"/>
    <n v="0"/>
    <n v="42.61"/>
    <n v="163.80000000000001"/>
    <n v="85.22"/>
    <n v="78.580000000000013"/>
    <n v="0.47973137973137975"/>
    <n v="2026"/>
    <s v="Q3"/>
    <n v="7"/>
    <x v="6"/>
  </r>
  <r>
    <n v="1310"/>
    <d v="2026-07-04T00:00:00"/>
    <n v="2026"/>
    <x v="2"/>
    <n v="7"/>
    <s v="Jul"/>
    <x v="2"/>
    <x v="10"/>
    <x v="2"/>
    <s v="New"/>
    <x v="0"/>
    <s v="Cycling Pack 12L"/>
    <n v="1"/>
    <n v="103.58"/>
    <n v="0"/>
    <n v="51.94"/>
    <n v="103.58"/>
    <n v="51.94"/>
    <n v="51.64"/>
    <n v="0.49855184398532537"/>
    <n v="2026"/>
    <s v="Q3"/>
    <n v="7"/>
    <x v="6"/>
  </r>
  <r>
    <n v="2352"/>
    <d v="2026-07-04T00:00:00"/>
    <n v="2026"/>
    <x v="2"/>
    <n v="7"/>
    <s v="Jul"/>
    <x v="2"/>
    <x v="3"/>
    <x v="1"/>
    <s v="Returning"/>
    <x v="1"/>
    <s v="Trekking Poles"/>
    <n v="4"/>
    <n v="69.7"/>
    <n v="0.1"/>
    <n v="32.799999999999997"/>
    <n v="250.92000000000002"/>
    <n v="131.19999999999999"/>
    <n v="119.72000000000003"/>
    <n v="0.47712418300653603"/>
    <n v="2026"/>
    <s v="Q3"/>
    <n v="7"/>
    <x v="6"/>
  </r>
  <r>
    <n v="2547"/>
    <d v="2026-07-04T00:00:00"/>
    <n v="2026"/>
    <x v="2"/>
    <n v="7"/>
    <s v="Jul"/>
    <x v="1"/>
    <x v="12"/>
    <x v="0"/>
    <s v="Business"/>
    <x v="4"/>
    <s v="Resistance Band Set"/>
    <n v="1"/>
    <n v="40.549999999999997"/>
    <n v="0.05"/>
    <n v="14.44"/>
    <n v="38.522499999999994"/>
    <n v="14.44"/>
    <n v="24.082499999999996"/>
    <n v="0.62515413070283599"/>
    <n v="2026"/>
    <s v="Q3"/>
    <n v="7"/>
    <x v="6"/>
  </r>
  <r>
    <n v="2720"/>
    <d v="2026-07-04T00:00:00"/>
    <n v="2026"/>
    <x v="2"/>
    <n v="7"/>
    <s v="Jul"/>
    <x v="3"/>
    <x v="8"/>
    <x v="0"/>
    <s v="New"/>
    <x v="1"/>
    <s v="Trail Boots"/>
    <n v="2"/>
    <n v="145.88999999999999"/>
    <n v="0"/>
    <n v="80.709999999999994"/>
    <n v="291.77999999999997"/>
    <n v="161.41999999999999"/>
    <n v="130.35999999999999"/>
    <n v="0.4467749674412228"/>
    <n v="2026"/>
    <s v="Q3"/>
    <n v="7"/>
    <x v="6"/>
  </r>
  <r>
    <n v="3591"/>
    <d v="2026-07-04T00:00:00"/>
    <n v="2026"/>
    <x v="2"/>
    <n v="7"/>
    <s v="Jul"/>
    <x v="3"/>
    <x v="13"/>
    <x v="0"/>
    <s v="Returning"/>
    <x v="2"/>
    <s v="Travel Backpack 35L"/>
    <n v="1"/>
    <n v="163.25"/>
    <n v="0"/>
    <n v="89.71"/>
    <n v="163.25"/>
    <n v="89.71"/>
    <n v="73.540000000000006"/>
    <n v="0.45047473200612559"/>
    <n v="2026"/>
    <s v="Q3"/>
    <n v="7"/>
    <x v="6"/>
  </r>
  <r>
    <n v="3819"/>
    <d v="2026-07-04T00:00:00"/>
    <n v="2026"/>
    <x v="2"/>
    <n v="7"/>
    <s v="Jul"/>
    <x v="1"/>
    <x v="1"/>
    <x v="0"/>
    <s v="Returning"/>
    <x v="4"/>
    <s v="Resistance Band Set"/>
    <n v="1"/>
    <n v="40.39"/>
    <n v="0.1"/>
    <n v="14.38"/>
    <n v="36.350999999999999"/>
    <n v="14.38"/>
    <n v="21.970999999999997"/>
    <n v="0.60441253335534095"/>
    <n v="2026"/>
    <s v="Q3"/>
    <n v="7"/>
    <x v="6"/>
  </r>
  <r>
    <n v="4869"/>
    <d v="2026-07-04T00:00:00"/>
    <n v="2026"/>
    <x v="2"/>
    <n v="7"/>
    <s v="Jul"/>
    <x v="0"/>
    <x v="15"/>
    <x v="2"/>
    <s v="Returning"/>
    <x v="3"/>
    <s v="Trail Tent 2P"/>
    <n v="1"/>
    <n v="200.22"/>
    <n v="0"/>
    <n v="104.38"/>
    <n v="200.22"/>
    <n v="104.38"/>
    <n v="95.84"/>
    <n v="0.47867345919488563"/>
    <n v="2026"/>
    <s v="Q3"/>
    <n v="7"/>
    <x v="6"/>
  </r>
  <r>
    <n v="4940"/>
    <d v="2026-07-04T00:00:00"/>
    <n v="2026"/>
    <x v="2"/>
    <n v="7"/>
    <s v="Jul"/>
    <x v="1"/>
    <x v="6"/>
    <x v="0"/>
    <s v="Returning"/>
    <x v="2"/>
    <s v="Travel Backpack 35L"/>
    <n v="1"/>
    <n v="164.78"/>
    <n v="0.1"/>
    <n v="88.72"/>
    <n v="148.30199999999999"/>
    <n v="88.72"/>
    <n v="59.581999999999994"/>
    <n v="0.4017612709201494"/>
    <n v="2026"/>
    <s v="Q3"/>
    <n v="7"/>
    <x v="6"/>
  </r>
  <r>
    <n v="5164"/>
    <d v="2026-07-04T00:00:00"/>
    <n v="2026"/>
    <x v="2"/>
    <n v="7"/>
    <s v="Jul"/>
    <x v="1"/>
    <x v="14"/>
    <x v="0"/>
    <s v="Returning"/>
    <x v="1"/>
    <s v="Trail Boots"/>
    <n v="4"/>
    <n v="142.86000000000001"/>
    <n v="0"/>
    <n v="81.62"/>
    <n v="571.44000000000005"/>
    <n v="326.48"/>
    <n v="244.96000000000004"/>
    <n v="0.42867142657146862"/>
    <n v="2026"/>
    <s v="Q3"/>
    <n v="7"/>
    <x v="6"/>
  </r>
  <r>
    <n v="659"/>
    <d v="2026-07-05T00:00:00"/>
    <n v="2026"/>
    <x v="2"/>
    <n v="7"/>
    <s v="Jul"/>
    <x v="3"/>
    <x v="13"/>
    <x v="3"/>
    <s v="Business"/>
    <x v="0"/>
    <s v="Compact Repair Kit"/>
    <n v="1"/>
    <n v="41.18"/>
    <n v="0"/>
    <n v="16.25"/>
    <n v="41.18"/>
    <n v="16.25"/>
    <n v="24.93"/>
    <n v="0.6053909664885867"/>
    <n v="2026"/>
    <s v="Q3"/>
    <n v="7"/>
    <x v="6"/>
  </r>
  <r>
    <n v="969"/>
    <d v="2026-07-05T00:00:00"/>
    <n v="2026"/>
    <x v="2"/>
    <n v="7"/>
    <s v="Jul"/>
    <x v="1"/>
    <x v="11"/>
    <x v="1"/>
    <s v="Business"/>
    <x v="4"/>
    <s v="Recovery Roller"/>
    <n v="12"/>
    <n v="35.81"/>
    <n v="0.15"/>
    <n v="14.29"/>
    <n v="365.262"/>
    <n v="171.48"/>
    <n v="193.78200000000001"/>
    <n v="0.53052877112866936"/>
    <n v="2026"/>
    <s v="Q3"/>
    <n v="7"/>
    <x v="6"/>
  </r>
  <r>
    <n v="1096"/>
    <d v="2026-07-05T00:00:00"/>
    <n v="2026"/>
    <x v="2"/>
    <n v="7"/>
    <s v="Jul"/>
    <x v="1"/>
    <x v="14"/>
    <x v="2"/>
    <s v="New"/>
    <x v="3"/>
    <s v="Alpine Tent 4P"/>
    <n v="3"/>
    <n v="345.42"/>
    <n v="0"/>
    <n v="198.69"/>
    <n v="1036.26"/>
    <n v="596.06999999999994"/>
    <n v="440.19000000000005"/>
    <n v="0.42478721556366167"/>
    <n v="2026"/>
    <s v="Q3"/>
    <n v="7"/>
    <x v="6"/>
  </r>
  <r>
    <n v="1440"/>
    <d v="2026-07-05T00:00:00"/>
    <n v="2026"/>
    <x v="2"/>
    <n v="7"/>
    <s v="Jul"/>
    <x v="3"/>
    <x v="8"/>
    <x v="0"/>
    <s v="Returning"/>
    <x v="0"/>
    <s v="Cycling Pack 12L"/>
    <n v="4"/>
    <n v="101.66"/>
    <n v="0.1"/>
    <n v="51.55"/>
    <n v="365.976"/>
    <n v="206.2"/>
    <n v="159.77600000000001"/>
    <n v="0.43657507596126527"/>
    <n v="2026"/>
    <s v="Q3"/>
    <n v="7"/>
    <x v="6"/>
  </r>
  <r>
    <n v="2052"/>
    <d v="2026-07-05T00:00:00"/>
    <n v="2026"/>
    <x v="2"/>
    <n v="7"/>
    <s v="Jul"/>
    <x v="3"/>
    <x v="13"/>
    <x v="0"/>
    <s v="Business"/>
    <x v="1"/>
    <s v="Trail Boots"/>
    <n v="3"/>
    <n v="146.88999999999999"/>
    <n v="0"/>
    <n v="77.650000000000006"/>
    <n v="440.66999999999996"/>
    <n v="232.95000000000002"/>
    <n v="207.71999999999994"/>
    <n v="0.47137313636054179"/>
    <n v="2026"/>
    <s v="Q3"/>
    <n v="7"/>
    <x v="6"/>
  </r>
  <r>
    <n v="2096"/>
    <d v="2026-07-05T00:00:00"/>
    <n v="2026"/>
    <x v="2"/>
    <n v="7"/>
    <s v="Jul"/>
    <x v="3"/>
    <x v="13"/>
    <x v="3"/>
    <s v="Returning"/>
    <x v="2"/>
    <s v="Travel Backpack 35L"/>
    <n v="2"/>
    <n v="161.21"/>
    <n v="0"/>
    <n v="85.2"/>
    <n v="322.42"/>
    <n v="170.4"/>
    <n v="152.02000000000001"/>
    <n v="0.47149680540909372"/>
    <n v="2026"/>
    <s v="Q3"/>
    <n v="7"/>
    <x v="6"/>
  </r>
  <r>
    <n v="2488"/>
    <d v="2026-07-05T00:00:00"/>
    <n v="2026"/>
    <x v="2"/>
    <n v="7"/>
    <s v="Jul"/>
    <x v="3"/>
    <x v="8"/>
    <x v="2"/>
    <s v="New"/>
    <x v="1"/>
    <s v="Trekking Poles"/>
    <n v="2"/>
    <n v="71.27"/>
    <n v="0.05"/>
    <n v="32.85"/>
    <n v="135.41299999999998"/>
    <n v="65.7"/>
    <n v="69.71299999999998"/>
    <n v="0.5148176319851121"/>
    <n v="2026"/>
    <s v="Q3"/>
    <n v="7"/>
    <x v="6"/>
  </r>
  <r>
    <n v="3220"/>
    <d v="2026-07-05T00:00:00"/>
    <n v="2026"/>
    <x v="2"/>
    <n v="7"/>
    <s v="Jul"/>
    <x v="0"/>
    <x v="9"/>
    <x v="2"/>
    <s v="Returning"/>
    <x v="4"/>
    <s v="Training Mat"/>
    <n v="3"/>
    <n v="50.16"/>
    <n v="0.05"/>
    <n v="22.24"/>
    <n v="142.95599999999999"/>
    <n v="66.72"/>
    <n v="76.23599999999999"/>
    <n v="0.53328296818601528"/>
    <n v="2026"/>
    <s v="Q3"/>
    <n v="7"/>
    <x v="6"/>
  </r>
  <r>
    <n v="3711"/>
    <d v="2026-07-05T00:00:00"/>
    <n v="2026"/>
    <x v="2"/>
    <n v="7"/>
    <s v="Jul"/>
    <x v="3"/>
    <x v="4"/>
    <x v="3"/>
    <s v="New"/>
    <x v="1"/>
    <s v="Trail Boots"/>
    <n v="1"/>
    <n v="145.37"/>
    <n v="0.05"/>
    <n v="81.02"/>
    <n v="138.10149999999999"/>
    <n v="81.02"/>
    <n v="57.081499999999991"/>
    <n v="0.41333005072356199"/>
    <n v="2026"/>
    <s v="Q3"/>
    <n v="7"/>
    <x v="6"/>
  </r>
  <r>
    <n v="3823"/>
    <d v="2026-07-05T00:00:00"/>
    <n v="2026"/>
    <x v="2"/>
    <n v="7"/>
    <s v="Jul"/>
    <x v="3"/>
    <x v="7"/>
    <x v="2"/>
    <s v="New"/>
    <x v="2"/>
    <s v="Packing Cube Set"/>
    <n v="2"/>
    <n v="47.1"/>
    <n v="0"/>
    <n v="17.920000000000002"/>
    <n v="94.2"/>
    <n v="35.840000000000003"/>
    <n v="58.36"/>
    <n v="0.6195329087048832"/>
    <n v="2026"/>
    <s v="Q3"/>
    <n v="7"/>
    <x v="6"/>
  </r>
  <r>
    <n v="4058"/>
    <d v="2026-07-05T00:00:00"/>
    <n v="2026"/>
    <x v="2"/>
    <n v="7"/>
    <s v="Jul"/>
    <x v="3"/>
    <x v="13"/>
    <x v="1"/>
    <s v="Business"/>
    <x v="1"/>
    <s v="Summit Backpack 45L"/>
    <n v="5"/>
    <n v="155.09"/>
    <n v="0.1"/>
    <n v="78.52"/>
    <n v="697.90500000000009"/>
    <n v="392.59999999999997"/>
    <n v="305.30500000000012"/>
    <n v="0.43745925305020034"/>
    <n v="2026"/>
    <s v="Q3"/>
    <n v="7"/>
    <x v="6"/>
  </r>
  <r>
    <n v="4126"/>
    <d v="2026-07-05T00:00:00"/>
    <n v="2026"/>
    <x v="2"/>
    <n v="7"/>
    <s v="Jul"/>
    <x v="3"/>
    <x v="13"/>
    <x v="0"/>
    <s v="New"/>
    <x v="0"/>
    <s v="Commuter Helmet"/>
    <n v="3"/>
    <n v="82.89"/>
    <n v="0"/>
    <n v="42.31"/>
    <n v="248.67000000000002"/>
    <n v="126.93"/>
    <n v="121.74000000000001"/>
    <n v="0.48956448304982508"/>
    <n v="2026"/>
    <s v="Q3"/>
    <n v="7"/>
    <x v="6"/>
  </r>
  <r>
    <n v="5080"/>
    <d v="2026-07-05T00:00:00"/>
    <n v="2026"/>
    <x v="2"/>
    <n v="7"/>
    <s v="Jul"/>
    <x v="2"/>
    <x v="3"/>
    <x v="2"/>
    <s v="New"/>
    <x v="0"/>
    <s v="Commuter Helmet"/>
    <n v="2"/>
    <n v="80.8"/>
    <n v="0"/>
    <n v="42.21"/>
    <n v="161.6"/>
    <n v="84.42"/>
    <n v="77.179999999999993"/>
    <n v="0.47759900990099008"/>
    <n v="2026"/>
    <s v="Q3"/>
    <n v="7"/>
    <x v="6"/>
  </r>
  <r>
    <n v="923"/>
    <d v="2026-07-06T00:00:00"/>
    <n v="2026"/>
    <x v="2"/>
    <n v="7"/>
    <s v="Jul"/>
    <x v="2"/>
    <x v="5"/>
    <x v="0"/>
    <s v="New"/>
    <x v="4"/>
    <s v="Resistance Band Set"/>
    <n v="2"/>
    <n v="39.54"/>
    <n v="0.05"/>
    <n v="14.68"/>
    <n v="75.125999999999991"/>
    <n v="29.36"/>
    <n v="45.765999999999991"/>
    <n v="0.60918989431089099"/>
    <n v="2026"/>
    <s v="Q3"/>
    <n v="7"/>
    <x v="6"/>
  </r>
  <r>
    <n v="1549"/>
    <d v="2026-07-06T00:00:00"/>
    <n v="2026"/>
    <x v="2"/>
    <n v="7"/>
    <s v="Jul"/>
    <x v="2"/>
    <x v="2"/>
    <x v="0"/>
    <s v="New"/>
    <x v="4"/>
    <s v="Weighted Vest"/>
    <n v="2"/>
    <n v="121.35"/>
    <n v="0"/>
    <n v="71.06"/>
    <n v="242.7"/>
    <n v="142.12"/>
    <n v="100.57999999999998"/>
    <n v="0.41442109600329619"/>
    <n v="2026"/>
    <s v="Q3"/>
    <n v="7"/>
    <x v="6"/>
  </r>
  <r>
    <n v="1839"/>
    <d v="2026-07-06T00:00:00"/>
    <n v="2026"/>
    <x v="2"/>
    <n v="7"/>
    <s v="Jul"/>
    <x v="3"/>
    <x v="8"/>
    <x v="2"/>
    <s v="Returning"/>
    <x v="4"/>
    <s v="Resistance Band Set"/>
    <n v="1"/>
    <n v="41.37"/>
    <n v="0"/>
    <n v="15.12"/>
    <n v="41.37"/>
    <n v="15.12"/>
    <n v="26.25"/>
    <n v="0.63451776649746194"/>
    <n v="2026"/>
    <s v="Q3"/>
    <n v="7"/>
    <x v="6"/>
  </r>
  <r>
    <n v="2053"/>
    <d v="2026-07-06T00:00:00"/>
    <n v="2026"/>
    <x v="2"/>
    <n v="7"/>
    <s v="Jul"/>
    <x v="1"/>
    <x v="12"/>
    <x v="0"/>
    <s v="New"/>
    <x v="0"/>
    <s v="Commuter Helmet"/>
    <n v="5"/>
    <n v="81.63"/>
    <n v="0.05"/>
    <n v="42.36"/>
    <n v="387.74249999999995"/>
    <n v="211.8"/>
    <n v="175.94249999999994"/>
    <n v="0.45376119460724568"/>
    <n v="2026"/>
    <s v="Q3"/>
    <n v="7"/>
    <x v="6"/>
  </r>
  <r>
    <n v="2342"/>
    <d v="2026-07-06T00:00:00"/>
    <n v="2026"/>
    <x v="2"/>
    <n v="7"/>
    <s v="Jul"/>
    <x v="1"/>
    <x v="1"/>
    <x v="0"/>
    <s v="Returning"/>
    <x v="4"/>
    <s v="Recovery Roller"/>
    <n v="1"/>
    <n v="36.19"/>
    <n v="0"/>
    <n v="13.91"/>
    <n v="36.19"/>
    <n v="13.91"/>
    <n v="22.279999999999998"/>
    <n v="0.61563967946946663"/>
    <n v="2026"/>
    <s v="Q3"/>
    <n v="7"/>
    <x v="6"/>
  </r>
  <r>
    <n v="2465"/>
    <d v="2026-07-06T00:00:00"/>
    <n v="2026"/>
    <x v="2"/>
    <n v="7"/>
    <s v="Jul"/>
    <x v="1"/>
    <x v="1"/>
    <x v="3"/>
    <s v="New"/>
    <x v="1"/>
    <s v="Trail Boots"/>
    <n v="1"/>
    <n v="142.04"/>
    <n v="0"/>
    <n v="81.67"/>
    <n v="142.04"/>
    <n v="81.67"/>
    <n v="60.36999999999999"/>
    <n v="0.4250211208110391"/>
    <n v="2026"/>
    <s v="Q3"/>
    <n v="7"/>
    <x v="6"/>
  </r>
  <r>
    <n v="3990"/>
    <d v="2026-07-06T00:00:00"/>
    <n v="2026"/>
    <x v="2"/>
    <n v="7"/>
    <s v="Jul"/>
    <x v="2"/>
    <x v="5"/>
    <x v="0"/>
    <s v="Business"/>
    <x v="2"/>
    <s v="Carry-On Duffel"/>
    <n v="1"/>
    <n v="133.66999999999999"/>
    <n v="0"/>
    <n v="68.25"/>
    <n v="133.66999999999999"/>
    <n v="68.25"/>
    <n v="65.419999999999987"/>
    <n v="0.48941422907159415"/>
    <n v="2026"/>
    <s v="Q3"/>
    <n v="7"/>
    <x v="6"/>
  </r>
  <r>
    <n v="4370"/>
    <d v="2026-07-06T00:00:00"/>
    <n v="2026"/>
    <x v="2"/>
    <n v="7"/>
    <s v="Jul"/>
    <x v="2"/>
    <x v="10"/>
    <x v="0"/>
    <s v="New"/>
    <x v="2"/>
    <s v="Travel Backpack 35L"/>
    <n v="6"/>
    <n v="166.6"/>
    <n v="0"/>
    <n v="88.14"/>
    <n v="999.59999999999991"/>
    <n v="528.84"/>
    <n v="470.75999999999988"/>
    <n v="0.47094837935174061"/>
    <n v="2026"/>
    <s v="Q3"/>
    <n v="7"/>
    <x v="6"/>
  </r>
  <r>
    <n v="4856"/>
    <d v="2026-07-06T00:00:00"/>
    <n v="2026"/>
    <x v="2"/>
    <n v="7"/>
    <s v="Jul"/>
    <x v="1"/>
    <x v="12"/>
    <x v="0"/>
    <s v="Returning"/>
    <x v="0"/>
    <s v="Cycling Pack 12L"/>
    <n v="2"/>
    <n v="99.93"/>
    <n v="0.1"/>
    <n v="51.96"/>
    <n v="179.87400000000002"/>
    <n v="103.92"/>
    <n v="75.954000000000022"/>
    <n v="0.422262250241836"/>
    <n v="2026"/>
    <s v="Q3"/>
    <n v="7"/>
    <x v="6"/>
  </r>
  <r>
    <n v="337"/>
    <d v="2026-07-07T00:00:00"/>
    <n v="2026"/>
    <x v="2"/>
    <n v="7"/>
    <s v="Jul"/>
    <x v="0"/>
    <x v="15"/>
    <x v="2"/>
    <s v="Returning"/>
    <x v="0"/>
    <s v="Cycling Pack 12L"/>
    <n v="6"/>
    <n v="100.56"/>
    <n v="0"/>
    <n v="49.47"/>
    <n v="603.36"/>
    <n v="296.82"/>
    <n v="306.54000000000002"/>
    <n v="0.508054892601432"/>
    <n v="2026"/>
    <s v="Q3"/>
    <n v="7"/>
    <x v="6"/>
  </r>
  <r>
    <n v="1001"/>
    <d v="2026-07-07T00:00:00"/>
    <n v="2026"/>
    <x v="2"/>
    <n v="7"/>
    <s v="Jul"/>
    <x v="0"/>
    <x v="9"/>
    <x v="0"/>
    <s v="Returning"/>
    <x v="3"/>
    <s v="Trail Tent 2P"/>
    <n v="1"/>
    <n v="200.48"/>
    <n v="0.05"/>
    <n v="104.11"/>
    <n v="190.45599999999999"/>
    <n v="104.11"/>
    <n v="86.345999999999989"/>
    <n v="0.45336455664300412"/>
    <n v="2026"/>
    <s v="Q3"/>
    <n v="7"/>
    <x v="6"/>
  </r>
  <r>
    <n v="2424"/>
    <d v="2026-07-07T00:00:00"/>
    <n v="2026"/>
    <x v="2"/>
    <n v="7"/>
    <s v="Jul"/>
    <x v="3"/>
    <x v="8"/>
    <x v="0"/>
    <s v="New"/>
    <x v="0"/>
    <s v="Trail Bike Light"/>
    <n v="1"/>
    <n v="51.06"/>
    <n v="0.15"/>
    <n v="22.56"/>
    <n v="43.401000000000003"/>
    <n v="22.56"/>
    <n v="20.841000000000005"/>
    <n v="0.48019630884081022"/>
    <n v="2026"/>
    <s v="Q3"/>
    <n v="7"/>
    <x v="6"/>
  </r>
  <r>
    <n v="2751"/>
    <d v="2026-07-07T00:00:00"/>
    <n v="2026"/>
    <x v="2"/>
    <n v="7"/>
    <s v="Jul"/>
    <x v="0"/>
    <x v="15"/>
    <x v="2"/>
    <s v="New"/>
    <x v="4"/>
    <s v="Weighted Vest"/>
    <n v="2"/>
    <n v="125.9"/>
    <n v="0.15"/>
    <n v="70.27"/>
    <n v="214.03"/>
    <n v="140.54"/>
    <n v="73.490000000000009"/>
    <n v="0.34336307994206422"/>
    <n v="2026"/>
    <s v="Q3"/>
    <n v="7"/>
    <x v="6"/>
  </r>
  <r>
    <n v="375"/>
    <d v="2026-07-08T00:00:00"/>
    <n v="2026"/>
    <x v="2"/>
    <n v="7"/>
    <s v="Jul"/>
    <x v="1"/>
    <x v="12"/>
    <x v="2"/>
    <s v="Returning"/>
    <x v="3"/>
    <s v="Trail Tent 2P"/>
    <n v="2"/>
    <n v="192.24"/>
    <n v="0.05"/>
    <n v="103.65"/>
    <n v="365.25599999999997"/>
    <n v="207.3"/>
    <n v="157.95599999999996"/>
    <n v="0.43245285498390162"/>
    <n v="2026"/>
    <s v="Q3"/>
    <n v="7"/>
    <x v="6"/>
  </r>
  <r>
    <n v="650"/>
    <d v="2026-07-08T00:00:00"/>
    <n v="2026"/>
    <x v="2"/>
    <n v="7"/>
    <s v="Jul"/>
    <x v="0"/>
    <x v="0"/>
    <x v="0"/>
    <s v="Business"/>
    <x v="4"/>
    <s v="Resistance Band Set"/>
    <n v="2"/>
    <n v="40.79"/>
    <n v="0"/>
    <n v="14.61"/>
    <n v="81.58"/>
    <n v="29.22"/>
    <n v="52.36"/>
    <n v="0.64182397646481981"/>
    <n v="2026"/>
    <s v="Q3"/>
    <n v="7"/>
    <x v="6"/>
  </r>
  <r>
    <n v="941"/>
    <d v="2026-07-08T00:00:00"/>
    <n v="2026"/>
    <x v="2"/>
    <n v="7"/>
    <s v="Jul"/>
    <x v="0"/>
    <x v="9"/>
    <x v="2"/>
    <s v="New"/>
    <x v="3"/>
    <s v="Compact Sleeping Bag"/>
    <n v="2"/>
    <n v="125.73"/>
    <n v="0.15"/>
    <n v="61.75"/>
    <n v="213.74100000000001"/>
    <n v="123.5"/>
    <n v="90.241000000000014"/>
    <n v="0.42219789371248384"/>
    <n v="2026"/>
    <s v="Q3"/>
    <n v="7"/>
    <x v="6"/>
  </r>
  <r>
    <n v="2719"/>
    <d v="2026-07-08T00:00:00"/>
    <n v="2026"/>
    <x v="2"/>
    <n v="7"/>
    <s v="Jul"/>
    <x v="0"/>
    <x v="15"/>
    <x v="0"/>
    <s v="Business"/>
    <x v="2"/>
    <s v="Travel Backpack 35L"/>
    <n v="1"/>
    <n v="164.92"/>
    <n v="0"/>
    <n v="89.47"/>
    <n v="164.92"/>
    <n v="89.47"/>
    <n v="75.449999999999989"/>
    <n v="0.45749454280863444"/>
    <n v="2026"/>
    <s v="Q3"/>
    <n v="7"/>
    <x v="6"/>
  </r>
  <r>
    <n v="3833"/>
    <d v="2026-07-08T00:00:00"/>
    <n v="2026"/>
    <x v="2"/>
    <n v="7"/>
    <s v="Jul"/>
    <x v="1"/>
    <x v="6"/>
    <x v="2"/>
    <s v="New"/>
    <x v="0"/>
    <s v="Cycling Pack 12L"/>
    <n v="5"/>
    <n v="103.91"/>
    <n v="0"/>
    <n v="51.19"/>
    <n v="519.54999999999995"/>
    <n v="255.95"/>
    <n v="263.59999999999997"/>
    <n v="0.50736214031373306"/>
    <n v="2026"/>
    <s v="Q3"/>
    <n v="7"/>
    <x v="6"/>
  </r>
  <r>
    <n v="211"/>
    <d v="2026-07-09T00:00:00"/>
    <n v="2026"/>
    <x v="2"/>
    <n v="7"/>
    <s v="Jul"/>
    <x v="2"/>
    <x v="16"/>
    <x v="1"/>
    <s v="Business"/>
    <x v="0"/>
    <s v="Trail Bike Light"/>
    <n v="10"/>
    <n v="49.69"/>
    <n v="0.1"/>
    <n v="21.82"/>
    <n v="447.21"/>
    <n v="218.2"/>
    <n v="229.01"/>
    <n v="0.51208604458755391"/>
    <n v="2026"/>
    <s v="Q3"/>
    <n v="7"/>
    <x v="6"/>
  </r>
  <r>
    <n v="392"/>
    <d v="2026-07-09T00:00:00"/>
    <n v="2026"/>
    <x v="2"/>
    <n v="7"/>
    <s v="Jul"/>
    <x v="3"/>
    <x v="7"/>
    <x v="2"/>
    <s v="Returning"/>
    <x v="1"/>
    <s v="Hiking Daypack 20L"/>
    <n v="3"/>
    <n v="94.19"/>
    <n v="0"/>
    <n v="44.1"/>
    <n v="282.57"/>
    <n v="132.30000000000001"/>
    <n v="150.26999999999998"/>
    <n v="0.53179743072512997"/>
    <n v="2026"/>
    <s v="Q3"/>
    <n v="7"/>
    <x v="6"/>
  </r>
  <r>
    <n v="1302"/>
    <d v="2026-07-09T00:00:00"/>
    <n v="2026"/>
    <x v="2"/>
    <n v="7"/>
    <s v="Jul"/>
    <x v="1"/>
    <x v="14"/>
    <x v="2"/>
    <s v="Returning"/>
    <x v="2"/>
    <s v="Packing Cube Set"/>
    <n v="1"/>
    <n v="46.87"/>
    <n v="0"/>
    <n v="18.649999999999999"/>
    <n v="46.87"/>
    <n v="18.649999999999999"/>
    <n v="28.22"/>
    <n v="0.60209088969490077"/>
    <n v="2026"/>
    <s v="Q3"/>
    <n v="7"/>
    <x v="6"/>
  </r>
  <r>
    <n v="1366"/>
    <d v="2026-07-09T00:00:00"/>
    <n v="2026"/>
    <x v="2"/>
    <n v="7"/>
    <s v="Jul"/>
    <x v="2"/>
    <x v="16"/>
    <x v="0"/>
    <s v="Returning"/>
    <x v="2"/>
    <s v="Insulated Bottle"/>
    <n v="1"/>
    <n v="36.99"/>
    <n v="0.1"/>
    <n v="13.2"/>
    <n v="33.291000000000004"/>
    <n v="13.2"/>
    <n v="20.091000000000005"/>
    <n v="0.60349644047940887"/>
    <n v="2026"/>
    <s v="Q3"/>
    <n v="7"/>
    <x v="6"/>
  </r>
  <r>
    <n v="1974"/>
    <d v="2026-07-09T00:00:00"/>
    <n v="2026"/>
    <x v="2"/>
    <n v="7"/>
    <s v="Jul"/>
    <x v="0"/>
    <x v="15"/>
    <x v="0"/>
    <s v="Returning"/>
    <x v="2"/>
    <s v="Carry-On Duffel"/>
    <n v="1"/>
    <n v="135.44"/>
    <n v="0"/>
    <n v="65.48"/>
    <n v="135.44"/>
    <n v="65.48"/>
    <n v="69.959999999999994"/>
    <n v="0.51653868871825159"/>
    <n v="2026"/>
    <s v="Q3"/>
    <n v="7"/>
    <x v="6"/>
  </r>
  <r>
    <n v="2716"/>
    <d v="2026-07-09T00:00:00"/>
    <n v="2026"/>
    <x v="2"/>
    <n v="7"/>
    <s v="Jul"/>
    <x v="1"/>
    <x v="1"/>
    <x v="0"/>
    <s v="New"/>
    <x v="1"/>
    <s v="Hiking Daypack 20L"/>
    <n v="3"/>
    <n v="92.25"/>
    <n v="0"/>
    <n v="46.27"/>
    <n v="276.75"/>
    <n v="138.81"/>
    <n v="137.94"/>
    <n v="0.49842818428184282"/>
    <n v="2026"/>
    <s v="Q3"/>
    <n v="7"/>
    <x v="6"/>
  </r>
  <r>
    <n v="3161"/>
    <d v="2026-07-09T00:00:00"/>
    <n v="2026"/>
    <x v="2"/>
    <n v="7"/>
    <s v="Jul"/>
    <x v="2"/>
    <x v="5"/>
    <x v="0"/>
    <s v="New"/>
    <x v="3"/>
    <s v="Trail Tent 2P"/>
    <n v="2"/>
    <n v="192.6"/>
    <n v="0"/>
    <n v="104.89"/>
    <n v="385.2"/>
    <n v="209.78"/>
    <n v="175.42"/>
    <n v="0.45539979231568017"/>
    <n v="2026"/>
    <s v="Q3"/>
    <n v="7"/>
    <x v="6"/>
  </r>
  <r>
    <n v="3240"/>
    <d v="2026-07-09T00:00:00"/>
    <n v="2026"/>
    <x v="2"/>
    <n v="7"/>
    <s v="Jul"/>
    <x v="3"/>
    <x v="8"/>
    <x v="0"/>
    <s v="Returning"/>
    <x v="0"/>
    <s v="Compact Repair Kit"/>
    <n v="1"/>
    <n v="39.94"/>
    <n v="0"/>
    <n v="16.89"/>
    <n v="39.94"/>
    <n v="16.89"/>
    <n v="23.049999999999997"/>
    <n v="0.57711567351026538"/>
    <n v="2026"/>
    <s v="Q3"/>
    <n v="7"/>
    <x v="6"/>
  </r>
  <r>
    <n v="3682"/>
    <d v="2026-07-09T00:00:00"/>
    <n v="2026"/>
    <x v="2"/>
    <n v="7"/>
    <s v="Jul"/>
    <x v="2"/>
    <x v="2"/>
    <x v="0"/>
    <s v="Returning"/>
    <x v="1"/>
    <s v="Summit Backpack 45L"/>
    <n v="3"/>
    <n v="150.61000000000001"/>
    <n v="0"/>
    <n v="79.900000000000006"/>
    <n v="451.83000000000004"/>
    <n v="239.70000000000002"/>
    <n v="212.13000000000002"/>
    <n v="0.46949073766682159"/>
    <n v="2026"/>
    <s v="Q3"/>
    <n v="7"/>
    <x v="6"/>
  </r>
  <r>
    <n v="4725"/>
    <d v="2026-07-09T00:00:00"/>
    <n v="2026"/>
    <x v="2"/>
    <n v="7"/>
    <s v="Jul"/>
    <x v="3"/>
    <x v="13"/>
    <x v="0"/>
    <s v="Returning"/>
    <x v="1"/>
    <s v="Trekking Poles"/>
    <n v="2"/>
    <n v="71.069999999999993"/>
    <n v="0"/>
    <n v="31.57"/>
    <n v="142.13999999999999"/>
    <n v="63.14"/>
    <n v="78.999999999999986"/>
    <n v="0.55579006613198245"/>
    <n v="2026"/>
    <s v="Q3"/>
    <n v="7"/>
    <x v="6"/>
  </r>
  <r>
    <n v="758"/>
    <d v="2026-07-10T00:00:00"/>
    <n v="2026"/>
    <x v="2"/>
    <n v="7"/>
    <s v="Jul"/>
    <x v="0"/>
    <x v="0"/>
    <x v="2"/>
    <s v="New"/>
    <x v="0"/>
    <s v="Trail Bike Light"/>
    <n v="1"/>
    <n v="50.78"/>
    <n v="0"/>
    <n v="22.29"/>
    <n v="50.78"/>
    <n v="22.29"/>
    <n v="28.490000000000002"/>
    <n v="0.56104765655769995"/>
    <n v="2026"/>
    <s v="Q3"/>
    <n v="7"/>
    <x v="6"/>
  </r>
  <r>
    <n v="1910"/>
    <d v="2026-07-10T00:00:00"/>
    <n v="2026"/>
    <x v="2"/>
    <n v="7"/>
    <s v="Jul"/>
    <x v="0"/>
    <x v="15"/>
    <x v="0"/>
    <s v="Returning"/>
    <x v="1"/>
    <s v="Trail Boots"/>
    <n v="2"/>
    <n v="141.51"/>
    <n v="0.05"/>
    <n v="77.040000000000006"/>
    <n v="268.86899999999997"/>
    <n v="154.08000000000001"/>
    <n v="114.78899999999996"/>
    <n v="0.42693281858451504"/>
    <n v="2026"/>
    <s v="Q3"/>
    <n v="7"/>
    <x v="6"/>
  </r>
  <r>
    <n v="1941"/>
    <d v="2026-07-10T00:00:00"/>
    <n v="2026"/>
    <x v="2"/>
    <n v="7"/>
    <s v="Jul"/>
    <x v="1"/>
    <x v="12"/>
    <x v="3"/>
    <s v="Returning"/>
    <x v="1"/>
    <s v="Summit Backpack 45L"/>
    <n v="1"/>
    <n v="156.44"/>
    <n v="0.1"/>
    <n v="80.72"/>
    <n v="140.79599999999999"/>
    <n v="80.72"/>
    <n v="60.075999999999993"/>
    <n v="0.42668825818915307"/>
    <n v="2026"/>
    <s v="Q3"/>
    <n v="7"/>
    <x v="6"/>
  </r>
  <r>
    <n v="2324"/>
    <d v="2026-07-10T00:00:00"/>
    <n v="2026"/>
    <x v="2"/>
    <n v="7"/>
    <s v="Jul"/>
    <x v="1"/>
    <x v="12"/>
    <x v="0"/>
    <s v="New"/>
    <x v="4"/>
    <s v="Training Mat"/>
    <n v="2"/>
    <n v="51.75"/>
    <n v="0"/>
    <n v="21.4"/>
    <n v="103.5"/>
    <n v="42.8"/>
    <n v="60.7"/>
    <n v="0.58647342995169083"/>
    <n v="2026"/>
    <s v="Q3"/>
    <n v="7"/>
    <x v="6"/>
  </r>
  <r>
    <n v="2869"/>
    <d v="2026-07-10T00:00:00"/>
    <n v="2026"/>
    <x v="2"/>
    <n v="7"/>
    <s v="Jul"/>
    <x v="2"/>
    <x v="5"/>
    <x v="3"/>
    <s v="New"/>
    <x v="3"/>
    <s v="Portable Camp Stove"/>
    <n v="1"/>
    <n v="82.23"/>
    <n v="0.1"/>
    <n v="38.340000000000003"/>
    <n v="74.007000000000005"/>
    <n v="38.340000000000003"/>
    <n v="35.667000000000002"/>
    <n v="0.48194089748267055"/>
    <n v="2026"/>
    <s v="Q3"/>
    <n v="7"/>
    <x v="6"/>
  </r>
  <r>
    <n v="3236"/>
    <d v="2026-07-10T00:00:00"/>
    <n v="2026"/>
    <x v="2"/>
    <n v="7"/>
    <s v="Jul"/>
    <x v="1"/>
    <x v="6"/>
    <x v="0"/>
    <s v="New"/>
    <x v="1"/>
    <s v="Trail Boots"/>
    <n v="1"/>
    <n v="144.16999999999999"/>
    <n v="0.1"/>
    <n v="78.13"/>
    <n v="129.75299999999999"/>
    <n v="78.13"/>
    <n v="51.62299999999999"/>
    <n v="0.39785592625989374"/>
    <n v="2026"/>
    <s v="Q3"/>
    <n v="7"/>
    <x v="6"/>
  </r>
  <r>
    <n v="3582"/>
    <d v="2026-07-10T00:00:00"/>
    <n v="2026"/>
    <x v="2"/>
    <n v="7"/>
    <s v="Jul"/>
    <x v="1"/>
    <x v="12"/>
    <x v="0"/>
    <s v="Returning"/>
    <x v="3"/>
    <s v="Portable Camp Stove"/>
    <n v="4"/>
    <n v="82.47"/>
    <n v="0"/>
    <n v="40.22"/>
    <n v="329.88"/>
    <n v="160.88"/>
    <n v="169"/>
    <n v="0.51230750575967021"/>
    <n v="2026"/>
    <s v="Q3"/>
    <n v="7"/>
    <x v="6"/>
  </r>
  <r>
    <n v="3715"/>
    <d v="2026-07-10T00:00:00"/>
    <n v="2026"/>
    <x v="2"/>
    <n v="7"/>
    <s v="Jul"/>
    <x v="3"/>
    <x v="8"/>
    <x v="0"/>
    <s v="New"/>
    <x v="3"/>
    <s v="Compact Sleeping Bag"/>
    <n v="1"/>
    <n v="122.14"/>
    <n v="0.15"/>
    <n v="59.87"/>
    <n v="103.819"/>
    <n v="59.87"/>
    <n v="43.949000000000005"/>
    <n v="0.42332328379198414"/>
    <n v="2026"/>
    <s v="Q3"/>
    <n v="7"/>
    <x v="6"/>
  </r>
  <r>
    <n v="3940"/>
    <d v="2026-07-10T00:00:00"/>
    <n v="2026"/>
    <x v="2"/>
    <n v="7"/>
    <s v="Jul"/>
    <x v="2"/>
    <x v="16"/>
    <x v="2"/>
    <s v="Returning"/>
    <x v="1"/>
    <s v="Trail Boots"/>
    <n v="3"/>
    <n v="143.59"/>
    <n v="0"/>
    <n v="78.91"/>
    <n v="430.77"/>
    <n v="236.73"/>
    <n v="194.04"/>
    <n v="0.45044919562643637"/>
    <n v="2026"/>
    <s v="Q3"/>
    <n v="7"/>
    <x v="6"/>
  </r>
  <r>
    <n v="4760"/>
    <d v="2026-07-10T00:00:00"/>
    <n v="2026"/>
    <x v="2"/>
    <n v="7"/>
    <s v="Jul"/>
    <x v="3"/>
    <x v="13"/>
    <x v="0"/>
    <s v="Business"/>
    <x v="1"/>
    <s v="Summit Backpack 45L"/>
    <n v="2"/>
    <n v="157.66"/>
    <n v="0"/>
    <n v="78.760000000000005"/>
    <n v="315.32"/>
    <n v="157.52000000000001"/>
    <n v="157.79999999999998"/>
    <n v="0.50044399340352652"/>
    <n v="2026"/>
    <s v="Q3"/>
    <n v="7"/>
    <x v="6"/>
  </r>
  <r>
    <n v="4768"/>
    <d v="2026-07-10T00:00:00"/>
    <n v="2026"/>
    <x v="2"/>
    <n v="7"/>
    <s v="Jul"/>
    <x v="1"/>
    <x v="1"/>
    <x v="0"/>
    <s v="Business"/>
    <x v="0"/>
    <s v="Cycling Pack 12L"/>
    <n v="1"/>
    <n v="101.58"/>
    <n v="0"/>
    <n v="49.83"/>
    <n v="101.58"/>
    <n v="49.83"/>
    <n v="51.75"/>
    <n v="0.50945067926757237"/>
    <n v="2026"/>
    <s v="Q3"/>
    <n v="7"/>
    <x v="6"/>
  </r>
  <r>
    <n v="5025"/>
    <d v="2026-07-10T00:00:00"/>
    <n v="2026"/>
    <x v="2"/>
    <n v="7"/>
    <s v="Jul"/>
    <x v="2"/>
    <x v="3"/>
    <x v="0"/>
    <s v="Returning"/>
    <x v="2"/>
    <s v="Travel Backpack 35L"/>
    <n v="4"/>
    <n v="166.71"/>
    <n v="0"/>
    <n v="86.55"/>
    <n v="666.84"/>
    <n v="346.2"/>
    <n v="320.64000000000004"/>
    <n v="0.48083498290444487"/>
    <n v="2026"/>
    <s v="Q3"/>
    <n v="7"/>
    <x v="6"/>
  </r>
  <r>
    <n v="165"/>
    <d v="2026-07-11T00:00:00"/>
    <n v="2026"/>
    <x v="2"/>
    <n v="7"/>
    <s v="Jul"/>
    <x v="1"/>
    <x v="12"/>
    <x v="2"/>
    <s v="New"/>
    <x v="0"/>
    <s v="Commuter Helmet"/>
    <n v="2"/>
    <n v="83.33"/>
    <n v="0"/>
    <n v="42.11"/>
    <n v="166.66"/>
    <n v="84.22"/>
    <n v="82.44"/>
    <n v="0.49465978639145564"/>
    <n v="2026"/>
    <s v="Q3"/>
    <n v="7"/>
    <x v="6"/>
  </r>
  <r>
    <n v="198"/>
    <d v="2026-07-11T00:00:00"/>
    <n v="2026"/>
    <x v="2"/>
    <n v="7"/>
    <s v="Jul"/>
    <x v="0"/>
    <x v="15"/>
    <x v="0"/>
    <s v="New"/>
    <x v="1"/>
    <s v="Trekking Poles"/>
    <n v="2"/>
    <n v="71.77"/>
    <n v="0.05"/>
    <n v="32.9"/>
    <n v="136.363"/>
    <n v="65.8"/>
    <n v="70.563000000000002"/>
    <n v="0.5174644148339359"/>
    <n v="2026"/>
    <s v="Q3"/>
    <n v="7"/>
    <x v="6"/>
  </r>
  <r>
    <n v="1480"/>
    <d v="2026-07-11T00:00:00"/>
    <n v="2026"/>
    <x v="2"/>
    <n v="7"/>
    <s v="Jul"/>
    <x v="0"/>
    <x v="15"/>
    <x v="0"/>
    <s v="New"/>
    <x v="2"/>
    <s v="Travel Backpack 35L"/>
    <n v="3"/>
    <n v="164.5"/>
    <n v="0"/>
    <n v="87.06"/>
    <n v="493.5"/>
    <n v="261.18"/>
    <n v="232.32"/>
    <n v="0.47075987841945288"/>
    <n v="2026"/>
    <s v="Q3"/>
    <n v="7"/>
    <x v="6"/>
  </r>
  <r>
    <n v="1990"/>
    <d v="2026-07-11T00:00:00"/>
    <n v="2026"/>
    <x v="2"/>
    <n v="7"/>
    <s v="Jul"/>
    <x v="0"/>
    <x v="15"/>
    <x v="0"/>
    <s v="Returning"/>
    <x v="3"/>
    <s v="Portable Camp Stove"/>
    <n v="3"/>
    <n v="82.28"/>
    <n v="0.1"/>
    <n v="39.51"/>
    <n v="222.15600000000001"/>
    <n v="118.53"/>
    <n v="103.626"/>
    <n v="0.46645600388915898"/>
    <n v="2026"/>
    <s v="Q3"/>
    <n v="7"/>
    <x v="6"/>
  </r>
  <r>
    <n v="2298"/>
    <d v="2026-07-11T00:00:00"/>
    <n v="2026"/>
    <x v="2"/>
    <n v="7"/>
    <s v="Jul"/>
    <x v="2"/>
    <x v="2"/>
    <x v="2"/>
    <s v="New"/>
    <x v="0"/>
    <s v="Cycling Pack 12L"/>
    <n v="2"/>
    <n v="103.17"/>
    <n v="0"/>
    <n v="50.49"/>
    <n v="206.34"/>
    <n v="100.98"/>
    <n v="105.36"/>
    <n v="0.51061355045071244"/>
    <n v="2026"/>
    <s v="Q3"/>
    <n v="7"/>
    <x v="6"/>
  </r>
  <r>
    <n v="2886"/>
    <d v="2026-07-11T00:00:00"/>
    <n v="2026"/>
    <x v="2"/>
    <n v="7"/>
    <s v="Jul"/>
    <x v="0"/>
    <x v="15"/>
    <x v="0"/>
    <s v="New"/>
    <x v="0"/>
    <s v="Trail Bike Light"/>
    <n v="1"/>
    <n v="50.33"/>
    <n v="0.05"/>
    <n v="22.06"/>
    <n v="47.813499999999998"/>
    <n v="22.06"/>
    <n v="25.753499999999999"/>
    <n v="0.53862402877848303"/>
    <n v="2026"/>
    <s v="Q3"/>
    <n v="7"/>
    <x v="6"/>
  </r>
  <r>
    <n v="2893"/>
    <d v="2026-07-11T00:00:00"/>
    <n v="2026"/>
    <x v="2"/>
    <n v="7"/>
    <s v="Jul"/>
    <x v="1"/>
    <x v="11"/>
    <x v="1"/>
    <s v="Business"/>
    <x v="1"/>
    <s v="Trail Boots"/>
    <n v="6"/>
    <n v="142.78"/>
    <n v="0.15"/>
    <n v="80.38"/>
    <n v="728.178"/>
    <n v="482.28"/>
    <n v="245.89800000000002"/>
    <n v="0.33768941110552642"/>
    <n v="2026"/>
    <s v="Q3"/>
    <n v="7"/>
    <x v="6"/>
  </r>
  <r>
    <n v="2939"/>
    <d v="2026-07-11T00:00:00"/>
    <n v="2026"/>
    <x v="2"/>
    <n v="7"/>
    <s v="Jul"/>
    <x v="1"/>
    <x v="6"/>
    <x v="0"/>
    <s v="New"/>
    <x v="3"/>
    <s v="Trail Tent 2P"/>
    <n v="1"/>
    <n v="195.38"/>
    <n v="0.05"/>
    <n v="101.67"/>
    <n v="185.61099999999999"/>
    <n v="101.67"/>
    <n v="83.940999999999988"/>
    <n v="0.45224151585843508"/>
    <n v="2026"/>
    <s v="Q3"/>
    <n v="7"/>
    <x v="6"/>
  </r>
  <r>
    <n v="3249"/>
    <d v="2026-07-11T00:00:00"/>
    <n v="2026"/>
    <x v="2"/>
    <n v="7"/>
    <s v="Jul"/>
    <x v="3"/>
    <x v="4"/>
    <x v="2"/>
    <s v="Returning"/>
    <x v="0"/>
    <s v="Cycling Pack 12L"/>
    <n v="5"/>
    <n v="104.8"/>
    <n v="0"/>
    <n v="50.94"/>
    <n v="524"/>
    <n v="254.7"/>
    <n v="269.3"/>
    <n v="0.51393129770992374"/>
    <n v="2026"/>
    <s v="Q3"/>
    <n v="7"/>
    <x v="6"/>
  </r>
  <r>
    <n v="3832"/>
    <d v="2026-07-11T00:00:00"/>
    <n v="2026"/>
    <x v="2"/>
    <n v="7"/>
    <s v="Jul"/>
    <x v="3"/>
    <x v="7"/>
    <x v="0"/>
    <s v="Returning"/>
    <x v="3"/>
    <s v="Portable Camp Stove"/>
    <n v="3"/>
    <n v="82.26"/>
    <n v="0"/>
    <n v="40.020000000000003"/>
    <n v="246.78000000000003"/>
    <n v="120.06"/>
    <n v="126.72000000000003"/>
    <n v="0.51349380014587898"/>
    <n v="2026"/>
    <s v="Q3"/>
    <n v="7"/>
    <x v="6"/>
  </r>
  <r>
    <n v="3868"/>
    <d v="2026-07-11T00:00:00"/>
    <n v="2026"/>
    <x v="2"/>
    <n v="7"/>
    <s v="Jul"/>
    <x v="2"/>
    <x v="10"/>
    <x v="0"/>
    <s v="Business"/>
    <x v="1"/>
    <s v="Hiking Daypack 20L"/>
    <n v="1"/>
    <n v="90.79"/>
    <n v="0"/>
    <n v="46.39"/>
    <n v="90.79"/>
    <n v="46.39"/>
    <n v="44.400000000000006"/>
    <n v="0.4890406432426479"/>
    <n v="2026"/>
    <s v="Q3"/>
    <n v="7"/>
    <x v="6"/>
  </r>
  <r>
    <n v="4365"/>
    <d v="2026-07-11T00:00:00"/>
    <n v="2026"/>
    <x v="2"/>
    <n v="7"/>
    <s v="Jul"/>
    <x v="1"/>
    <x v="11"/>
    <x v="0"/>
    <s v="Returning"/>
    <x v="0"/>
    <s v="Compact Repair Kit"/>
    <n v="1"/>
    <n v="41.33"/>
    <n v="0"/>
    <n v="17.2"/>
    <n v="41.33"/>
    <n v="17.2"/>
    <n v="24.13"/>
    <n v="0.58383740624243896"/>
    <n v="2026"/>
    <s v="Q3"/>
    <n v="7"/>
    <x v="6"/>
  </r>
  <r>
    <n v="314"/>
    <d v="2026-07-12T00:00:00"/>
    <n v="2026"/>
    <x v="2"/>
    <n v="7"/>
    <s v="Jul"/>
    <x v="2"/>
    <x v="2"/>
    <x v="0"/>
    <s v="Returning"/>
    <x v="4"/>
    <s v="Resistance Band Set"/>
    <n v="2"/>
    <n v="41.09"/>
    <n v="0.05"/>
    <n v="14.54"/>
    <n v="78.070999999999998"/>
    <n v="29.08"/>
    <n v="48.991"/>
    <n v="0.62751854081541159"/>
    <n v="2026"/>
    <s v="Q3"/>
    <n v="7"/>
    <x v="6"/>
  </r>
  <r>
    <n v="552"/>
    <d v="2026-07-12T00:00:00"/>
    <n v="2026"/>
    <x v="2"/>
    <n v="7"/>
    <s v="Jul"/>
    <x v="1"/>
    <x v="12"/>
    <x v="1"/>
    <s v="Business"/>
    <x v="3"/>
    <s v="Portable Camp Stove"/>
    <n v="5"/>
    <n v="82.39"/>
    <n v="0.05"/>
    <n v="39.479999999999997"/>
    <n v="391.35249999999996"/>
    <n v="197.39999999999998"/>
    <n v="193.95249999999999"/>
    <n v="0.49559540312122702"/>
    <n v="2026"/>
    <s v="Q3"/>
    <n v="7"/>
    <x v="6"/>
  </r>
  <r>
    <n v="1317"/>
    <d v="2026-07-12T00:00:00"/>
    <n v="2026"/>
    <x v="2"/>
    <n v="7"/>
    <s v="Jul"/>
    <x v="1"/>
    <x v="14"/>
    <x v="0"/>
    <s v="Business"/>
    <x v="4"/>
    <s v="Recovery Roller"/>
    <n v="3"/>
    <n v="37"/>
    <n v="0"/>
    <n v="13.69"/>
    <n v="111"/>
    <n v="41.07"/>
    <n v="69.930000000000007"/>
    <n v="0.63000000000000012"/>
    <n v="2026"/>
    <s v="Q3"/>
    <n v="7"/>
    <x v="6"/>
  </r>
  <r>
    <n v="1515"/>
    <d v="2026-07-12T00:00:00"/>
    <n v="2026"/>
    <x v="2"/>
    <n v="7"/>
    <s v="Jul"/>
    <x v="3"/>
    <x v="8"/>
    <x v="2"/>
    <s v="New"/>
    <x v="4"/>
    <s v="Resistance Band Set"/>
    <n v="2"/>
    <n v="40.9"/>
    <n v="0"/>
    <n v="14.81"/>
    <n v="81.8"/>
    <n v="29.62"/>
    <n v="52.179999999999993"/>
    <n v="0.63789731051344734"/>
    <n v="2026"/>
    <s v="Q3"/>
    <n v="7"/>
    <x v="6"/>
  </r>
  <r>
    <n v="1674"/>
    <d v="2026-07-12T00:00:00"/>
    <n v="2026"/>
    <x v="2"/>
    <n v="7"/>
    <s v="Jul"/>
    <x v="0"/>
    <x v="0"/>
    <x v="0"/>
    <s v="New"/>
    <x v="4"/>
    <s v="Weighted Vest"/>
    <n v="1"/>
    <n v="123.33"/>
    <n v="0.1"/>
    <n v="70.900000000000006"/>
    <n v="110.997"/>
    <n v="70.900000000000006"/>
    <n v="40.096999999999994"/>
    <n v="0.36124399758552028"/>
    <n v="2026"/>
    <s v="Q3"/>
    <n v="7"/>
    <x v="6"/>
  </r>
  <r>
    <n v="2407"/>
    <d v="2026-07-12T00:00:00"/>
    <n v="2026"/>
    <x v="2"/>
    <n v="7"/>
    <s v="Jul"/>
    <x v="1"/>
    <x v="12"/>
    <x v="3"/>
    <s v="Business"/>
    <x v="1"/>
    <s v="Summit Backpack 45L"/>
    <n v="1"/>
    <n v="153.25"/>
    <n v="0.15"/>
    <n v="78.28"/>
    <n v="130.26249999999999"/>
    <n v="78.28"/>
    <n v="51.982499999999987"/>
    <n v="0.39905959121005657"/>
    <n v="2026"/>
    <s v="Q3"/>
    <n v="7"/>
    <x v="6"/>
  </r>
  <r>
    <n v="2817"/>
    <d v="2026-07-12T00:00:00"/>
    <n v="2026"/>
    <x v="2"/>
    <n v="7"/>
    <s v="Jul"/>
    <x v="3"/>
    <x v="7"/>
    <x v="3"/>
    <s v="New"/>
    <x v="2"/>
    <s v="Carry-On Duffel"/>
    <n v="3"/>
    <n v="134.43"/>
    <n v="0.1"/>
    <n v="65.78"/>
    <n v="362.96100000000001"/>
    <n v="197.34"/>
    <n v="165.62100000000001"/>
    <n v="0.45630522287518493"/>
    <n v="2026"/>
    <s v="Q3"/>
    <n v="7"/>
    <x v="6"/>
  </r>
  <r>
    <n v="3059"/>
    <d v="2026-07-12T00:00:00"/>
    <n v="2026"/>
    <x v="2"/>
    <n v="7"/>
    <s v="Jul"/>
    <x v="0"/>
    <x v="0"/>
    <x v="0"/>
    <s v="Returning"/>
    <x v="1"/>
    <s v="Hiking Daypack 20L"/>
    <n v="1"/>
    <n v="93.73"/>
    <n v="0.05"/>
    <n v="44.51"/>
    <n v="89.043499999999995"/>
    <n v="44.51"/>
    <n v="44.533499999999997"/>
    <n v="0.50013195797559618"/>
    <n v="2026"/>
    <s v="Q3"/>
    <n v="7"/>
    <x v="6"/>
  </r>
  <r>
    <n v="3210"/>
    <d v="2026-07-12T00:00:00"/>
    <n v="2026"/>
    <x v="2"/>
    <n v="7"/>
    <s v="Jul"/>
    <x v="0"/>
    <x v="0"/>
    <x v="0"/>
    <s v="Returning"/>
    <x v="2"/>
    <s v="Insulated Bottle"/>
    <n v="1"/>
    <n v="37.090000000000003"/>
    <n v="0"/>
    <n v="13.43"/>
    <n v="37.090000000000003"/>
    <n v="13.43"/>
    <n v="23.660000000000004"/>
    <n v="0.63790779185764357"/>
    <n v="2026"/>
    <s v="Q3"/>
    <n v="7"/>
    <x v="6"/>
  </r>
  <r>
    <n v="3670"/>
    <d v="2026-07-12T00:00:00"/>
    <n v="2026"/>
    <x v="2"/>
    <n v="7"/>
    <s v="Jul"/>
    <x v="0"/>
    <x v="0"/>
    <x v="2"/>
    <s v="New"/>
    <x v="2"/>
    <s v="Packing Cube Set"/>
    <n v="1"/>
    <n v="45.43"/>
    <n v="0"/>
    <n v="18.66"/>
    <n v="45.43"/>
    <n v="18.66"/>
    <n v="26.77"/>
    <n v="0.58925819942769098"/>
    <n v="2026"/>
    <s v="Q3"/>
    <n v="7"/>
    <x v="6"/>
  </r>
  <r>
    <n v="4017"/>
    <d v="2026-07-12T00:00:00"/>
    <n v="2026"/>
    <x v="2"/>
    <n v="7"/>
    <s v="Jul"/>
    <x v="3"/>
    <x v="8"/>
    <x v="3"/>
    <s v="New"/>
    <x v="4"/>
    <s v="Resistance Band Set"/>
    <n v="1"/>
    <n v="39.5"/>
    <n v="0.1"/>
    <n v="14.86"/>
    <n v="35.550000000000004"/>
    <n v="14.86"/>
    <n v="20.690000000000005"/>
    <n v="0.58199718706047832"/>
    <n v="2026"/>
    <s v="Q3"/>
    <n v="7"/>
    <x v="6"/>
  </r>
  <r>
    <n v="5012"/>
    <d v="2026-07-12T00:00:00"/>
    <n v="2026"/>
    <x v="2"/>
    <n v="7"/>
    <s v="Jul"/>
    <x v="2"/>
    <x v="16"/>
    <x v="2"/>
    <s v="Returning"/>
    <x v="4"/>
    <s v="Weighted Vest"/>
    <n v="2"/>
    <n v="123.58"/>
    <n v="0.1"/>
    <n v="68.739999999999995"/>
    <n v="222.44399999999999"/>
    <n v="137.47999999999999"/>
    <n v="84.963999999999999"/>
    <n v="0.3819568071065077"/>
    <n v="2026"/>
    <s v="Q3"/>
    <n v="7"/>
    <x v="6"/>
  </r>
  <r>
    <n v="884"/>
    <d v="2026-07-13T00:00:00"/>
    <n v="2026"/>
    <x v="2"/>
    <n v="7"/>
    <s v="Jul"/>
    <x v="3"/>
    <x v="13"/>
    <x v="2"/>
    <s v="Returning"/>
    <x v="0"/>
    <s v="Cycling Pack 12L"/>
    <n v="1"/>
    <n v="103.61"/>
    <n v="0"/>
    <n v="51.84"/>
    <n v="103.61"/>
    <n v="51.84"/>
    <n v="51.769999999999996"/>
    <n v="0.49966219476884466"/>
    <n v="2026"/>
    <s v="Q3"/>
    <n v="7"/>
    <x v="6"/>
  </r>
  <r>
    <n v="1025"/>
    <d v="2026-07-13T00:00:00"/>
    <n v="2026"/>
    <x v="2"/>
    <n v="7"/>
    <s v="Jul"/>
    <x v="2"/>
    <x v="2"/>
    <x v="2"/>
    <s v="Returning"/>
    <x v="1"/>
    <s v="Trail Boots"/>
    <n v="2"/>
    <n v="145.75"/>
    <n v="0.05"/>
    <n v="79.319999999999993"/>
    <n v="276.92500000000001"/>
    <n v="158.63999999999999"/>
    <n v="118.28500000000003"/>
    <n v="0.42713731154644768"/>
    <n v="2026"/>
    <s v="Q3"/>
    <n v="7"/>
    <x v="6"/>
  </r>
  <r>
    <n v="1279"/>
    <d v="2026-07-13T00:00:00"/>
    <n v="2026"/>
    <x v="2"/>
    <n v="7"/>
    <s v="Jul"/>
    <x v="3"/>
    <x v="8"/>
    <x v="3"/>
    <s v="New"/>
    <x v="3"/>
    <s v="Trail Tent 2P"/>
    <n v="2"/>
    <n v="193.76"/>
    <n v="0.1"/>
    <n v="104.66"/>
    <n v="348.76799999999997"/>
    <n v="209.32"/>
    <n v="139.44799999999998"/>
    <n v="0.39983025965684921"/>
    <n v="2026"/>
    <s v="Q3"/>
    <n v="7"/>
    <x v="6"/>
  </r>
  <r>
    <n v="1534"/>
    <d v="2026-07-13T00:00:00"/>
    <n v="2026"/>
    <x v="2"/>
    <n v="7"/>
    <s v="Jul"/>
    <x v="2"/>
    <x v="16"/>
    <x v="0"/>
    <s v="Returning"/>
    <x v="1"/>
    <s v="Trail Boots"/>
    <n v="2"/>
    <n v="146.09"/>
    <n v="0.1"/>
    <n v="79.36"/>
    <n v="262.96199999999999"/>
    <n v="158.72"/>
    <n v="104.24199999999999"/>
    <n v="0.39641469109605187"/>
    <n v="2026"/>
    <s v="Q3"/>
    <n v="7"/>
    <x v="6"/>
  </r>
  <r>
    <n v="2147"/>
    <d v="2026-07-13T00:00:00"/>
    <n v="2026"/>
    <x v="2"/>
    <n v="7"/>
    <s v="Jul"/>
    <x v="1"/>
    <x v="14"/>
    <x v="2"/>
    <s v="New"/>
    <x v="2"/>
    <s v="Carry-On Duffel"/>
    <n v="1"/>
    <n v="131.91999999999999"/>
    <n v="0"/>
    <n v="66.19"/>
    <n v="131.91999999999999"/>
    <n v="66.19"/>
    <n v="65.72999999999999"/>
    <n v="0.49825651910248631"/>
    <n v="2026"/>
    <s v="Q3"/>
    <n v="7"/>
    <x v="6"/>
  </r>
  <r>
    <n v="2385"/>
    <d v="2026-07-13T00:00:00"/>
    <n v="2026"/>
    <x v="2"/>
    <n v="7"/>
    <s v="Jul"/>
    <x v="1"/>
    <x v="11"/>
    <x v="1"/>
    <s v="Business"/>
    <x v="3"/>
    <s v="Portable Camp Stove"/>
    <n v="6"/>
    <n v="83.28"/>
    <n v="0.15"/>
    <n v="38.76"/>
    <n v="424.72800000000001"/>
    <n v="232.56"/>
    <n v="192.16800000000001"/>
    <n v="0.45244956772334294"/>
    <n v="2026"/>
    <s v="Q3"/>
    <n v="7"/>
    <x v="6"/>
  </r>
  <r>
    <n v="2517"/>
    <d v="2026-07-13T00:00:00"/>
    <n v="2026"/>
    <x v="2"/>
    <n v="7"/>
    <s v="Jul"/>
    <x v="1"/>
    <x v="6"/>
    <x v="0"/>
    <s v="New"/>
    <x v="2"/>
    <s v="Insulated Bottle"/>
    <n v="1"/>
    <n v="36.479999999999997"/>
    <n v="0.05"/>
    <n v="13.22"/>
    <n v="34.655999999999999"/>
    <n v="13.22"/>
    <n v="21.436"/>
    <n v="0.61853647276084955"/>
    <n v="2026"/>
    <s v="Q3"/>
    <n v="7"/>
    <x v="6"/>
  </r>
  <r>
    <n v="2746"/>
    <d v="2026-07-13T00:00:00"/>
    <n v="2026"/>
    <x v="2"/>
    <n v="7"/>
    <s v="Jul"/>
    <x v="0"/>
    <x v="0"/>
    <x v="2"/>
    <s v="New"/>
    <x v="1"/>
    <s v="Summit Backpack 45L"/>
    <n v="3"/>
    <n v="155.44"/>
    <n v="0.05"/>
    <n v="79.95"/>
    <n v="443.00399999999996"/>
    <n v="239.85000000000002"/>
    <n v="203.15399999999994"/>
    <n v="0.45858276674702703"/>
    <n v="2026"/>
    <s v="Q3"/>
    <n v="7"/>
    <x v="6"/>
  </r>
  <r>
    <n v="3297"/>
    <d v="2026-07-13T00:00:00"/>
    <n v="2026"/>
    <x v="2"/>
    <n v="7"/>
    <s v="Jul"/>
    <x v="0"/>
    <x v="15"/>
    <x v="1"/>
    <s v="Returning"/>
    <x v="4"/>
    <s v="Resistance Band Set"/>
    <n v="6"/>
    <n v="40.58"/>
    <n v="0.15"/>
    <n v="15.06"/>
    <n v="206.958"/>
    <n v="90.36"/>
    <n v="116.598"/>
    <n v="0.5633896732670397"/>
    <n v="2026"/>
    <s v="Q3"/>
    <n v="7"/>
    <x v="6"/>
  </r>
  <r>
    <n v="772"/>
    <d v="2026-07-14T00:00:00"/>
    <n v="2026"/>
    <x v="2"/>
    <n v="7"/>
    <s v="Jul"/>
    <x v="3"/>
    <x v="13"/>
    <x v="0"/>
    <s v="Returning"/>
    <x v="0"/>
    <s v="Cycling Pack 12L"/>
    <n v="2"/>
    <n v="101.03"/>
    <n v="0.1"/>
    <n v="50.98"/>
    <n v="181.85400000000001"/>
    <n v="101.96"/>
    <n v="79.89400000000002"/>
    <n v="0.43933045190097558"/>
    <n v="2026"/>
    <s v="Q3"/>
    <n v="7"/>
    <x v="6"/>
  </r>
  <r>
    <n v="838"/>
    <d v="2026-07-14T00:00:00"/>
    <n v="2026"/>
    <x v="2"/>
    <n v="7"/>
    <s v="Jul"/>
    <x v="0"/>
    <x v="9"/>
    <x v="2"/>
    <s v="Returning"/>
    <x v="3"/>
    <s v="Portable Camp Stove"/>
    <n v="1"/>
    <n v="80.150000000000006"/>
    <n v="0.05"/>
    <n v="38.89"/>
    <n v="76.142499999999998"/>
    <n v="38.89"/>
    <n v="37.252499999999998"/>
    <n v="0.48924713530551267"/>
    <n v="2026"/>
    <s v="Q3"/>
    <n v="7"/>
    <x v="6"/>
  </r>
  <r>
    <n v="1144"/>
    <d v="2026-07-14T00:00:00"/>
    <n v="2026"/>
    <x v="2"/>
    <n v="7"/>
    <s v="Jul"/>
    <x v="2"/>
    <x v="2"/>
    <x v="2"/>
    <s v="New"/>
    <x v="3"/>
    <s v="Portable Camp Stove"/>
    <n v="1"/>
    <n v="83.74"/>
    <n v="0"/>
    <n v="38.96"/>
    <n v="83.74"/>
    <n v="38.96"/>
    <n v="44.779999999999994"/>
    <n v="0.53475041796035339"/>
    <n v="2026"/>
    <s v="Q3"/>
    <n v="7"/>
    <x v="6"/>
  </r>
  <r>
    <n v="1686"/>
    <d v="2026-07-14T00:00:00"/>
    <n v="2026"/>
    <x v="2"/>
    <n v="7"/>
    <s v="Jul"/>
    <x v="2"/>
    <x v="5"/>
    <x v="1"/>
    <s v="Returning"/>
    <x v="2"/>
    <s v="Insulated Bottle"/>
    <n v="8"/>
    <n v="35.75"/>
    <n v="0.15"/>
    <n v="13.56"/>
    <n v="243.1"/>
    <n v="108.48"/>
    <n v="134.62"/>
    <n v="0.55376388317564795"/>
    <n v="2026"/>
    <s v="Q3"/>
    <n v="7"/>
    <x v="6"/>
  </r>
  <r>
    <n v="2823"/>
    <d v="2026-07-14T00:00:00"/>
    <n v="2026"/>
    <x v="2"/>
    <n v="7"/>
    <s v="Jul"/>
    <x v="0"/>
    <x v="15"/>
    <x v="0"/>
    <s v="New"/>
    <x v="0"/>
    <s v="Commuter Helmet"/>
    <n v="3"/>
    <n v="81.39"/>
    <n v="0"/>
    <n v="43.54"/>
    <n v="244.17000000000002"/>
    <n v="130.62"/>
    <n v="113.55000000000001"/>
    <n v="0.46504484580415284"/>
    <n v="2026"/>
    <s v="Q3"/>
    <n v="7"/>
    <x v="6"/>
  </r>
  <r>
    <n v="2883"/>
    <d v="2026-07-14T00:00:00"/>
    <n v="2026"/>
    <x v="2"/>
    <n v="7"/>
    <s v="Jul"/>
    <x v="2"/>
    <x v="10"/>
    <x v="3"/>
    <s v="New"/>
    <x v="2"/>
    <s v="Insulated Bottle"/>
    <n v="1"/>
    <n v="36.799999999999997"/>
    <n v="0"/>
    <n v="13.91"/>
    <n v="36.799999999999997"/>
    <n v="13.91"/>
    <n v="22.889999999999997"/>
    <n v="0.62201086956521734"/>
    <n v="2026"/>
    <s v="Q3"/>
    <n v="7"/>
    <x v="6"/>
  </r>
  <r>
    <n v="3259"/>
    <d v="2026-07-14T00:00:00"/>
    <n v="2026"/>
    <x v="2"/>
    <n v="7"/>
    <s v="Jul"/>
    <x v="2"/>
    <x v="16"/>
    <x v="1"/>
    <s v="Returning"/>
    <x v="3"/>
    <s v="Trail Tent 2P"/>
    <n v="6"/>
    <n v="194.15"/>
    <n v="0.1"/>
    <n v="105.12"/>
    <n v="1048.4100000000001"/>
    <n v="630.72"/>
    <n v="417.69000000000005"/>
    <n v="0.3984032964202936"/>
    <n v="2026"/>
    <s v="Q3"/>
    <n v="7"/>
    <x v="6"/>
  </r>
  <r>
    <n v="3709"/>
    <d v="2026-07-14T00:00:00"/>
    <n v="2026"/>
    <x v="2"/>
    <n v="7"/>
    <s v="Jul"/>
    <x v="0"/>
    <x v="9"/>
    <x v="0"/>
    <s v="New"/>
    <x v="4"/>
    <s v="Training Mat"/>
    <n v="1"/>
    <n v="50.94"/>
    <n v="0"/>
    <n v="22.28"/>
    <n v="50.94"/>
    <n v="22.28"/>
    <n v="28.659999999999997"/>
    <n v="0.5626226933647428"/>
    <n v="2026"/>
    <s v="Q3"/>
    <n v="7"/>
    <x v="6"/>
  </r>
  <r>
    <n v="61"/>
    <d v="2026-07-15T00:00:00"/>
    <n v="2026"/>
    <x v="2"/>
    <n v="7"/>
    <s v="Jul"/>
    <x v="3"/>
    <x v="8"/>
    <x v="0"/>
    <s v="Returning"/>
    <x v="4"/>
    <s v="Weighted Vest"/>
    <n v="2"/>
    <n v="125.89"/>
    <n v="0"/>
    <n v="70.8"/>
    <n v="251.78"/>
    <n v="141.6"/>
    <n v="110.18"/>
    <n v="0.43760425768528083"/>
    <n v="2026"/>
    <s v="Q3"/>
    <n v="7"/>
    <x v="6"/>
  </r>
  <r>
    <n v="357"/>
    <d v="2026-07-15T00:00:00"/>
    <n v="2026"/>
    <x v="2"/>
    <n v="7"/>
    <s v="Jul"/>
    <x v="0"/>
    <x v="9"/>
    <x v="0"/>
    <s v="New"/>
    <x v="4"/>
    <s v="Training Mat"/>
    <n v="2"/>
    <n v="51.9"/>
    <n v="0"/>
    <n v="21.82"/>
    <n v="103.8"/>
    <n v="43.64"/>
    <n v="60.16"/>
    <n v="0.57957610789980729"/>
    <n v="2026"/>
    <s v="Q3"/>
    <n v="7"/>
    <x v="6"/>
  </r>
  <r>
    <n v="1607"/>
    <d v="2026-07-15T00:00:00"/>
    <n v="2026"/>
    <x v="2"/>
    <n v="7"/>
    <s v="Jul"/>
    <x v="0"/>
    <x v="0"/>
    <x v="2"/>
    <s v="New"/>
    <x v="4"/>
    <s v="Resistance Band Set"/>
    <n v="2"/>
    <n v="39.75"/>
    <n v="0"/>
    <n v="14.78"/>
    <n v="79.5"/>
    <n v="29.56"/>
    <n v="49.94"/>
    <n v="0.62817610062893081"/>
    <n v="2026"/>
    <s v="Q3"/>
    <n v="7"/>
    <x v="6"/>
  </r>
  <r>
    <n v="3295"/>
    <d v="2026-07-15T00:00:00"/>
    <n v="2026"/>
    <x v="2"/>
    <n v="7"/>
    <s v="Jul"/>
    <x v="1"/>
    <x v="12"/>
    <x v="3"/>
    <s v="Returning"/>
    <x v="1"/>
    <s v="Hiking Daypack 20L"/>
    <n v="1"/>
    <n v="93.46"/>
    <n v="0.15"/>
    <n v="46.65"/>
    <n v="79.440999999999988"/>
    <n v="46.65"/>
    <n v="32.79099999999999"/>
    <n v="0.41277174255107557"/>
    <n v="2026"/>
    <s v="Q3"/>
    <n v="7"/>
    <x v="6"/>
  </r>
  <r>
    <n v="4048"/>
    <d v="2026-07-15T00:00:00"/>
    <n v="2026"/>
    <x v="2"/>
    <n v="7"/>
    <s v="Jul"/>
    <x v="3"/>
    <x v="13"/>
    <x v="1"/>
    <s v="Business"/>
    <x v="0"/>
    <s v="Commuter Helmet"/>
    <n v="3"/>
    <n v="82.79"/>
    <n v="0.1"/>
    <n v="43.07"/>
    <n v="223.53300000000002"/>
    <n v="129.21"/>
    <n v="94.323000000000008"/>
    <n v="0.42196454214813922"/>
    <n v="2026"/>
    <s v="Q3"/>
    <n v="7"/>
    <x v="6"/>
  </r>
  <r>
    <n v="4424"/>
    <d v="2026-07-15T00:00:00"/>
    <n v="2026"/>
    <x v="2"/>
    <n v="7"/>
    <s v="Jul"/>
    <x v="2"/>
    <x v="2"/>
    <x v="2"/>
    <s v="Business"/>
    <x v="1"/>
    <s v="Hiking Daypack 20L"/>
    <n v="1"/>
    <n v="92.54"/>
    <n v="0"/>
    <n v="44.48"/>
    <n v="92.54"/>
    <n v="44.48"/>
    <n v="48.060000000000009"/>
    <n v="0.51934298681651181"/>
    <n v="2026"/>
    <s v="Q3"/>
    <n v="7"/>
    <x v="6"/>
  </r>
  <r>
    <n v="4732"/>
    <d v="2026-07-15T00:00:00"/>
    <n v="2026"/>
    <x v="2"/>
    <n v="7"/>
    <s v="Jul"/>
    <x v="1"/>
    <x v="14"/>
    <x v="2"/>
    <s v="New"/>
    <x v="2"/>
    <s v="Packing Cube Set"/>
    <n v="1"/>
    <n v="46.53"/>
    <n v="0"/>
    <n v="18.829999999999998"/>
    <n v="46.53"/>
    <n v="18.829999999999998"/>
    <n v="27.700000000000003"/>
    <n v="0.59531485063399958"/>
    <n v="2026"/>
    <s v="Q3"/>
    <n v="7"/>
    <x v="6"/>
  </r>
  <r>
    <n v="194"/>
    <d v="2026-07-16T00:00:00"/>
    <n v="2026"/>
    <x v="2"/>
    <n v="7"/>
    <s v="Jul"/>
    <x v="1"/>
    <x v="12"/>
    <x v="0"/>
    <s v="Returning"/>
    <x v="0"/>
    <s v="Trail Bike Light"/>
    <n v="2"/>
    <n v="49.69"/>
    <n v="0"/>
    <n v="21.97"/>
    <n v="99.38"/>
    <n v="43.94"/>
    <n v="55.44"/>
    <n v="0.557858724089354"/>
    <n v="2026"/>
    <s v="Q3"/>
    <n v="7"/>
    <x v="6"/>
  </r>
  <r>
    <n v="258"/>
    <d v="2026-07-16T00:00:00"/>
    <n v="2026"/>
    <x v="2"/>
    <n v="7"/>
    <s v="Jul"/>
    <x v="3"/>
    <x v="8"/>
    <x v="3"/>
    <s v="New"/>
    <x v="1"/>
    <s v="Trekking Poles"/>
    <n v="3"/>
    <n v="71.34"/>
    <n v="0.1"/>
    <n v="31.71"/>
    <n v="192.61800000000002"/>
    <n v="95.13"/>
    <n v="97.488000000000028"/>
    <n v="0.50612092327819835"/>
    <n v="2026"/>
    <s v="Q3"/>
    <n v="7"/>
    <x v="6"/>
  </r>
  <r>
    <n v="543"/>
    <d v="2026-07-16T00:00:00"/>
    <n v="2026"/>
    <x v="2"/>
    <n v="7"/>
    <s v="Jul"/>
    <x v="1"/>
    <x v="14"/>
    <x v="3"/>
    <s v="Returning"/>
    <x v="0"/>
    <s v="Commuter Helmet"/>
    <n v="1"/>
    <n v="83.03"/>
    <n v="0"/>
    <n v="42.41"/>
    <n v="83.03"/>
    <n v="42.41"/>
    <n v="40.620000000000005"/>
    <n v="0.48922076357942917"/>
    <n v="2026"/>
    <s v="Q3"/>
    <n v="7"/>
    <x v="6"/>
  </r>
  <r>
    <n v="972"/>
    <d v="2026-07-16T00:00:00"/>
    <n v="2026"/>
    <x v="2"/>
    <n v="7"/>
    <s v="Jul"/>
    <x v="3"/>
    <x v="4"/>
    <x v="0"/>
    <s v="Returning"/>
    <x v="4"/>
    <s v="Resistance Band Set"/>
    <n v="1"/>
    <n v="40.799999999999997"/>
    <n v="0"/>
    <n v="14.42"/>
    <n v="40.799999999999997"/>
    <n v="14.42"/>
    <n v="26.379999999999995"/>
    <n v="0.64656862745098032"/>
    <n v="2026"/>
    <s v="Q3"/>
    <n v="7"/>
    <x v="6"/>
  </r>
  <r>
    <n v="1146"/>
    <d v="2026-07-16T00:00:00"/>
    <n v="2026"/>
    <x v="2"/>
    <n v="7"/>
    <s v="Jul"/>
    <x v="1"/>
    <x v="6"/>
    <x v="3"/>
    <s v="Returning"/>
    <x v="3"/>
    <s v="Compact Sleeping Bag"/>
    <n v="2"/>
    <n v="125.34"/>
    <n v="0.15"/>
    <n v="59.04"/>
    <n v="213.078"/>
    <n v="118.08"/>
    <n v="94.998000000000005"/>
    <n v="0.44583673584321237"/>
    <n v="2026"/>
    <s v="Q3"/>
    <n v="7"/>
    <x v="6"/>
  </r>
  <r>
    <n v="1464"/>
    <d v="2026-07-16T00:00:00"/>
    <n v="2026"/>
    <x v="2"/>
    <n v="7"/>
    <s v="Jul"/>
    <x v="0"/>
    <x v="9"/>
    <x v="0"/>
    <s v="Returning"/>
    <x v="4"/>
    <s v="Weighted Vest"/>
    <n v="1"/>
    <n v="122.73"/>
    <n v="0.1"/>
    <n v="70.540000000000006"/>
    <n v="110.45700000000001"/>
    <n v="70.540000000000006"/>
    <n v="39.917000000000002"/>
    <n v="0.36138044668966202"/>
    <n v="2026"/>
    <s v="Q3"/>
    <n v="7"/>
    <x v="6"/>
  </r>
  <r>
    <n v="1581"/>
    <d v="2026-07-16T00:00:00"/>
    <n v="2026"/>
    <x v="2"/>
    <n v="7"/>
    <s v="Jul"/>
    <x v="2"/>
    <x v="5"/>
    <x v="2"/>
    <s v="New"/>
    <x v="1"/>
    <s v="Hiking Daypack 20L"/>
    <n v="5"/>
    <n v="92.72"/>
    <n v="0.1"/>
    <n v="46.2"/>
    <n v="417.24"/>
    <n v="231"/>
    <n v="186.24"/>
    <n v="0.44636180615473109"/>
    <n v="2026"/>
    <s v="Q3"/>
    <n v="7"/>
    <x v="6"/>
  </r>
  <r>
    <n v="1894"/>
    <d v="2026-07-16T00:00:00"/>
    <n v="2026"/>
    <x v="2"/>
    <n v="7"/>
    <s v="Jul"/>
    <x v="3"/>
    <x v="7"/>
    <x v="1"/>
    <s v="Business"/>
    <x v="4"/>
    <s v="Recovery Roller"/>
    <n v="5"/>
    <n v="36.29"/>
    <n v="0.05"/>
    <n v="13.52"/>
    <n v="172.37749999999997"/>
    <n v="67.599999999999994"/>
    <n v="104.77749999999997"/>
    <n v="0.60783744978317933"/>
    <n v="2026"/>
    <s v="Q3"/>
    <n v="7"/>
    <x v="6"/>
  </r>
  <r>
    <n v="2100"/>
    <d v="2026-07-16T00:00:00"/>
    <n v="2026"/>
    <x v="2"/>
    <n v="7"/>
    <s v="Jul"/>
    <x v="2"/>
    <x v="2"/>
    <x v="0"/>
    <s v="Business"/>
    <x v="0"/>
    <s v="Trail Bike Light"/>
    <n v="2"/>
    <n v="49.84"/>
    <n v="0.1"/>
    <n v="23.06"/>
    <n v="89.712000000000003"/>
    <n v="46.12"/>
    <n v="43.592000000000006"/>
    <n v="0.48591046905653651"/>
    <n v="2026"/>
    <s v="Q3"/>
    <n v="7"/>
    <x v="6"/>
  </r>
  <r>
    <n v="2902"/>
    <d v="2026-07-16T00:00:00"/>
    <n v="2026"/>
    <x v="2"/>
    <n v="7"/>
    <s v="Jul"/>
    <x v="1"/>
    <x v="12"/>
    <x v="3"/>
    <s v="Business"/>
    <x v="4"/>
    <s v="Recovery Roller"/>
    <n v="1"/>
    <n v="35.799999999999997"/>
    <n v="0"/>
    <n v="14.05"/>
    <n v="35.799999999999997"/>
    <n v="14.05"/>
    <n v="21.749999999999996"/>
    <n v="0.60754189944134074"/>
    <n v="2026"/>
    <s v="Q3"/>
    <n v="7"/>
    <x v="6"/>
  </r>
  <r>
    <n v="3115"/>
    <d v="2026-07-16T00:00:00"/>
    <n v="2026"/>
    <x v="2"/>
    <n v="7"/>
    <s v="Jul"/>
    <x v="3"/>
    <x v="13"/>
    <x v="0"/>
    <s v="New"/>
    <x v="3"/>
    <s v="Trail Tent 2P"/>
    <n v="1"/>
    <n v="195.12"/>
    <n v="0"/>
    <n v="101.14"/>
    <n v="195.12"/>
    <n v="101.14"/>
    <n v="93.98"/>
    <n v="0.48165231652316526"/>
    <n v="2026"/>
    <s v="Q3"/>
    <n v="7"/>
    <x v="6"/>
  </r>
  <r>
    <n v="3546"/>
    <d v="2026-07-16T00:00:00"/>
    <n v="2026"/>
    <x v="2"/>
    <n v="7"/>
    <s v="Jul"/>
    <x v="0"/>
    <x v="15"/>
    <x v="0"/>
    <s v="New"/>
    <x v="0"/>
    <s v="Compact Repair Kit"/>
    <n v="2"/>
    <n v="39.69"/>
    <n v="0.05"/>
    <n v="16.88"/>
    <n v="75.410999999999987"/>
    <n v="33.76"/>
    <n v="41.650999999999989"/>
    <n v="0.55231995332245953"/>
    <n v="2026"/>
    <s v="Q3"/>
    <n v="7"/>
    <x v="6"/>
  </r>
  <r>
    <n v="4224"/>
    <d v="2026-07-16T00:00:00"/>
    <n v="2026"/>
    <x v="2"/>
    <n v="7"/>
    <s v="Jul"/>
    <x v="2"/>
    <x v="3"/>
    <x v="2"/>
    <s v="Returning"/>
    <x v="3"/>
    <s v="Alpine Tent 4P"/>
    <n v="1"/>
    <n v="348.73"/>
    <n v="0.15"/>
    <n v="190.33"/>
    <n v="296.4205"/>
    <n v="190.33"/>
    <n v="106.09049999999999"/>
    <n v="0.35790540802677273"/>
    <n v="2026"/>
    <s v="Q3"/>
    <n v="7"/>
    <x v="6"/>
  </r>
  <r>
    <n v="4858"/>
    <d v="2026-07-16T00:00:00"/>
    <n v="2026"/>
    <x v="2"/>
    <n v="7"/>
    <s v="Jul"/>
    <x v="1"/>
    <x v="12"/>
    <x v="2"/>
    <s v="Returning"/>
    <x v="2"/>
    <s v="Insulated Bottle"/>
    <n v="1"/>
    <n v="35.5"/>
    <n v="0"/>
    <n v="13.26"/>
    <n v="35.5"/>
    <n v="13.26"/>
    <n v="22.240000000000002"/>
    <n v="0.62647887323943663"/>
    <n v="2026"/>
    <s v="Q3"/>
    <n v="7"/>
    <x v="6"/>
  </r>
  <r>
    <n v="768"/>
    <d v="2026-07-17T00:00:00"/>
    <n v="2026"/>
    <x v="2"/>
    <n v="7"/>
    <s v="Jul"/>
    <x v="0"/>
    <x v="9"/>
    <x v="0"/>
    <s v="Business"/>
    <x v="2"/>
    <s v="Packing Cube Set"/>
    <n v="1"/>
    <n v="46.44"/>
    <n v="0"/>
    <n v="18.47"/>
    <n v="46.44"/>
    <n v="18.47"/>
    <n v="27.97"/>
    <n v="0.60228251507321273"/>
    <n v="2026"/>
    <s v="Q3"/>
    <n v="7"/>
    <x v="6"/>
  </r>
  <r>
    <n v="1901"/>
    <d v="2026-07-17T00:00:00"/>
    <n v="2026"/>
    <x v="2"/>
    <n v="7"/>
    <s v="Jul"/>
    <x v="1"/>
    <x v="14"/>
    <x v="0"/>
    <s v="New"/>
    <x v="1"/>
    <s v="Trekking Poles"/>
    <n v="1"/>
    <n v="70.44"/>
    <n v="0.05"/>
    <n v="32.229999999999997"/>
    <n v="66.917999999999992"/>
    <n v="32.229999999999997"/>
    <n v="34.687999999999995"/>
    <n v="0.51836576108072563"/>
    <n v="2026"/>
    <s v="Q3"/>
    <n v="7"/>
    <x v="6"/>
  </r>
  <r>
    <n v="2226"/>
    <d v="2026-07-17T00:00:00"/>
    <n v="2026"/>
    <x v="2"/>
    <n v="7"/>
    <s v="Jul"/>
    <x v="0"/>
    <x v="15"/>
    <x v="2"/>
    <s v="New"/>
    <x v="1"/>
    <s v="Trekking Poles"/>
    <n v="1"/>
    <n v="69.78"/>
    <n v="0.05"/>
    <n v="32.83"/>
    <n v="66.290999999999997"/>
    <n v="32.83"/>
    <n v="33.460999999999999"/>
    <n v="0.50475931876121949"/>
    <n v="2026"/>
    <s v="Q3"/>
    <n v="7"/>
    <x v="6"/>
  </r>
  <r>
    <n v="2660"/>
    <d v="2026-07-17T00:00:00"/>
    <n v="2026"/>
    <x v="2"/>
    <n v="7"/>
    <s v="Jul"/>
    <x v="2"/>
    <x v="5"/>
    <x v="2"/>
    <s v="New"/>
    <x v="2"/>
    <s v="Insulated Bottle"/>
    <n v="4"/>
    <n v="35.450000000000003"/>
    <n v="0.1"/>
    <n v="13.83"/>
    <n v="127.62000000000002"/>
    <n v="55.32"/>
    <n v="72.300000000000011"/>
    <n v="0.56652562294311237"/>
    <n v="2026"/>
    <s v="Q3"/>
    <n v="7"/>
    <x v="6"/>
  </r>
  <r>
    <n v="3004"/>
    <d v="2026-07-17T00:00:00"/>
    <n v="2026"/>
    <x v="2"/>
    <n v="7"/>
    <s v="Jul"/>
    <x v="3"/>
    <x v="8"/>
    <x v="0"/>
    <s v="Returning"/>
    <x v="0"/>
    <s v="Trail Bike Light"/>
    <n v="1"/>
    <n v="50.82"/>
    <n v="0.05"/>
    <n v="22.36"/>
    <n v="48.278999999999996"/>
    <n v="22.36"/>
    <n v="25.918999999999997"/>
    <n v="0.5368586756146565"/>
    <n v="2026"/>
    <s v="Q3"/>
    <n v="7"/>
    <x v="6"/>
  </r>
  <r>
    <n v="4020"/>
    <d v="2026-07-17T00:00:00"/>
    <n v="2026"/>
    <x v="2"/>
    <n v="7"/>
    <s v="Jul"/>
    <x v="2"/>
    <x v="2"/>
    <x v="0"/>
    <s v="Returning"/>
    <x v="3"/>
    <s v="Compact Sleeping Bag"/>
    <n v="1"/>
    <n v="126.13"/>
    <n v="0.15"/>
    <n v="60.43"/>
    <n v="107.2105"/>
    <n v="60.43"/>
    <n v="46.780499999999996"/>
    <n v="0.43634252242084498"/>
    <n v="2026"/>
    <s v="Q3"/>
    <n v="7"/>
    <x v="6"/>
  </r>
  <r>
    <n v="4154"/>
    <d v="2026-07-17T00:00:00"/>
    <n v="2026"/>
    <x v="2"/>
    <n v="7"/>
    <s v="Jul"/>
    <x v="2"/>
    <x v="10"/>
    <x v="0"/>
    <s v="Returning"/>
    <x v="1"/>
    <s v="Trekking Poles"/>
    <n v="3"/>
    <n v="72.150000000000006"/>
    <n v="0"/>
    <n v="33.01"/>
    <n v="216.45000000000002"/>
    <n v="99.03"/>
    <n v="117.42000000000002"/>
    <n v="0.54248094248094247"/>
    <n v="2026"/>
    <s v="Q3"/>
    <n v="7"/>
    <x v="6"/>
  </r>
  <r>
    <n v="4957"/>
    <d v="2026-07-17T00:00:00"/>
    <n v="2026"/>
    <x v="2"/>
    <n v="7"/>
    <s v="Jul"/>
    <x v="1"/>
    <x v="1"/>
    <x v="0"/>
    <s v="Returning"/>
    <x v="4"/>
    <s v="Recovery Roller"/>
    <n v="1"/>
    <n v="35.58"/>
    <n v="0"/>
    <n v="13.68"/>
    <n v="35.58"/>
    <n v="13.68"/>
    <n v="21.9"/>
    <n v="0.61551433389544685"/>
    <n v="2026"/>
    <s v="Q3"/>
    <n v="7"/>
    <x v="6"/>
  </r>
  <r>
    <n v="945"/>
    <d v="2026-07-18T00:00:00"/>
    <n v="2026"/>
    <x v="2"/>
    <n v="7"/>
    <s v="Jul"/>
    <x v="2"/>
    <x v="3"/>
    <x v="0"/>
    <s v="New"/>
    <x v="1"/>
    <s v="Summit Backpack 45L"/>
    <n v="1"/>
    <n v="154.9"/>
    <n v="0.05"/>
    <n v="77.819999999999993"/>
    <n v="147.155"/>
    <n v="77.819999999999993"/>
    <n v="69.335000000000008"/>
    <n v="0.47116985491488572"/>
    <n v="2026"/>
    <s v="Q3"/>
    <n v="7"/>
    <x v="6"/>
  </r>
  <r>
    <n v="1726"/>
    <d v="2026-07-18T00:00:00"/>
    <n v="2026"/>
    <x v="2"/>
    <n v="7"/>
    <s v="Jul"/>
    <x v="1"/>
    <x v="14"/>
    <x v="2"/>
    <s v="Business"/>
    <x v="3"/>
    <s v="Portable Camp Stove"/>
    <n v="2"/>
    <n v="80.98"/>
    <n v="0.05"/>
    <n v="39.85"/>
    <n v="153.86199999999999"/>
    <n v="79.7"/>
    <n v="74.161999999999992"/>
    <n v="0.48200335365457353"/>
    <n v="2026"/>
    <s v="Q3"/>
    <n v="7"/>
    <x v="6"/>
  </r>
  <r>
    <n v="1790"/>
    <d v="2026-07-18T00:00:00"/>
    <n v="2026"/>
    <x v="2"/>
    <n v="7"/>
    <s v="Jul"/>
    <x v="1"/>
    <x v="12"/>
    <x v="0"/>
    <s v="New"/>
    <x v="1"/>
    <s v="Hiking Daypack 20L"/>
    <n v="1"/>
    <n v="91.36"/>
    <n v="0"/>
    <n v="44.86"/>
    <n v="91.36"/>
    <n v="44.86"/>
    <n v="46.5"/>
    <n v="0.50897548161120842"/>
    <n v="2026"/>
    <s v="Q3"/>
    <n v="7"/>
    <x v="6"/>
  </r>
  <r>
    <n v="2193"/>
    <d v="2026-07-18T00:00:00"/>
    <n v="2026"/>
    <x v="2"/>
    <n v="7"/>
    <s v="Jul"/>
    <x v="2"/>
    <x v="2"/>
    <x v="0"/>
    <s v="Returning"/>
    <x v="0"/>
    <s v="Compact Repair Kit"/>
    <n v="2"/>
    <n v="39.409999999999997"/>
    <n v="0"/>
    <n v="16.8"/>
    <n v="78.819999999999993"/>
    <n v="33.6"/>
    <n v="45.219999999999992"/>
    <n v="0.57371225577264651"/>
    <n v="2026"/>
    <s v="Q3"/>
    <n v="7"/>
    <x v="6"/>
  </r>
  <r>
    <n v="2781"/>
    <d v="2026-07-18T00:00:00"/>
    <n v="2026"/>
    <x v="2"/>
    <n v="7"/>
    <s v="Jul"/>
    <x v="0"/>
    <x v="0"/>
    <x v="0"/>
    <s v="Returning"/>
    <x v="2"/>
    <s v="Carry-On Duffel"/>
    <n v="2"/>
    <n v="134.99"/>
    <n v="0"/>
    <n v="68.77"/>
    <n v="269.98"/>
    <n v="137.54"/>
    <n v="132.44000000000003"/>
    <n v="0.49055485591525305"/>
    <n v="2026"/>
    <s v="Q3"/>
    <n v="7"/>
    <x v="6"/>
  </r>
  <r>
    <n v="3043"/>
    <d v="2026-07-18T00:00:00"/>
    <n v="2026"/>
    <x v="2"/>
    <n v="7"/>
    <s v="Jul"/>
    <x v="1"/>
    <x v="12"/>
    <x v="3"/>
    <s v="New"/>
    <x v="0"/>
    <s v="Compact Repair Kit"/>
    <n v="2"/>
    <n v="40.93"/>
    <n v="0.05"/>
    <n v="16.89"/>
    <n v="77.766999999999996"/>
    <n v="33.78"/>
    <n v="43.986999999999995"/>
    <n v="0.56562552239381736"/>
    <n v="2026"/>
    <s v="Q3"/>
    <n v="7"/>
    <x v="6"/>
  </r>
  <r>
    <n v="3102"/>
    <d v="2026-07-18T00:00:00"/>
    <n v="2026"/>
    <x v="2"/>
    <n v="7"/>
    <s v="Jul"/>
    <x v="3"/>
    <x v="13"/>
    <x v="3"/>
    <s v="Returning"/>
    <x v="1"/>
    <s v="Hiking Daypack 20L"/>
    <n v="1"/>
    <n v="90.02"/>
    <n v="0.05"/>
    <n v="45.83"/>
    <n v="85.518999999999991"/>
    <n v="45.83"/>
    <n v="39.688999999999993"/>
    <n v="0.46409569803201622"/>
    <n v="2026"/>
    <s v="Q3"/>
    <n v="7"/>
    <x v="6"/>
  </r>
  <r>
    <n v="3156"/>
    <d v="2026-07-18T00:00:00"/>
    <n v="2026"/>
    <x v="2"/>
    <n v="7"/>
    <s v="Jul"/>
    <x v="0"/>
    <x v="0"/>
    <x v="2"/>
    <s v="Returning"/>
    <x v="4"/>
    <s v="Training Mat"/>
    <n v="2"/>
    <n v="50.73"/>
    <n v="0"/>
    <n v="21.87"/>
    <n v="101.46"/>
    <n v="43.74"/>
    <n v="57.719999999999992"/>
    <n v="0.56889414547604966"/>
    <n v="2026"/>
    <s v="Q3"/>
    <n v="7"/>
    <x v="6"/>
  </r>
  <r>
    <n v="3308"/>
    <d v="2026-07-18T00:00:00"/>
    <n v="2026"/>
    <x v="2"/>
    <n v="7"/>
    <s v="Jul"/>
    <x v="3"/>
    <x v="13"/>
    <x v="2"/>
    <s v="New"/>
    <x v="4"/>
    <s v="Weighted Vest"/>
    <n v="3"/>
    <n v="121.05"/>
    <n v="0.05"/>
    <n v="68.56"/>
    <n v="344.99249999999995"/>
    <n v="205.68"/>
    <n v="139.31249999999994"/>
    <n v="0.40381312637231231"/>
    <n v="2026"/>
    <s v="Q3"/>
    <n v="7"/>
    <x v="6"/>
  </r>
  <r>
    <n v="3329"/>
    <d v="2026-07-18T00:00:00"/>
    <n v="2026"/>
    <x v="2"/>
    <n v="7"/>
    <s v="Jul"/>
    <x v="1"/>
    <x v="11"/>
    <x v="0"/>
    <s v="New"/>
    <x v="0"/>
    <s v="Commuter Helmet"/>
    <n v="2"/>
    <n v="81.739999999999995"/>
    <n v="0"/>
    <n v="42.75"/>
    <n v="163.47999999999999"/>
    <n v="85.5"/>
    <n v="77.97999999999999"/>
    <n v="0.47700024467824809"/>
    <n v="2026"/>
    <s v="Q3"/>
    <n v="7"/>
    <x v="6"/>
  </r>
  <r>
    <n v="4102"/>
    <d v="2026-07-18T00:00:00"/>
    <n v="2026"/>
    <x v="2"/>
    <n v="7"/>
    <s v="Jul"/>
    <x v="1"/>
    <x v="12"/>
    <x v="0"/>
    <s v="Returning"/>
    <x v="1"/>
    <s v="Summit Backpack 45L"/>
    <n v="3"/>
    <n v="154.01"/>
    <n v="0.1"/>
    <n v="78.78"/>
    <n v="415.827"/>
    <n v="236.34"/>
    <n v="179.48699999999999"/>
    <n v="0.43163863818366771"/>
    <n v="2026"/>
    <s v="Q3"/>
    <n v="7"/>
    <x v="6"/>
  </r>
  <r>
    <n v="4109"/>
    <d v="2026-07-18T00:00:00"/>
    <n v="2026"/>
    <x v="2"/>
    <n v="7"/>
    <s v="Jul"/>
    <x v="1"/>
    <x v="12"/>
    <x v="3"/>
    <s v="New"/>
    <x v="0"/>
    <s v="Cycling Pack 12L"/>
    <n v="4"/>
    <n v="101.61"/>
    <n v="0"/>
    <n v="51.68"/>
    <n v="406.44"/>
    <n v="206.72"/>
    <n v="199.72"/>
    <n v="0.49138864285011319"/>
    <n v="2026"/>
    <s v="Q3"/>
    <n v="7"/>
    <x v="6"/>
  </r>
  <r>
    <n v="4813"/>
    <d v="2026-07-18T00:00:00"/>
    <n v="2026"/>
    <x v="2"/>
    <n v="7"/>
    <s v="Jul"/>
    <x v="2"/>
    <x v="10"/>
    <x v="2"/>
    <s v="Returning"/>
    <x v="4"/>
    <s v="Recovery Roller"/>
    <n v="2"/>
    <n v="36.869999999999997"/>
    <n v="0.15"/>
    <n v="13.94"/>
    <n v="62.678999999999995"/>
    <n v="27.88"/>
    <n v="34.798999999999992"/>
    <n v="0.55519392459994565"/>
    <n v="2026"/>
    <s v="Q3"/>
    <n v="7"/>
    <x v="6"/>
  </r>
  <r>
    <n v="5054"/>
    <d v="2026-07-18T00:00:00"/>
    <n v="2026"/>
    <x v="2"/>
    <n v="7"/>
    <s v="Jul"/>
    <x v="3"/>
    <x v="8"/>
    <x v="0"/>
    <s v="New"/>
    <x v="3"/>
    <s v="Compact Sleeping Bag"/>
    <n v="2"/>
    <n v="121.06"/>
    <n v="0"/>
    <n v="59.62"/>
    <n v="242.12"/>
    <n v="119.24"/>
    <n v="122.88000000000001"/>
    <n v="0.50751693375185858"/>
    <n v="2026"/>
    <s v="Q3"/>
    <n v="7"/>
    <x v="6"/>
  </r>
  <r>
    <n v="138"/>
    <d v="2026-07-19T00:00:00"/>
    <n v="2026"/>
    <x v="2"/>
    <n v="7"/>
    <s v="Jul"/>
    <x v="1"/>
    <x v="12"/>
    <x v="0"/>
    <s v="New"/>
    <x v="1"/>
    <s v="Trekking Poles"/>
    <n v="2"/>
    <n v="71.81"/>
    <n v="0"/>
    <n v="32.35"/>
    <n v="143.62"/>
    <n v="64.7"/>
    <n v="78.92"/>
    <n v="0.54950563988302459"/>
    <n v="2026"/>
    <s v="Q3"/>
    <n v="7"/>
    <x v="6"/>
  </r>
  <r>
    <n v="433"/>
    <d v="2026-07-19T00:00:00"/>
    <n v="2026"/>
    <x v="2"/>
    <n v="7"/>
    <s v="Jul"/>
    <x v="1"/>
    <x v="12"/>
    <x v="0"/>
    <s v="New"/>
    <x v="1"/>
    <s v="Trail Boots"/>
    <n v="4"/>
    <n v="145.18"/>
    <n v="0"/>
    <n v="79.540000000000006"/>
    <n v="580.72"/>
    <n v="318.16000000000003"/>
    <n v="262.56"/>
    <n v="0.45212839234054275"/>
    <n v="2026"/>
    <s v="Q3"/>
    <n v="7"/>
    <x v="6"/>
  </r>
  <r>
    <n v="484"/>
    <d v="2026-07-19T00:00:00"/>
    <n v="2026"/>
    <x v="2"/>
    <n v="7"/>
    <s v="Jul"/>
    <x v="1"/>
    <x v="12"/>
    <x v="0"/>
    <s v="New"/>
    <x v="4"/>
    <s v="Recovery Roller"/>
    <n v="2"/>
    <n v="36.07"/>
    <n v="0"/>
    <n v="13.6"/>
    <n v="72.14"/>
    <n v="27.2"/>
    <n v="44.94"/>
    <n v="0.62295536456889378"/>
    <n v="2026"/>
    <s v="Q3"/>
    <n v="7"/>
    <x v="6"/>
  </r>
  <r>
    <n v="492"/>
    <d v="2026-07-19T00:00:00"/>
    <n v="2026"/>
    <x v="2"/>
    <n v="7"/>
    <s v="Jul"/>
    <x v="1"/>
    <x v="14"/>
    <x v="2"/>
    <s v="New"/>
    <x v="1"/>
    <s v="Trekking Poles"/>
    <n v="3"/>
    <n v="72.23"/>
    <n v="0.1"/>
    <n v="31.67"/>
    <n v="195.02100000000002"/>
    <n v="95.01"/>
    <n v="100.01100000000001"/>
    <n v="0.5128216961250327"/>
    <n v="2026"/>
    <s v="Q3"/>
    <n v="7"/>
    <x v="6"/>
  </r>
  <r>
    <n v="626"/>
    <d v="2026-07-19T00:00:00"/>
    <n v="2026"/>
    <x v="2"/>
    <n v="7"/>
    <s v="Jul"/>
    <x v="1"/>
    <x v="14"/>
    <x v="2"/>
    <s v="Returning"/>
    <x v="2"/>
    <s v="Insulated Bottle"/>
    <n v="1"/>
    <n v="36.549999999999997"/>
    <n v="0.1"/>
    <n v="13.2"/>
    <n v="32.894999999999996"/>
    <n v="13.2"/>
    <n v="19.694999999999997"/>
    <n v="0.59872321021431829"/>
    <n v="2026"/>
    <s v="Q3"/>
    <n v="7"/>
    <x v="6"/>
  </r>
  <r>
    <n v="1409"/>
    <d v="2026-07-19T00:00:00"/>
    <n v="2026"/>
    <x v="2"/>
    <n v="7"/>
    <s v="Jul"/>
    <x v="1"/>
    <x v="14"/>
    <x v="0"/>
    <s v="New"/>
    <x v="3"/>
    <s v="Compact Sleeping Bag"/>
    <n v="5"/>
    <n v="124.68"/>
    <n v="0.05"/>
    <n v="60.61"/>
    <n v="592.23"/>
    <n v="303.05"/>
    <n v="289.18"/>
    <n v="0.48829002245749115"/>
    <n v="2026"/>
    <s v="Q3"/>
    <n v="7"/>
    <x v="6"/>
  </r>
  <r>
    <n v="1486"/>
    <d v="2026-07-19T00:00:00"/>
    <n v="2026"/>
    <x v="2"/>
    <n v="7"/>
    <s v="Jul"/>
    <x v="3"/>
    <x v="8"/>
    <x v="0"/>
    <s v="Returning"/>
    <x v="0"/>
    <s v="Cycling Pack 12L"/>
    <n v="1"/>
    <n v="101.7"/>
    <n v="0.05"/>
    <n v="49.92"/>
    <n v="96.614999999999995"/>
    <n v="49.92"/>
    <n v="46.694999999999993"/>
    <n v="0.48331004502406455"/>
    <n v="2026"/>
    <s v="Q3"/>
    <n v="7"/>
    <x v="6"/>
  </r>
  <r>
    <n v="1940"/>
    <d v="2026-07-19T00:00:00"/>
    <n v="2026"/>
    <x v="2"/>
    <n v="7"/>
    <s v="Jul"/>
    <x v="2"/>
    <x v="16"/>
    <x v="0"/>
    <s v="New"/>
    <x v="4"/>
    <s v="Training Mat"/>
    <n v="2"/>
    <n v="50.24"/>
    <n v="0.05"/>
    <n v="21.88"/>
    <n v="95.456000000000003"/>
    <n v="43.76"/>
    <n v="51.696000000000005"/>
    <n v="0.54156889037881328"/>
    <n v="2026"/>
    <s v="Q3"/>
    <n v="7"/>
    <x v="6"/>
  </r>
  <r>
    <n v="2215"/>
    <d v="2026-07-19T00:00:00"/>
    <n v="2026"/>
    <x v="2"/>
    <n v="7"/>
    <s v="Jul"/>
    <x v="3"/>
    <x v="13"/>
    <x v="2"/>
    <s v="Returning"/>
    <x v="4"/>
    <s v="Recovery Roller"/>
    <n v="3"/>
    <n v="35.53"/>
    <n v="0"/>
    <n v="14"/>
    <n v="106.59"/>
    <n v="42"/>
    <n v="64.59"/>
    <n v="0.60596678862932729"/>
    <n v="2026"/>
    <s v="Q3"/>
    <n v="7"/>
    <x v="6"/>
  </r>
  <r>
    <n v="2555"/>
    <d v="2026-07-19T00:00:00"/>
    <n v="2026"/>
    <x v="2"/>
    <n v="7"/>
    <s v="Jul"/>
    <x v="2"/>
    <x v="2"/>
    <x v="3"/>
    <s v="New"/>
    <x v="2"/>
    <s v="Packing Cube Set"/>
    <n v="2"/>
    <n v="46.89"/>
    <n v="0.1"/>
    <n v="18.53"/>
    <n v="84.402000000000001"/>
    <n v="37.06"/>
    <n v="47.341999999999999"/>
    <n v="0.56091087888912583"/>
    <n v="2026"/>
    <s v="Q3"/>
    <n v="7"/>
    <x v="6"/>
  </r>
  <r>
    <n v="4710"/>
    <d v="2026-07-19T00:00:00"/>
    <n v="2026"/>
    <x v="2"/>
    <n v="7"/>
    <s v="Jul"/>
    <x v="0"/>
    <x v="0"/>
    <x v="2"/>
    <s v="Returning"/>
    <x v="3"/>
    <s v="Trail Tent 2P"/>
    <n v="1"/>
    <n v="197.29"/>
    <n v="0.1"/>
    <n v="104.7"/>
    <n v="177.56100000000001"/>
    <n v="104.7"/>
    <n v="72.861000000000004"/>
    <n v="0.4103434875901803"/>
    <n v="2026"/>
    <s v="Q3"/>
    <n v="7"/>
    <x v="6"/>
  </r>
  <r>
    <n v="4974"/>
    <d v="2026-07-19T00:00:00"/>
    <n v="2026"/>
    <x v="2"/>
    <n v="7"/>
    <s v="Jul"/>
    <x v="0"/>
    <x v="9"/>
    <x v="2"/>
    <s v="Business"/>
    <x v="1"/>
    <s v="Trekking Poles"/>
    <n v="1"/>
    <n v="70.52"/>
    <n v="0.1"/>
    <n v="33.28"/>
    <n v="63.467999999999996"/>
    <n v="33.28"/>
    <n v="30.187999999999995"/>
    <n v="0.47564126804058732"/>
    <n v="2026"/>
    <s v="Q3"/>
    <n v="7"/>
    <x v="6"/>
  </r>
  <r>
    <n v="5048"/>
    <d v="2026-07-19T00:00:00"/>
    <n v="2026"/>
    <x v="2"/>
    <n v="7"/>
    <s v="Jul"/>
    <x v="1"/>
    <x v="12"/>
    <x v="3"/>
    <s v="New"/>
    <x v="4"/>
    <s v="Training Mat"/>
    <n v="3"/>
    <n v="49.9"/>
    <n v="0.05"/>
    <n v="22.27"/>
    <n v="142.21499999999997"/>
    <n v="66.81"/>
    <n v="75.404999999999973"/>
    <n v="0.53021833139964125"/>
    <n v="2026"/>
    <s v="Q3"/>
    <n v="7"/>
    <x v="6"/>
  </r>
  <r>
    <n v="1"/>
    <d v="2026-07-20T00:00:00"/>
    <n v="2026"/>
    <x v="2"/>
    <n v="7"/>
    <s v="Jul"/>
    <x v="3"/>
    <x v="7"/>
    <x v="2"/>
    <s v="New"/>
    <x v="1"/>
    <s v="Summit Backpack 45L"/>
    <n v="3"/>
    <n v="156.25"/>
    <n v="0"/>
    <n v="79.900000000000006"/>
    <n v="468.75"/>
    <n v="239.70000000000002"/>
    <n v="229.04999999999998"/>
    <n v="0.48863999999999996"/>
    <n v="2026"/>
    <s v="Q3"/>
    <n v="7"/>
    <x v="6"/>
  </r>
  <r>
    <n v="270"/>
    <d v="2026-07-20T00:00:00"/>
    <n v="2026"/>
    <x v="2"/>
    <n v="7"/>
    <s v="Jul"/>
    <x v="2"/>
    <x v="2"/>
    <x v="3"/>
    <s v="Returning"/>
    <x v="3"/>
    <s v="Compact Sleeping Bag"/>
    <n v="3"/>
    <n v="120.14"/>
    <n v="0"/>
    <n v="58.9"/>
    <n v="360.42"/>
    <n v="176.7"/>
    <n v="183.72000000000003"/>
    <n v="0.5097386382553688"/>
    <n v="2026"/>
    <s v="Q3"/>
    <n v="7"/>
    <x v="6"/>
  </r>
  <r>
    <n v="2130"/>
    <d v="2026-07-20T00:00:00"/>
    <n v="2026"/>
    <x v="2"/>
    <n v="7"/>
    <s v="Jul"/>
    <x v="1"/>
    <x v="14"/>
    <x v="2"/>
    <s v="Returning"/>
    <x v="1"/>
    <s v="Trail Boots"/>
    <n v="1"/>
    <n v="145.21"/>
    <n v="0"/>
    <n v="80.52"/>
    <n v="145.21"/>
    <n v="80.52"/>
    <n v="64.690000000000012"/>
    <n v="0.44549273466014744"/>
    <n v="2026"/>
    <s v="Q3"/>
    <n v="7"/>
    <x v="6"/>
  </r>
  <r>
    <n v="2474"/>
    <d v="2026-07-20T00:00:00"/>
    <n v="2026"/>
    <x v="2"/>
    <n v="7"/>
    <s v="Jul"/>
    <x v="2"/>
    <x v="2"/>
    <x v="2"/>
    <s v="Returning"/>
    <x v="0"/>
    <s v="Compact Repair Kit"/>
    <n v="2"/>
    <n v="39.78"/>
    <n v="0.1"/>
    <n v="16.260000000000002"/>
    <n v="71.603999999999999"/>
    <n v="32.520000000000003"/>
    <n v="39.083999999999996"/>
    <n v="0.54583542818836928"/>
    <n v="2026"/>
    <s v="Q3"/>
    <n v="7"/>
    <x v="6"/>
  </r>
  <r>
    <n v="2514"/>
    <d v="2026-07-20T00:00:00"/>
    <n v="2026"/>
    <x v="2"/>
    <n v="7"/>
    <s v="Jul"/>
    <x v="1"/>
    <x v="6"/>
    <x v="0"/>
    <s v="New"/>
    <x v="2"/>
    <s v="Travel Backpack 35L"/>
    <n v="2"/>
    <n v="161.97"/>
    <n v="0.1"/>
    <n v="88.57"/>
    <n v="291.54599999999999"/>
    <n v="177.14"/>
    <n v="114.40600000000001"/>
    <n v="0.39241148909606033"/>
    <n v="2026"/>
    <s v="Q3"/>
    <n v="7"/>
    <x v="6"/>
  </r>
  <r>
    <n v="2616"/>
    <d v="2026-07-20T00:00:00"/>
    <n v="2026"/>
    <x v="2"/>
    <n v="7"/>
    <s v="Jul"/>
    <x v="2"/>
    <x v="3"/>
    <x v="2"/>
    <s v="New"/>
    <x v="4"/>
    <s v="Weighted Vest"/>
    <n v="2"/>
    <n v="125.37"/>
    <n v="0"/>
    <n v="68.040000000000006"/>
    <n v="250.74"/>
    <n v="136.08000000000001"/>
    <n v="114.66"/>
    <n v="0.457286432160804"/>
    <n v="2026"/>
    <s v="Q3"/>
    <n v="7"/>
    <x v="6"/>
  </r>
  <r>
    <n v="2632"/>
    <d v="2026-07-20T00:00:00"/>
    <n v="2026"/>
    <x v="2"/>
    <n v="7"/>
    <s v="Jul"/>
    <x v="0"/>
    <x v="15"/>
    <x v="0"/>
    <s v="New"/>
    <x v="3"/>
    <s v="Trail Tent 2P"/>
    <n v="1"/>
    <n v="196.57"/>
    <n v="0"/>
    <n v="104.78"/>
    <n v="196.57"/>
    <n v="104.78"/>
    <n v="91.789999999999992"/>
    <n v="0.46695833545301924"/>
    <n v="2026"/>
    <s v="Q3"/>
    <n v="7"/>
    <x v="6"/>
  </r>
  <r>
    <n v="3725"/>
    <d v="2026-07-20T00:00:00"/>
    <n v="2026"/>
    <x v="2"/>
    <n v="7"/>
    <s v="Jul"/>
    <x v="2"/>
    <x v="16"/>
    <x v="0"/>
    <s v="Returning"/>
    <x v="3"/>
    <s v="Trail Tent 2P"/>
    <n v="2"/>
    <n v="195.74"/>
    <n v="0.05"/>
    <n v="107.17"/>
    <n v="371.90600000000001"/>
    <n v="214.34"/>
    <n v="157.566"/>
    <n v="0.4236715729243411"/>
    <n v="2026"/>
    <s v="Q3"/>
    <n v="7"/>
    <x v="6"/>
  </r>
  <r>
    <n v="3834"/>
    <d v="2026-07-20T00:00:00"/>
    <n v="2026"/>
    <x v="2"/>
    <n v="7"/>
    <s v="Jul"/>
    <x v="1"/>
    <x v="14"/>
    <x v="2"/>
    <s v="New"/>
    <x v="3"/>
    <s v="Trail Tent 2P"/>
    <n v="3"/>
    <n v="192.28"/>
    <n v="0"/>
    <n v="104.3"/>
    <n v="576.84"/>
    <n v="312.89999999999998"/>
    <n v="263.94000000000005"/>
    <n v="0.45756188891200339"/>
    <n v="2026"/>
    <s v="Q3"/>
    <n v="7"/>
    <x v="6"/>
  </r>
  <r>
    <n v="159"/>
    <d v="2026-07-21T00:00:00"/>
    <n v="2026"/>
    <x v="2"/>
    <n v="7"/>
    <s v="Jul"/>
    <x v="1"/>
    <x v="1"/>
    <x v="0"/>
    <s v="Returning"/>
    <x v="1"/>
    <s v="Trekking Poles"/>
    <n v="2"/>
    <n v="70.150000000000006"/>
    <n v="0.05"/>
    <n v="32.950000000000003"/>
    <n v="133.285"/>
    <n v="65.900000000000006"/>
    <n v="67.384999999999991"/>
    <n v="0.50557076940390888"/>
    <n v="2026"/>
    <s v="Q3"/>
    <n v="7"/>
    <x v="6"/>
  </r>
  <r>
    <n v="435"/>
    <d v="2026-07-21T00:00:00"/>
    <n v="2026"/>
    <x v="2"/>
    <n v="7"/>
    <s v="Jul"/>
    <x v="2"/>
    <x v="2"/>
    <x v="0"/>
    <s v="Returning"/>
    <x v="3"/>
    <s v="Alpine Tent 4P"/>
    <n v="2"/>
    <n v="342.38"/>
    <n v="0.05"/>
    <n v="192.01"/>
    <n v="650.52199999999993"/>
    <n v="384.02"/>
    <n v="266.50199999999995"/>
    <n v="0.40967407712575438"/>
    <n v="2026"/>
    <s v="Q3"/>
    <n v="7"/>
    <x v="6"/>
  </r>
  <r>
    <n v="1467"/>
    <d v="2026-07-21T00:00:00"/>
    <n v="2026"/>
    <x v="2"/>
    <n v="7"/>
    <s v="Jul"/>
    <x v="1"/>
    <x v="14"/>
    <x v="3"/>
    <s v="New"/>
    <x v="4"/>
    <s v="Training Mat"/>
    <n v="1"/>
    <n v="50.59"/>
    <n v="0.05"/>
    <n v="22.04"/>
    <n v="48.060499999999998"/>
    <n v="22.04"/>
    <n v="26.020499999999998"/>
    <n v="0.54141134611583319"/>
    <n v="2026"/>
    <s v="Q3"/>
    <n v="7"/>
    <x v="6"/>
  </r>
  <r>
    <n v="1552"/>
    <d v="2026-07-21T00:00:00"/>
    <n v="2026"/>
    <x v="2"/>
    <n v="7"/>
    <s v="Jul"/>
    <x v="3"/>
    <x v="4"/>
    <x v="2"/>
    <s v="New"/>
    <x v="2"/>
    <s v="Packing Cube Set"/>
    <n v="2"/>
    <n v="46.34"/>
    <n v="0.1"/>
    <n v="18.41"/>
    <n v="83.412000000000006"/>
    <n v="36.82"/>
    <n v="46.592000000000006"/>
    <n v="0.55857670359180933"/>
    <n v="2026"/>
    <s v="Q3"/>
    <n v="7"/>
    <x v="6"/>
  </r>
  <r>
    <n v="1745"/>
    <d v="2026-07-21T00:00:00"/>
    <n v="2026"/>
    <x v="2"/>
    <n v="7"/>
    <s v="Jul"/>
    <x v="1"/>
    <x v="6"/>
    <x v="3"/>
    <s v="New"/>
    <x v="1"/>
    <s v="Hiking Daypack 20L"/>
    <n v="1"/>
    <n v="91.45"/>
    <n v="0"/>
    <n v="44.16"/>
    <n v="91.45"/>
    <n v="44.16"/>
    <n v="47.290000000000006"/>
    <n v="0.51711317659923461"/>
    <n v="2026"/>
    <s v="Q3"/>
    <n v="7"/>
    <x v="6"/>
  </r>
  <r>
    <n v="2174"/>
    <d v="2026-07-21T00:00:00"/>
    <n v="2026"/>
    <x v="2"/>
    <n v="7"/>
    <s v="Jul"/>
    <x v="3"/>
    <x v="8"/>
    <x v="3"/>
    <s v="Returning"/>
    <x v="0"/>
    <s v="Compact Repair Kit"/>
    <n v="3"/>
    <n v="40.28"/>
    <n v="0"/>
    <n v="17.12"/>
    <n v="120.84"/>
    <n v="51.36"/>
    <n v="69.48"/>
    <n v="0.57497517378351537"/>
    <n v="2026"/>
    <s v="Q3"/>
    <n v="7"/>
    <x v="6"/>
  </r>
  <r>
    <n v="3444"/>
    <d v="2026-07-21T00:00:00"/>
    <n v="2026"/>
    <x v="2"/>
    <n v="7"/>
    <s v="Jul"/>
    <x v="1"/>
    <x v="14"/>
    <x v="0"/>
    <s v="Returning"/>
    <x v="4"/>
    <s v="Recovery Roller"/>
    <n v="2"/>
    <n v="36.93"/>
    <n v="0"/>
    <n v="13.63"/>
    <n v="73.86"/>
    <n v="27.26"/>
    <n v="46.599999999999994"/>
    <n v="0.63092336853506625"/>
    <n v="2026"/>
    <s v="Q3"/>
    <n v="7"/>
    <x v="6"/>
  </r>
  <r>
    <n v="3646"/>
    <d v="2026-07-21T00:00:00"/>
    <n v="2026"/>
    <x v="2"/>
    <n v="7"/>
    <s v="Jul"/>
    <x v="2"/>
    <x v="2"/>
    <x v="3"/>
    <s v="Returning"/>
    <x v="1"/>
    <s v="Trail Boots"/>
    <n v="1"/>
    <n v="143.69"/>
    <n v="0"/>
    <n v="80.87"/>
    <n v="143.69"/>
    <n v="80.87"/>
    <n v="62.819999999999993"/>
    <n v="0.43719117544714309"/>
    <n v="2026"/>
    <s v="Q3"/>
    <n v="7"/>
    <x v="6"/>
  </r>
  <r>
    <n v="4558"/>
    <d v="2026-07-21T00:00:00"/>
    <n v="2026"/>
    <x v="2"/>
    <n v="7"/>
    <s v="Jul"/>
    <x v="1"/>
    <x v="14"/>
    <x v="3"/>
    <s v="New"/>
    <x v="1"/>
    <s v="Trail Boots"/>
    <n v="2"/>
    <n v="147.09"/>
    <n v="0"/>
    <n v="81.58"/>
    <n v="294.18"/>
    <n v="163.16"/>
    <n v="131.02000000000001"/>
    <n v="0.44537358080087025"/>
    <n v="2026"/>
    <s v="Q3"/>
    <n v="7"/>
    <x v="6"/>
  </r>
  <r>
    <n v="4564"/>
    <d v="2026-07-21T00:00:00"/>
    <n v="2026"/>
    <x v="2"/>
    <n v="7"/>
    <s v="Jul"/>
    <x v="2"/>
    <x v="5"/>
    <x v="0"/>
    <s v="New"/>
    <x v="1"/>
    <s v="Summit Backpack 45L"/>
    <n v="1"/>
    <n v="153.88"/>
    <n v="0"/>
    <n v="80.98"/>
    <n v="153.88"/>
    <n v="80.98"/>
    <n v="72.899999999999991"/>
    <n v="0.47374577592929551"/>
    <n v="2026"/>
    <s v="Q3"/>
    <n v="7"/>
    <x v="6"/>
  </r>
  <r>
    <n v="4616"/>
    <d v="2026-07-21T00:00:00"/>
    <n v="2026"/>
    <x v="2"/>
    <n v="7"/>
    <s v="Jul"/>
    <x v="3"/>
    <x v="13"/>
    <x v="3"/>
    <s v="New"/>
    <x v="1"/>
    <s v="Trekking Poles"/>
    <n v="3"/>
    <n v="72.2"/>
    <n v="0"/>
    <n v="31.45"/>
    <n v="216.60000000000002"/>
    <n v="94.35"/>
    <n v="122.25000000000003"/>
    <n v="0.5644044321329641"/>
    <n v="2026"/>
    <s v="Q3"/>
    <n v="7"/>
    <x v="6"/>
  </r>
  <r>
    <n v="536"/>
    <d v="2026-07-22T00:00:00"/>
    <n v="2026"/>
    <x v="2"/>
    <n v="7"/>
    <s v="Jul"/>
    <x v="3"/>
    <x v="13"/>
    <x v="2"/>
    <s v="Business"/>
    <x v="4"/>
    <s v="Resistance Band Set"/>
    <n v="1"/>
    <n v="40.67"/>
    <n v="0"/>
    <n v="14.28"/>
    <n v="40.67"/>
    <n v="14.28"/>
    <n v="26.39"/>
    <n v="0.64888123924268504"/>
    <n v="2026"/>
    <s v="Q3"/>
    <n v="7"/>
    <x v="6"/>
  </r>
  <r>
    <n v="571"/>
    <d v="2026-07-22T00:00:00"/>
    <n v="2026"/>
    <x v="2"/>
    <n v="7"/>
    <s v="Jul"/>
    <x v="0"/>
    <x v="0"/>
    <x v="0"/>
    <s v="New"/>
    <x v="1"/>
    <s v="Summit Backpack 45L"/>
    <n v="3"/>
    <n v="152.53"/>
    <n v="0"/>
    <n v="80.88"/>
    <n v="457.59000000000003"/>
    <n v="242.64"/>
    <n v="214.95000000000005"/>
    <n v="0.46974365698551113"/>
    <n v="2026"/>
    <s v="Q3"/>
    <n v="7"/>
    <x v="6"/>
  </r>
  <r>
    <n v="965"/>
    <d v="2026-07-22T00:00:00"/>
    <n v="2026"/>
    <x v="2"/>
    <n v="7"/>
    <s v="Jul"/>
    <x v="1"/>
    <x v="11"/>
    <x v="2"/>
    <s v="Returning"/>
    <x v="2"/>
    <s v="Insulated Bottle"/>
    <n v="2"/>
    <n v="35.39"/>
    <n v="0.05"/>
    <n v="13.39"/>
    <n v="67.241"/>
    <n v="26.78"/>
    <n v="40.460999999999999"/>
    <n v="0.60173108668818132"/>
    <n v="2026"/>
    <s v="Q3"/>
    <n v="7"/>
    <x v="6"/>
  </r>
  <r>
    <n v="1504"/>
    <d v="2026-07-22T00:00:00"/>
    <n v="2026"/>
    <x v="2"/>
    <n v="7"/>
    <s v="Jul"/>
    <x v="3"/>
    <x v="4"/>
    <x v="0"/>
    <s v="Returning"/>
    <x v="1"/>
    <s v="Hiking Daypack 20L"/>
    <n v="5"/>
    <n v="93.35"/>
    <n v="0"/>
    <n v="46.31"/>
    <n v="466.75"/>
    <n v="231.55"/>
    <n v="235.2"/>
    <n v="0.50391001606855912"/>
    <n v="2026"/>
    <s v="Q3"/>
    <n v="7"/>
    <x v="6"/>
  </r>
  <r>
    <n v="2560"/>
    <d v="2026-07-22T00:00:00"/>
    <n v="2026"/>
    <x v="2"/>
    <n v="7"/>
    <s v="Jul"/>
    <x v="1"/>
    <x v="12"/>
    <x v="0"/>
    <s v="Returning"/>
    <x v="0"/>
    <s v="Trail Bike Light"/>
    <n v="2"/>
    <n v="51.71"/>
    <n v="0"/>
    <n v="22.75"/>
    <n v="103.42"/>
    <n v="45.5"/>
    <n v="57.92"/>
    <n v="0.5600464126861342"/>
    <n v="2026"/>
    <s v="Q3"/>
    <n v="7"/>
    <x v="6"/>
  </r>
  <r>
    <n v="2758"/>
    <d v="2026-07-22T00:00:00"/>
    <n v="2026"/>
    <x v="2"/>
    <n v="7"/>
    <s v="Jul"/>
    <x v="0"/>
    <x v="0"/>
    <x v="0"/>
    <s v="New"/>
    <x v="0"/>
    <s v="Compact Repair Kit"/>
    <n v="1"/>
    <n v="39.86"/>
    <n v="0"/>
    <n v="16.53"/>
    <n v="39.86"/>
    <n v="16.53"/>
    <n v="23.33"/>
    <n v="0.58529854490717503"/>
    <n v="2026"/>
    <s v="Q3"/>
    <n v="7"/>
    <x v="6"/>
  </r>
  <r>
    <n v="4030"/>
    <d v="2026-07-22T00:00:00"/>
    <n v="2026"/>
    <x v="2"/>
    <n v="7"/>
    <s v="Jul"/>
    <x v="3"/>
    <x v="8"/>
    <x v="0"/>
    <s v="New"/>
    <x v="3"/>
    <s v="Portable Camp Stove"/>
    <n v="2"/>
    <n v="83.71"/>
    <n v="0"/>
    <n v="39.29"/>
    <n v="167.42"/>
    <n v="78.58"/>
    <n v="88.839999999999989"/>
    <n v="0.53064150041811009"/>
    <n v="2026"/>
    <s v="Q3"/>
    <n v="7"/>
    <x v="6"/>
  </r>
  <r>
    <n v="4337"/>
    <d v="2026-07-22T00:00:00"/>
    <n v="2026"/>
    <x v="2"/>
    <n v="7"/>
    <s v="Jul"/>
    <x v="1"/>
    <x v="14"/>
    <x v="2"/>
    <s v="New"/>
    <x v="2"/>
    <s v="Packing Cube Set"/>
    <n v="1"/>
    <n v="47.62"/>
    <n v="0"/>
    <n v="17.82"/>
    <n v="47.62"/>
    <n v="17.82"/>
    <n v="29.799999999999997"/>
    <n v="0.62578748425031494"/>
    <n v="2026"/>
    <s v="Q3"/>
    <n v="7"/>
    <x v="6"/>
  </r>
  <r>
    <n v="5129"/>
    <d v="2026-07-22T00:00:00"/>
    <n v="2026"/>
    <x v="2"/>
    <n v="7"/>
    <s v="Jul"/>
    <x v="1"/>
    <x v="12"/>
    <x v="0"/>
    <s v="Returning"/>
    <x v="0"/>
    <s v="Commuter Helmet"/>
    <n v="1"/>
    <n v="80.05"/>
    <n v="0.05"/>
    <n v="43.81"/>
    <n v="76.047499999999999"/>
    <n v="43.81"/>
    <n v="32.237499999999997"/>
    <n v="0.42391268615010352"/>
    <n v="2026"/>
    <s v="Q3"/>
    <n v="7"/>
    <x v="6"/>
  </r>
  <r>
    <n v="81"/>
    <d v="2026-07-23T00:00:00"/>
    <n v="2026"/>
    <x v="2"/>
    <n v="7"/>
    <s v="Jul"/>
    <x v="3"/>
    <x v="8"/>
    <x v="2"/>
    <s v="Returning"/>
    <x v="4"/>
    <s v="Training Mat"/>
    <n v="1"/>
    <n v="51.82"/>
    <n v="0"/>
    <n v="21.43"/>
    <n v="51.82"/>
    <n v="21.43"/>
    <n v="30.39"/>
    <n v="0.58645310690852959"/>
    <n v="2026"/>
    <s v="Q3"/>
    <n v="7"/>
    <x v="6"/>
  </r>
  <r>
    <n v="493"/>
    <d v="2026-07-23T00:00:00"/>
    <n v="2026"/>
    <x v="2"/>
    <n v="7"/>
    <s v="Jul"/>
    <x v="1"/>
    <x v="11"/>
    <x v="0"/>
    <s v="Business"/>
    <x v="2"/>
    <s v="Travel Backpack 35L"/>
    <n v="4"/>
    <n v="161.28"/>
    <n v="0.15"/>
    <n v="89.2"/>
    <n v="548.35199999999998"/>
    <n v="356.8"/>
    <n v="191.55199999999996"/>
    <n v="0.3493230625583566"/>
    <n v="2026"/>
    <s v="Q3"/>
    <n v="7"/>
    <x v="6"/>
  </r>
  <r>
    <n v="613"/>
    <d v="2026-07-23T00:00:00"/>
    <n v="2026"/>
    <x v="2"/>
    <n v="7"/>
    <s v="Jul"/>
    <x v="0"/>
    <x v="0"/>
    <x v="0"/>
    <s v="New"/>
    <x v="0"/>
    <s v="Compact Repair Kit"/>
    <n v="1"/>
    <n v="39.86"/>
    <n v="0.05"/>
    <n v="16.989999999999998"/>
    <n v="37.866999999999997"/>
    <n v="16.989999999999998"/>
    <n v="20.876999999999999"/>
    <n v="0.55132437214461139"/>
    <n v="2026"/>
    <s v="Q3"/>
    <n v="7"/>
    <x v="6"/>
  </r>
  <r>
    <n v="958"/>
    <d v="2026-07-23T00:00:00"/>
    <n v="2026"/>
    <x v="2"/>
    <n v="7"/>
    <s v="Jul"/>
    <x v="3"/>
    <x v="8"/>
    <x v="3"/>
    <s v="New"/>
    <x v="0"/>
    <s v="Cycling Pack 12L"/>
    <n v="6"/>
    <n v="102.96"/>
    <n v="0.05"/>
    <n v="51.74"/>
    <n v="586.87199999999996"/>
    <n v="310.44"/>
    <n v="276.43199999999996"/>
    <n v="0.47102604997341835"/>
    <n v="2026"/>
    <s v="Q3"/>
    <n v="7"/>
    <x v="6"/>
  </r>
  <r>
    <n v="1270"/>
    <d v="2026-07-23T00:00:00"/>
    <n v="2026"/>
    <x v="2"/>
    <n v="7"/>
    <s v="Jul"/>
    <x v="1"/>
    <x v="12"/>
    <x v="3"/>
    <s v="Returning"/>
    <x v="1"/>
    <s v="Hiking Daypack 20L"/>
    <n v="1"/>
    <n v="94.04"/>
    <n v="0"/>
    <n v="44.88"/>
    <n v="94.04"/>
    <n v="44.88"/>
    <n v="49.160000000000004"/>
    <n v="0.52275627392598889"/>
    <n v="2026"/>
    <s v="Q3"/>
    <n v="7"/>
    <x v="6"/>
  </r>
  <r>
    <n v="1513"/>
    <d v="2026-07-23T00:00:00"/>
    <n v="2026"/>
    <x v="2"/>
    <n v="7"/>
    <s v="Jul"/>
    <x v="3"/>
    <x v="8"/>
    <x v="0"/>
    <s v="New"/>
    <x v="1"/>
    <s v="Trekking Poles"/>
    <n v="2"/>
    <n v="70.790000000000006"/>
    <n v="0"/>
    <n v="32.44"/>
    <n v="141.58000000000001"/>
    <n v="64.88"/>
    <n v="76.700000000000017"/>
    <n v="0.541743184065546"/>
    <n v="2026"/>
    <s v="Q3"/>
    <n v="7"/>
    <x v="6"/>
  </r>
  <r>
    <n v="2009"/>
    <d v="2026-07-23T00:00:00"/>
    <n v="2026"/>
    <x v="2"/>
    <n v="7"/>
    <s v="Jul"/>
    <x v="2"/>
    <x v="10"/>
    <x v="0"/>
    <s v="New"/>
    <x v="2"/>
    <s v="Packing Cube Set"/>
    <n v="2"/>
    <n v="46.41"/>
    <n v="0"/>
    <n v="18.600000000000001"/>
    <n v="92.82"/>
    <n v="37.200000000000003"/>
    <n v="55.61999999999999"/>
    <n v="0.59922430510665803"/>
    <n v="2026"/>
    <s v="Q3"/>
    <n v="7"/>
    <x v="6"/>
  </r>
  <r>
    <n v="2838"/>
    <d v="2026-07-23T00:00:00"/>
    <n v="2026"/>
    <x v="2"/>
    <n v="7"/>
    <s v="Jul"/>
    <x v="3"/>
    <x v="13"/>
    <x v="3"/>
    <s v="New"/>
    <x v="1"/>
    <s v="Trekking Poles"/>
    <n v="1"/>
    <n v="69.75"/>
    <n v="0"/>
    <n v="33.299999999999997"/>
    <n v="69.75"/>
    <n v="33.299999999999997"/>
    <n v="36.450000000000003"/>
    <n v="0.52258064516129032"/>
    <n v="2026"/>
    <s v="Q3"/>
    <n v="7"/>
    <x v="6"/>
  </r>
  <r>
    <n v="3730"/>
    <d v="2026-07-23T00:00:00"/>
    <n v="2026"/>
    <x v="2"/>
    <n v="7"/>
    <s v="Jul"/>
    <x v="0"/>
    <x v="15"/>
    <x v="2"/>
    <s v="Business"/>
    <x v="0"/>
    <s v="Compact Repair Kit"/>
    <n v="3"/>
    <n v="40.81"/>
    <n v="0"/>
    <n v="16.86"/>
    <n v="122.43"/>
    <n v="50.58"/>
    <n v="71.850000000000009"/>
    <n v="0.58686596422445481"/>
    <n v="2026"/>
    <s v="Q3"/>
    <n v="7"/>
    <x v="6"/>
  </r>
  <r>
    <n v="4287"/>
    <d v="2026-07-23T00:00:00"/>
    <n v="2026"/>
    <x v="2"/>
    <n v="7"/>
    <s v="Jul"/>
    <x v="3"/>
    <x v="8"/>
    <x v="3"/>
    <s v="Returning"/>
    <x v="1"/>
    <s v="Summit Backpack 45L"/>
    <n v="5"/>
    <n v="156.69"/>
    <n v="0"/>
    <n v="80.489999999999995"/>
    <n v="783.45"/>
    <n v="402.45"/>
    <n v="381.00000000000006"/>
    <n v="0.48631054949262881"/>
    <n v="2026"/>
    <s v="Q3"/>
    <n v="7"/>
    <x v="6"/>
  </r>
  <r>
    <n v="4297"/>
    <d v="2026-07-23T00:00:00"/>
    <n v="2026"/>
    <x v="2"/>
    <n v="7"/>
    <s v="Jul"/>
    <x v="1"/>
    <x v="6"/>
    <x v="3"/>
    <s v="Returning"/>
    <x v="2"/>
    <s v="Travel Backpack 35L"/>
    <n v="1"/>
    <n v="168.59"/>
    <n v="0.1"/>
    <n v="88.8"/>
    <n v="151.73099999999999"/>
    <n v="88.8"/>
    <n v="62.930999999999997"/>
    <n v="0.41475374181940405"/>
    <n v="2026"/>
    <s v="Q3"/>
    <n v="7"/>
    <x v="6"/>
  </r>
  <r>
    <n v="5118"/>
    <d v="2026-07-23T00:00:00"/>
    <n v="2026"/>
    <x v="2"/>
    <n v="7"/>
    <s v="Jul"/>
    <x v="1"/>
    <x v="12"/>
    <x v="0"/>
    <s v="Business"/>
    <x v="2"/>
    <s v="Insulated Bottle"/>
    <n v="5"/>
    <n v="36.880000000000003"/>
    <n v="0.1"/>
    <n v="13.76"/>
    <n v="165.96"/>
    <n v="68.8"/>
    <n v="97.160000000000011"/>
    <n v="0.58544227524704751"/>
    <n v="2026"/>
    <s v="Q3"/>
    <n v="7"/>
    <x v="6"/>
  </r>
  <r>
    <n v="363"/>
    <d v="2026-07-24T00:00:00"/>
    <n v="2026"/>
    <x v="2"/>
    <n v="7"/>
    <s v="Jul"/>
    <x v="0"/>
    <x v="0"/>
    <x v="1"/>
    <s v="Business"/>
    <x v="2"/>
    <s v="Carry-On Duffel"/>
    <n v="8"/>
    <n v="136.13"/>
    <n v="0.1"/>
    <n v="66.55"/>
    <n v="980.13599999999997"/>
    <n v="532.4"/>
    <n v="447.73599999999999"/>
    <n v="0.45681007533648393"/>
    <n v="2026"/>
    <s v="Q3"/>
    <n v="7"/>
    <x v="6"/>
  </r>
  <r>
    <n v="4243"/>
    <d v="2026-07-24T00:00:00"/>
    <n v="2026"/>
    <x v="2"/>
    <n v="7"/>
    <s v="Jul"/>
    <x v="1"/>
    <x v="14"/>
    <x v="3"/>
    <s v="Returning"/>
    <x v="0"/>
    <s v="Compact Repair Kit"/>
    <n v="2"/>
    <n v="40.479999999999997"/>
    <n v="0.05"/>
    <n v="16.93"/>
    <n v="76.911999999999992"/>
    <n v="33.86"/>
    <n v="43.051999999999992"/>
    <n v="0.5597566049511129"/>
    <n v="2026"/>
    <s v="Q3"/>
    <n v="7"/>
    <x v="6"/>
  </r>
  <r>
    <n v="4348"/>
    <d v="2026-07-24T00:00:00"/>
    <n v="2026"/>
    <x v="2"/>
    <n v="7"/>
    <s v="Jul"/>
    <x v="0"/>
    <x v="0"/>
    <x v="0"/>
    <s v="New"/>
    <x v="0"/>
    <s v="Trail Bike Light"/>
    <n v="4"/>
    <n v="50.09"/>
    <n v="0"/>
    <n v="22.11"/>
    <n v="200.36"/>
    <n v="88.44"/>
    <n v="111.92000000000002"/>
    <n v="0.55859452984627678"/>
    <n v="2026"/>
    <s v="Q3"/>
    <n v="7"/>
    <x v="6"/>
  </r>
  <r>
    <n v="4405"/>
    <d v="2026-07-24T00:00:00"/>
    <n v="2026"/>
    <x v="2"/>
    <n v="7"/>
    <s v="Jul"/>
    <x v="3"/>
    <x v="8"/>
    <x v="0"/>
    <s v="Returning"/>
    <x v="1"/>
    <s v="Summit Backpack 45L"/>
    <n v="1"/>
    <n v="156.54"/>
    <n v="0.1"/>
    <n v="77.38"/>
    <n v="140.886"/>
    <n v="77.38"/>
    <n v="63.506"/>
    <n v="0.4507616086765186"/>
    <n v="2026"/>
    <s v="Q3"/>
    <n v="7"/>
    <x v="6"/>
  </r>
  <r>
    <n v="4857"/>
    <d v="2026-07-24T00:00:00"/>
    <n v="2026"/>
    <x v="2"/>
    <n v="7"/>
    <s v="Jul"/>
    <x v="1"/>
    <x v="6"/>
    <x v="2"/>
    <s v="Returning"/>
    <x v="1"/>
    <s v="Summit Backpack 45L"/>
    <n v="1"/>
    <n v="152.1"/>
    <n v="0.1"/>
    <n v="80.459999999999994"/>
    <n v="136.88999999999999"/>
    <n v="80.459999999999994"/>
    <n v="56.429999999999993"/>
    <n v="0.41222879684418146"/>
    <n v="2026"/>
    <s v="Q3"/>
    <n v="7"/>
    <x v="6"/>
  </r>
  <r>
    <n v="87"/>
    <d v="2026-07-25T00:00:00"/>
    <n v="2026"/>
    <x v="2"/>
    <n v="7"/>
    <s v="Jul"/>
    <x v="1"/>
    <x v="11"/>
    <x v="0"/>
    <s v="Returning"/>
    <x v="1"/>
    <s v="Summit Backpack 45L"/>
    <n v="1"/>
    <n v="155.35"/>
    <n v="0"/>
    <n v="80.47"/>
    <n v="155.35"/>
    <n v="80.47"/>
    <n v="74.88"/>
    <n v="0.48200836820083681"/>
    <n v="2026"/>
    <s v="Q3"/>
    <n v="7"/>
    <x v="6"/>
  </r>
  <r>
    <n v="315"/>
    <d v="2026-07-25T00:00:00"/>
    <n v="2026"/>
    <x v="2"/>
    <n v="7"/>
    <s v="Jul"/>
    <x v="2"/>
    <x v="3"/>
    <x v="3"/>
    <s v="New"/>
    <x v="0"/>
    <s v="Commuter Helmet"/>
    <n v="1"/>
    <n v="81.13"/>
    <n v="0.05"/>
    <n v="42.41"/>
    <n v="77.073499999999996"/>
    <n v="42.41"/>
    <n v="34.663499999999999"/>
    <n v="0.44974602165465433"/>
    <n v="2026"/>
    <s v="Q3"/>
    <n v="7"/>
    <x v="6"/>
  </r>
  <r>
    <n v="970"/>
    <d v="2026-07-25T00:00:00"/>
    <n v="2026"/>
    <x v="2"/>
    <n v="7"/>
    <s v="Jul"/>
    <x v="1"/>
    <x v="11"/>
    <x v="0"/>
    <s v="New"/>
    <x v="1"/>
    <s v="Trail Boots"/>
    <n v="1"/>
    <n v="145.87"/>
    <n v="0"/>
    <n v="81.430000000000007"/>
    <n v="145.87"/>
    <n v="81.430000000000007"/>
    <n v="64.44"/>
    <n v="0.44176321382052508"/>
    <n v="2026"/>
    <s v="Q3"/>
    <n v="7"/>
    <x v="6"/>
  </r>
  <r>
    <n v="1891"/>
    <d v="2026-07-25T00:00:00"/>
    <n v="2026"/>
    <x v="2"/>
    <n v="7"/>
    <s v="Jul"/>
    <x v="1"/>
    <x v="12"/>
    <x v="0"/>
    <s v="New"/>
    <x v="1"/>
    <s v="Summit Backpack 45L"/>
    <n v="6"/>
    <n v="151.88999999999999"/>
    <n v="0.15"/>
    <n v="76.83"/>
    <n v="774.6389999999999"/>
    <n v="460.98"/>
    <n v="313.65899999999988"/>
    <n v="0.40490989996630677"/>
    <n v="2026"/>
    <s v="Q3"/>
    <n v="7"/>
    <x v="6"/>
  </r>
  <r>
    <n v="2148"/>
    <d v="2026-07-25T00:00:00"/>
    <n v="2026"/>
    <x v="2"/>
    <n v="7"/>
    <s v="Jul"/>
    <x v="2"/>
    <x v="10"/>
    <x v="0"/>
    <s v="New"/>
    <x v="4"/>
    <s v="Resistance Band Set"/>
    <n v="2"/>
    <n v="41.14"/>
    <n v="0.1"/>
    <n v="14.84"/>
    <n v="74.052000000000007"/>
    <n v="29.68"/>
    <n v="44.372000000000007"/>
    <n v="0.59920056176740677"/>
    <n v="2026"/>
    <s v="Q3"/>
    <n v="7"/>
    <x v="6"/>
  </r>
  <r>
    <n v="2467"/>
    <d v="2026-07-25T00:00:00"/>
    <n v="2026"/>
    <x v="2"/>
    <n v="7"/>
    <s v="Jul"/>
    <x v="3"/>
    <x v="4"/>
    <x v="2"/>
    <s v="Returning"/>
    <x v="0"/>
    <s v="Trail Bike Light"/>
    <n v="1"/>
    <n v="49.5"/>
    <n v="0"/>
    <n v="21.83"/>
    <n v="49.5"/>
    <n v="21.83"/>
    <n v="27.67"/>
    <n v="0.55898989898989904"/>
    <n v="2026"/>
    <s v="Q3"/>
    <n v="7"/>
    <x v="6"/>
  </r>
  <r>
    <n v="3710"/>
    <d v="2026-07-25T00:00:00"/>
    <n v="2026"/>
    <x v="2"/>
    <n v="7"/>
    <s v="Jul"/>
    <x v="3"/>
    <x v="7"/>
    <x v="0"/>
    <s v="New"/>
    <x v="2"/>
    <s v="Packing Cube Set"/>
    <n v="2"/>
    <n v="46.48"/>
    <n v="0.05"/>
    <n v="18.760000000000002"/>
    <n v="88.311999999999983"/>
    <n v="37.520000000000003"/>
    <n v="50.79199999999998"/>
    <n v="0.57514267596702584"/>
    <n v="2026"/>
    <s v="Q3"/>
    <n v="7"/>
    <x v="6"/>
  </r>
  <r>
    <n v="3714"/>
    <d v="2026-07-25T00:00:00"/>
    <n v="2026"/>
    <x v="2"/>
    <n v="7"/>
    <s v="Jul"/>
    <x v="2"/>
    <x v="2"/>
    <x v="3"/>
    <s v="Returning"/>
    <x v="2"/>
    <s v="Insulated Bottle"/>
    <n v="1"/>
    <n v="36.909999999999997"/>
    <n v="0"/>
    <n v="13.56"/>
    <n v="36.909999999999997"/>
    <n v="13.56"/>
    <n v="23.349999999999994"/>
    <n v="0.63261988620969922"/>
    <n v="2026"/>
    <s v="Q3"/>
    <n v="7"/>
    <x v="6"/>
  </r>
  <r>
    <n v="3893"/>
    <d v="2026-07-25T00:00:00"/>
    <n v="2026"/>
    <x v="2"/>
    <n v="7"/>
    <s v="Jul"/>
    <x v="0"/>
    <x v="0"/>
    <x v="0"/>
    <s v="Returning"/>
    <x v="2"/>
    <s v="Insulated Bottle"/>
    <n v="1"/>
    <n v="35.6"/>
    <n v="0"/>
    <n v="13.91"/>
    <n v="35.6"/>
    <n v="13.91"/>
    <n v="21.69"/>
    <n v="0.60926966292134832"/>
    <n v="2026"/>
    <s v="Q3"/>
    <n v="7"/>
    <x v="6"/>
  </r>
  <r>
    <n v="4136"/>
    <d v="2026-07-25T00:00:00"/>
    <n v="2026"/>
    <x v="2"/>
    <n v="7"/>
    <s v="Jul"/>
    <x v="1"/>
    <x v="11"/>
    <x v="2"/>
    <s v="New"/>
    <x v="0"/>
    <s v="Commuter Helmet"/>
    <n v="2"/>
    <n v="80.25"/>
    <n v="0.05"/>
    <n v="42.39"/>
    <n v="152.47499999999999"/>
    <n v="84.78"/>
    <n v="67.694999999999993"/>
    <n v="0.44397442203639936"/>
    <n v="2026"/>
    <s v="Q3"/>
    <n v="7"/>
    <x v="6"/>
  </r>
  <r>
    <n v="4212"/>
    <d v="2026-07-25T00:00:00"/>
    <n v="2026"/>
    <x v="2"/>
    <n v="7"/>
    <s v="Jul"/>
    <x v="0"/>
    <x v="0"/>
    <x v="3"/>
    <s v="Returning"/>
    <x v="2"/>
    <s v="Packing Cube Set"/>
    <n v="2"/>
    <n v="47.52"/>
    <n v="0.1"/>
    <n v="17.86"/>
    <n v="85.536000000000001"/>
    <n v="35.72"/>
    <n v="49.816000000000003"/>
    <n v="0.58239805462027683"/>
    <n v="2026"/>
    <s v="Q3"/>
    <n v="7"/>
    <x v="6"/>
  </r>
  <r>
    <n v="4332"/>
    <d v="2026-07-25T00:00:00"/>
    <n v="2026"/>
    <x v="2"/>
    <n v="7"/>
    <s v="Jul"/>
    <x v="3"/>
    <x v="13"/>
    <x v="0"/>
    <s v="New"/>
    <x v="2"/>
    <s v="Travel Backpack 35L"/>
    <n v="2"/>
    <n v="164.58"/>
    <n v="0.1"/>
    <n v="86.55"/>
    <n v="296.24400000000003"/>
    <n v="173.1"/>
    <n v="123.14400000000003"/>
    <n v="0.41568436829100341"/>
    <n v="2026"/>
    <s v="Q3"/>
    <n v="7"/>
    <x v="6"/>
  </r>
  <r>
    <n v="702"/>
    <d v="2026-07-26T00:00:00"/>
    <n v="2026"/>
    <x v="2"/>
    <n v="7"/>
    <s v="Jul"/>
    <x v="0"/>
    <x v="9"/>
    <x v="0"/>
    <s v="New"/>
    <x v="0"/>
    <s v="Compact Repair Kit"/>
    <n v="1"/>
    <n v="39.99"/>
    <n v="0.05"/>
    <n v="16.739999999999998"/>
    <n v="37.990499999999997"/>
    <n v="16.739999999999998"/>
    <n v="21.250499999999999"/>
    <n v="0.55936352509179932"/>
    <n v="2026"/>
    <s v="Q3"/>
    <n v="7"/>
    <x v="6"/>
  </r>
  <r>
    <n v="1223"/>
    <d v="2026-07-26T00:00:00"/>
    <n v="2026"/>
    <x v="2"/>
    <n v="7"/>
    <s v="Jul"/>
    <x v="1"/>
    <x v="12"/>
    <x v="2"/>
    <s v="New"/>
    <x v="1"/>
    <s v="Trail Boots"/>
    <n v="1"/>
    <n v="140.44"/>
    <n v="0"/>
    <n v="77.08"/>
    <n v="140.44"/>
    <n v="77.08"/>
    <n v="63.36"/>
    <n v="0.45115351751637711"/>
    <n v="2026"/>
    <s v="Q3"/>
    <n v="7"/>
    <x v="6"/>
  </r>
  <r>
    <n v="1370"/>
    <d v="2026-07-26T00:00:00"/>
    <n v="2026"/>
    <x v="2"/>
    <n v="7"/>
    <s v="Jul"/>
    <x v="2"/>
    <x v="10"/>
    <x v="3"/>
    <s v="New"/>
    <x v="4"/>
    <s v="Weighted Vest"/>
    <n v="2"/>
    <n v="123.73"/>
    <n v="0.05"/>
    <n v="68.22"/>
    <n v="235.08699999999999"/>
    <n v="136.44"/>
    <n v="98.646999999999991"/>
    <n v="0.41961911973014243"/>
    <n v="2026"/>
    <s v="Q3"/>
    <n v="7"/>
    <x v="6"/>
  </r>
  <r>
    <n v="3476"/>
    <d v="2026-07-26T00:00:00"/>
    <n v="2026"/>
    <x v="2"/>
    <n v="7"/>
    <s v="Jul"/>
    <x v="3"/>
    <x v="13"/>
    <x v="1"/>
    <s v="New"/>
    <x v="2"/>
    <s v="Carry-On Duffel"/>
    <n v="3"/>
    <n v="132.68"/>
    <n v="0.15"/>
    <n v="67.38"/>
    <n v="338.334"/>
    <n v="202.14"/>
    <n v="136.19400000000002"/>
    <n v="0.40254304917625783"/>
    <n v="2026"/>
    <s v="Q3"/>
    <n v="7"/>
    <x v="6"/>
  </r>
  <r>
    <n v="4066"/>
    <d v="2026-07-26T00:00:00"/>
    <n v="2026"/>
    <x v="2"/>
    <n v="7"/>
    <s v="Jul"/>
    <x v="3"/>
    <x v="7"/>
    <x v="2"/>
    <s v="New"/>
    <x v="4"/>
    <s v="Recovery Roller"/>
    <n v="1"/>
    <n v="35.479999999999997"/>
    <n v="0.05"/>
    <n v="14.15"/>
    <n v="33.705999999999996"/>
    <n v="14.15"/>
    <n v="19.555999999999997"/>
    <n v="0.58019343737020113"/>
    <n v="2026"/>
    <s v="Q3"/>
    <n v="7"/>
    <x v="6"/>
  </r>
  <r>
    <n v="4153"/>
    <d v="2026-07-26T00:00:00"/>
    <n v="2026"/>
    <x v="2"/>
    <n v="7"/>
    <s v="Jul"/>
    <x v="3"/>
    <x v="7"/>
    <x v="0"/>
    <s v="Business"/>
    <x v="2"/>
    <s v="Carry-On Duffel"/>
    <n v="3"/>
    <n v="134.63"/>
    <n v="0"/>
    <n v="67.2"/>
    <n v="403.89"/>
    <n v="201.60000000000002"/>
    <n v="202.28999999999996"/>
    <n v="0.50085419297333422"/>
    <n v="2026"/>
    <s v="Q3"/>
    <n v="7"/>
    <x v="6"/>
  </r>
  <r>
    <n v="379"/>
    <d v="2026-07-27T00:00:00"/>
    <n v="2026"/>
    <x v="2"/>
    <n v="7"/>
    <s v="Jul"/>
    <x v="0"/>
    <x v="9"/>
    <x v="3"/>
    <s v="New"/>
    <x v="1"/>
    <s v="Trekking Poles"/>
    <n v="3"/>
    <n v="72.03"/>
    <n v="0"/>
    <n v="32.46"/>
    <n v="216.09"/>
    <n v="97.38"/>
    <n v="118.71000000000001"/>
    <n v="0.54935443565181175"/>
    <n v="2026"/>
    <s v="Q3"/>
    <n v="7"/>
    <x v="6"/>
  </r>
  <r>
    <n v="820"/>
    <d v="2026-07-27T00:00:00"/>
    <n v="2026"/>
    <x v="2"/>
    <n v="7"/>
    <s v="Jul"/>
    <x v="3"/>
    <x v="7"/>
    <x v="3"/>
    <s v="Returning"/>
    <x v="4"/>
    <s v="Resistance Band Set"/>
    <n v="1"/>
    <n v="40.24"/>
    <n v="0"/>
    <n v="15.05"/>
    <n v="40.24"/>
    <n v="15.05"/>
    <n v="25.19"/>
    <n v="0.62599403578528823"/>
    <n v="2026"/>
    <s v="Q3"/>
    <n v="7"/>
    <x v="6"/>
  </r>
  <r>
    <n v="2003"/>
    <d v="2026-07-27T00:00:00"/>
    <n v="2026"/>
    <x v="2"/>
    <n v="7"/>
    <s v="Jul"/>
    <x v="2"/>
    <x v="5"/>
    <x v="2"/>
    <s v="Returning"/>
    <x v="2"/>
    <s v="Insulated Bottle"/>
    <n v="1"/>
    <n v="36.14"/>
    <n v="0"/>
    <n v="13.52"/>
    <n v="36.14"/>
    <n v="13.52"/>
    <n v="22.62"/>
    <n v="0.62589928057553956"/>
    <n v="2026"/>
    <s v="Q3"/>
    <n v="7"/>
    <x v="6"/>
  </r>
  <r>
    <n v="2682"/>
    <d v="2026-07-27T00:00:00"/>
    <n v="2026"/>
    <x v="2"/>
    <n v="7"/>
    <s v="Jul"/>
    <x v="1"/>
    <x v="11"/>
    <x v="0"/>
    <s v="New"/>
    <x v="4"/>
    <s v="Resistance Band Set"/>
    <n v="2"/>
    <n v="40.22"/>
    <n v="0.05"/>
    <n v="14.72"/>
    <n v="76.417999999999992"/>
    <n v="29.44"/>
    <n v="46.977999999999994"/>
    <n v="0.61475045146431473"/>
    <n v="2026"/>
    <s v="Q3"/>
    <n v="7"/>
    <x v="6"/>
  </r>
  <r>
    <n v="3860"/>
    <d v="2026-07-27T00:00:00"/>
    <n v="2026"/>
    <x v="2"/>
    <n v="7"/>
    <s v="Jul"/>
    <x v="3"/>
    <x v="7"/>
    <x v="0"/>
    <s v="Returning"/>
    <x v="4"/>
    <s v="Recovery Roller"/>
    <n v="3"/>
    <n v="37.130000000000003"/>
    <n v="0.05"/>
    <n v="14.29"/>
    <n v="105.82050000000001"/>
    <n v="42.87"/>
    <n v="62.950500000000012"/>
    <n v="0.59488000907196625"/>
    <n v="2026"/>
    <s v="Q3"/>
    <n v="7"/>
    <x v="6"/>
  </r>
  <r>
    <n v="4063"/>
    <d v="2026-07-27T00:00:00"/>
    <n v="2026"/>
    <x v="2"/>
    <n v="7"/>
    <s v="Jul"/>
    <x v="0"/>
    <x v="9"/>
    <x v="0"/>
    <s v="New"/>
    <x v="3"/>
    <s v="Compact Sleeping Bag"/>
    <n v="4"/>
    <n v="125.07"/>
    <n v="0.05"/>
    <n v="60"/>
    <n v="475.26599999999996"/>
    <n v="240"/>
    <n v="235.26599999999996"/>
    <n v="0.4950196311118405"/>
    <n v="2026"/>
    <s v="Q3"/>
    <n v="7"/>
    <x v="6"/>
  </r>
  <r>
    <n v="4474"/>
    <d v="2026-07-27T00:00:00"/>
    <n v="2026"/>
    <x v="2"/>
    <n v="7"/>
    <s v="Jul"/>
    <x v="3"/>
    <x v="13"/>
    <x v="1"/>
    <s v="Returning"/>
    <x v="4"/>
    <s v="Weighted Vest"/>
    <n v="5"/>
    <n v="122.14"/>
    <n v="0.05"/>
    <n v="70.64"/>
    <n v="580.16499999999996"/>
    <n v="353.2"/>
    <n v="226.96499999999997"/>
    <n v="0.39120767367903958"/>
    <n v="2026"/>
    <s v="Q3"/>
    <n v="7"/>
    <x v="6"/>
  </r>
  <r>
    <n v="21"/>
    <d v="2026-07-28T00:00:00"/>
    <n v="2026"/>
    <x v="2"/>
    <n v="7"/>
    <s v="Jul"/>
    <x v="1"/>
    <x v="11"/>
    <x v="0"/>
    <s v="Business"/>
    <x v="3"/>
    <s v="Compact Sleeping Bag"/>
    <n v="1"/>
    <n v="120.09"/>
    <n v="0"/>
    <n v="62.18"/>
    <n v="120.09"/>
    <n v="62.18"/>
    <n v="57.910000000000004"/>
    <n v="0.48222166708302111"/>
    <n v="2026"/>
    <s v="Q3"/>
    <n v="7"/>
    <x v="6"/>
  </r>
  <r>
    <n v="368"/>
    <d v="2026-07-28T00:00:00"/>
    <n v="2026"/>
    <x v="2"/>
    <n v="7"/>
    <s v="Jul"/>
    <x v="3"/>
    <x v="4"/>
    <x v="3"/>
    <s v="Returning"/>
    <x v="0"/>
    <s v="Cycling Pack 12L"/>
    <n v="6"/>
    <n v="102.75"/>
    <n v="0"/>
    <n v="51.55"/>
    <n v="616.5"/>
    <n v="309.29999999999995"/>
    <n v="307.20000000000005"/>
    <n v="0.49829683698296845"/>
    <n v="2026"/>
    <s v="Q3"/>
    <n v="7"/>
    <x v="6"/>
  </r>
  <r>
    <n v="457"/>
    <d v="2026-07-28T00:00:00"/>
    <n v="2026"/>
    <x v="2"/>
    <n v="7"/>
    <s v="Jul"/>
    <x v="2"/>
    <x v="2"/>
    <x v="0"/>
    <s v="Returning"/>
    <x v="3"/>
    <s v="Trail Tent 2P"/>
    <n v="4"/>
    <n v="191.15"/>
    <n v="0"/>
    <n v="105.01"/>
    <n v="764.6"/>
    <n v="420.04"/>
    <n v="344.56"/>
    <n v="0.45064085796494896"/>
    <n v="2026"/>
    <s v="Q3"/>
    <n v="7"/>
    <x v="6"/>
  </r>
  <r>
    <n v="1516"/>
    <d v="2026-07-28T00:00:00"/>
    <n v="2026"/>
    <x v="2"/>
    <n v="7"/>
    <s v="Jul"/>
    <x v="0"/>
    <x v="9"/>
    <x v="0"/>
    <s v="Business"/>
    <x v="4"/>
    <s v="Resistance Band Set"/>
    <n v="2"/>
    <n v="40.15"/>
    <n v="0.1"/>
    <n v="14.86"/>
    <n v="72.27"/>
    <n v="29.72"/>
    <n v="42.55"/>
    <n v="0.58876435588764353"/>
    <n v="2026"/>
    <s v="Q3"/>
    <n v="7"/>
    <x v="6"/>
  </r>
  <r>
    <n v="2266"/>
    <d v="2026-07-28T00:00:00"/>
    <n v="2026"/>
    <x v="2"/>
    <n v="7"/>
    <s v="Jul"/>
    <x v="1"/>
    <x v="11"/>
    <x v="3"/>
    <s v="Business"/>
    <x v="3"/>
    <s v="Portable Camp Stove"/>
    <n v="1"/>
    <n v="83.05"/>
    <n v="0"/>
    <n v="38.86"/>
    <n v="83.05"/>
    <n v="38.86"/>
    <n v="44.19"/>
    <n v="0.53208910295003009"/>
    <n v="2026"/>
    <s v="Q3"/>
    <n v="7"/>
    <x v="6"/>
  </r>
  <r>
    <n v="2802"/>
    <d v="2026-07-28T00:00:00"/>
    <n v="2026"/>
    <x v="2"/>
    <n v="7"/>
    <s v="Jul"/>
    <x v="0"/>
    <x v="9"/>
    <x v="0"/>
    <s v="Returning"/>
    <x v="1"/>
    <s v="Trail Boots"/>
    <n v="2"/>
    <n v="146.22999999999999"/>
    <n v="0"/>
    <n v="79.040000000000006"/>
    <n v="292.45999999999998"/>
    <n v="158.08000000000001"/>
    <n v="134.37999999999997"/>
    <n v="0.45948163851466861"/>
    <n v="2026"/>
    <s v="Q3"/>
    <n v="7"/>
    <x v="6"/>
  </r>
  <r>
    <n v="3604"/>
    <d v="2026-07-28T00:00:00"/>
    <n v="2026"/>
    <x v="2"/>
    <n v="7"/>
    <s v="Jul"/>
    <x v="1"/>
    <x v="14"/>
    <x v="0"/>
    <s v="Returning"/>
    <x v="1"/>
    <s v="Trail Boots"/>
    <n v="2"/>
    <n v="144.09"/>
    <n v="0"/>
    <n v="77.67"/>
    <n v="288.18"/>
    <n v="155.34"/>
    <n v="132.84"/>
    <n v="0.46096189881324173"/>
    <n v="2026"/>
    <s v="Q3"/>
    <n v="7"/>
    <x v="6"/>
  </r>
  <r>
    <n v="3644"/>
    <d v="2026-07-28T00:00:00"/>
    <n v="2026"/>
    <x v="2"/>
    <n v="7"/>
    <s v="Jul"/>
    <x v="2"/>
    <x v="10"/>
    <x v="2"/>
    <s v="Business"/>
    <x v="1"/>
    <s v="Hiking Daypack 20L"/>
    <n v="3"/>
    <n v="93.01"/>
    <n v="0.15"/>
    <n v="46.68"/>
    <n v="237.17550000000003"/>
    <n v="140.04"/>
    <n v="97.135500000000036"/>
    <n v="0.4095511551572571"/>
    <n v="2026"/>
    <s v="Q3"/>
    <n v="7"/>
    <x v="6"/>
  </r>
  <r>
    <n v="4271"/>
    <d v="2026-07-28T00:00:00"/>
    <n v="2026"/>
    <x v="2"/>
    <n v="7"/>
    <s v="Jul"/>
    <x v="0"/>
    <x v="0"/>
    <x v="2"/>
    <s v="New"/>
    <x v="3"/>
    <s v="Compact Sleeping Bag"/>
    <n v="1"/>
    <n v="121.61"/>
    <n v="0.1"/>
    <n v="60.58"/>
    <n v="109.449"/>
    <n v="60.58"/>
    <n v="48.869"/>
    <n v="0.4465001964385239"/>
    <n v="2026"/>
    <s v="Q3"/>
    <n v="7"/>
    <x v="6"/>
  </r>
  <r>
    <n v="272"/>
    <d v="2026-07-29T00:00:00"/>
    <n v="2026"/>
    <x v="2"/>
    <n v="7"/>
    <s v="Jul"/>
    <x v="3"/>
    <x v="4"/>
    <x v="0"/>
    <s v="Business"/>
    <x v="3"/>
    <s v="Trail Tent 2P"/>
    <n v="2"/>
    <n v="195.09"/>
    <n v="0"/>
    <n v="106.82"/>
    <n v="390.18"/>
    <n v="213.64"/>
    <n v="176.54000000000002"/>
    <n v="0.45245783997129535"/>
    <n v="2026"/>
    <s v="Q3"/>
    <n v="7"/>
    <x v="6"/>
  </r>
  <r>
    <n v="1469"/>
    <d v="2026-07-29T00:00:00"/>
    <n v="2026"/>
    <x v="2"/>
    <n v="7"/>
    <s v="Jul"/>
    <x v="2"/>
    <x v="10"/>
    <x v="2"/>
    <s v="Returning"/>
    <x v="2"/>
    <s v="Travel Backpack 35L"/>
    <n v="3"/>
    <n v="167.52"/>
    <n v="0"/>
    <n v="87.26"/>
    <n v="502.56000000000006"/>
    <n v="261.78000000000003"/>
    <n v="240.78000000000003"/>
    <n v="0.4791069723018147"/>
    <n v="2026"/>
    <s v="Q3"/>
    <n v="7"/>
    <x v="6"/>
  </r>
  <r>
    <n v="2253"/>
    <d v="2026-07-29T00:00:00"/>
    <n v="2026"/>
    <x v="2"/>
    <n v="7"/>
    <s v="Jul"/>
    <x v="1"/>
    <x v="14"/>
    <x v="3"/>
    <s v="New"/>
    <x v="0"/>
    <s v="Trail Bike Light"/>
    <n v="3"/>
    <n v="50.98"/>
    <n v="0"/>
    <n v="22.63"/>
    <n v="152.94"/>
    <n v="67.89"/>
    <n v="85.05"/>
    <n v="0.55610043154178113"/>
    <n v="2026"/>
    <s v="Q3"/>
    <n v="7"/>
    <x v="6"/>
  </r>
  <r>
    <n v="2554"/>
    <d v="2026-07-29T00:00:00"/>
    <n v="2026"/>
    <x v="2"/>
    <n v="7"/>
    <s v="Jul"/>
    <x v="1"/>
    <x v="11"/>
    <x v="3"/>
    <s v="New"/>
    <x v="4"/>
    <s v="Training Mat"/>
    <n v="2"/>
    <n v="49.98"/>
    <n v="0.1"/>
    <n v="21.91"/>
    <n v="89.963999999999999"/>
    <n v="43.82"/>
    <n v="46.143999999999998"/>
    <n v="0.51291627762215997"/>
    <n v="2026"/>
    <s v="Q3"/>
    <n v="7"/>
    <x v="6"/>
  </r>
  <r>
    <n v="2624"/>
    <d v="2026-07-29T00:00:00"/>
    <n v="2026"/>
    <x v="2"/>
    <n v="7"/>
    <s v="Jul"/>
    <x v="3"/>
    <x v="4"/>
    <x v="1"/>
    <s v="Business"/>
    <x v="2"/>
    <s v="Insulated Bottle"/>
    <n v="4"/>
    <n v="36.44"/>
    <n v="0.15"/>
    <n v="13.32"/>
    <n v="123.89599999999999"/>
    <n v="53.28"/>
    <n v="70.615999999999985"/>
    <n v="0.5699619035319945"/>
    <n v="2026"/>
    <s v="Q3"/>
    <n v="7"/>
    <x v="6"/>
  </r>
  <r>
    <n v="3338"/>
    <d v="2026-07-29T00:00:00"/>
    <n v="2026"/>
    <x v="2"/>
    <n v="7"/>
    <s v="Jul"/>
    <x v="0"/>
    <x v="0"/>
    <x v="0"/>
    <s v="Returning"/>
    <x v="3"/>
    <s v="Trail Tent 2P"/>
    <n v="1"/>
    <n v="195.34"/>
    <n v="0.05"/>
    <n v="106.6"/>
    <n v="185.57300000000001"/>
    <n v="106.6"/>
    <n v="78.973000000000013"/>
    <n v="0.42556298599472991"/>
    <n v="2026"/>
    <s v="Q3"/>
    <n v="7"/>
    <x v="6"/>
  </r>
  <r>
    <n v="4575"/>
    <d v="2026-07-29T00:00:00"/>
    <n v="2026"/>
    <x v="2"/>
    <n v="7"/>
    <s v="Jul"/>
    <x v="2"/>
    <x v="5"/>
    <x v="0"/>
    <s v="Business"/>
    <x v="0"/>
    <s v="Cycling Pack 12L"/>
    <n v="1"/>
    <n v="103.31"/>
    <n v="0"/>
    <n v="50.93"/>
    <n v="103.31"/>
    <n v="50.93"/>
    <n v="52.38"/>
    <n v="0.50701771367728199"/>
    <n v="2026"/>
    <s v="Q3"/>
    <n v="7"/>
    <x v="6"/>
  </r>
  <r>
    <n v="4871"/>
    <d v="2026-07-29T00:00:00"/>
    <n v="2026"/>
    <x v="2"/>
    <n v="7"/>
    <s v="Jul"/>
    <x v="0"/>
    <x v="0"/>
    <x v="0"/>
    <s v="New"/>
    <x v="3"/>
    <s v="Compact Sleeping Bag"/>
    <n v="3"/>
    <n v="123.31"/>
    <n v="0"/>
    <n v="59.16"/>
    <n v="369.93"/>
    <n v="177.48"/>
    <n v="192.45000000000002"/>
    <n v="0.52023355770010549"/>
    <n v="2026"/>
    <s v="Q3"/>
    <n v="7"/>
    <x v="6"/>
  </r>
  <r>
    <n v="4931"/>
    <d v="2026-07-29T00:00:00"/>
    <n v="2026"/>
    <x v="2"/>
    <n v="7"/>
    <s v="Jul"/>
    <x v="0"/>
    <x v="15"/>
    <x v="0"/>
    <s v="New"/>
    <x v="4"/>
    <s v="Resistance Band Set"/>
    <n v="1"/>
    <n v="40.36"/>
    <n v="0.1"/>
    <n v="14.82"/>
    <n v="36.323999999999998"/>
    <n v="14.82"/>
    <n v="21.503999999999998"/>
    <n v="0.59200528576148004"/>
    <n v="2026"/>
    <s v="Q3"/>
    <n v="7"/>
    <x v="6"/>
  </r>
  <r>
    <n v="4962"/>
    <d v="2026-07-29T00:00:00"/>
    <n v="2026"/>
    <x v="2"/>
    <n v="7"/>
    <s v="Jul"/>
    <x v="0"/>
    <x v="15"/>
    <x v="2"/>
    <s v="New"/>
    <x v="3"/>
    <s v="Portable Camp Stove"/>
    <n v="2"/>
    <n v="83.06"/>
    <n v="0"/>
    <n v="38.74"/>
    <n v="166.12"/>
    <n v="77.48"/>
    <n v="88.64"/>
    <n v="0.5335901757765471"/>
    <n v="2026"/>
    <s v="Q3"/>
    <n v="7"/>
    <x v="6"/>
  </r>
  <r>
    <n v="5006"/>
    <d v="2026-07-29T00:00:00"/>
    <n v="2026"/>
    <x v="2"/>
    <n v="7"/>
    <s v="Jul"/>
    <x v="2"/>
    <x v="3"/>
    <x v="0"/>
    <s v="Returning"/>
    <x v="1"/>
    <s v="Summit Backpack 45L"/>
    <n v="2"/>
    <n v="151.72999999999999"/>
    <n v="0"/>
    <n v="81.209999999999994"/>
    <n v="303.45999999999998"/>
    <n v="162.41999999999999"/>
    <n v="141.04"/>
    <n v="0.46477295195412904"/>
    <n v="2026"/>
    <s v="Q3"/>
    <n v="7"/>
    <x v="6"/>
  </r>
  <r>
    <n v="5033"/>
    <d v="2026-07-29T00:00:00"/>
    <n v="2026"/>
    <x v="2"/>
    <n v="7"/>
    <s v="Jul"/>
    <x v="3"/>
    <x v="8"/>
    <x v="0"/>
    <s v="New"/>
    <x v="1"/>
    <s v="Trekking Poles"/>
    <n v="4"/>
    <n v="72.010000000000005"/>
    <n v="0.05"/>
    <n v="32.36"/>
    <n v="273.63800000000003"/>
    <n v="129.44"/>
    <n v="144.19800000000004"/>
    <n v="0.52696628392255473"/>
    <n v="2026"/>
    <s v="Q3"/>
    <n v="7"/>
    <x v="6"/>
  </r>
  <r>
    <n v="5117"/>
    <d v="2026-07-29T00:00:00"/>
    <n v="2026"/>
    <x v="2"/>
    <n v="7"/>
    <s v="Jul"/>
    <x v="1"/>
    <x v="11"/>
    <x v="0"/>
    <s v="Business"/>
    <x v="1"/>
    <s v="Summit Backpack 45L"/>
    <n v="1"/>
    <n v="154.87"/>
    <n v="0"/>
    <n v="80.459999999999994"/>
    <n v="154.87"/>
    <n v="80.459999999999994"/>
    <n v="74.410000000000011"/>
    <n v="0.48046748886162594"/>
    <n v="2026"/>
    <s v="Q3"/>
    <n v="7"/>
    <x v="6"/>
  </r>
  <r>
    <n v="954"/>
    <d v="2026-07-30T00:00:00"/>
    <n v="2026"/>
    <x v="2"/>
    <n v="7"/>
    <s v="Jul"/>
    <x v="1"/>
    <x v="1"/>
    <x v="0"/>
    <s v="New"/>
    <x v="2"/>
    <s v="Carry-On Duffel"/>
    <n v="3"/>
    <n v="134.61000000000001"/>
    <n v="0.1"/>
    <n v="65.77"/>
    <n v="363.44700000000006"/>
    <n v="197.31"/>
    <n v="166.13700000000006"/>
    <n v="0.45711479252820914"/>
    <n v="2026"/>
    <s v="Q3"/>
    <n v="7"/>
    <x v="6"/>
  </r>
  <r>
    <n v="1644"/>
    <d v="2026-07-30T00:00:00"/>
    <n v="2026"/>
    <x v="2"/>
    <n v="7"/>
    <s v="Jul"/>
    <x v="3"/>
    <x v="13"/>
    <x v="0"/>
    <s v="Returning"/>
    <x v="0"/>
    <s v="Commuter Helmet"/>
    <n v="3"/>
    <n v="81.5"/>
    <n v="0.05"/>
    <n v="43.85"/>
    <n v="232.27499999999998"/>
    <n v="131.55000000000001"/>
    <n v="100.72499999999997"/>
    <n v="0.43364546335163051"/>
    <n v="2026"/>
    <s v="Q3"/>
    <n v="7"/>
    <x v="6"/>
  </r>
  <r>
    <n v="2030"/>
    <d v="2026-07-30T00:00:00"/>
    <n v="2026"/>
    <x v="2"/>
    <n v="7"/>
    <s v="Jul"/>
    <x v="0"/>
    <x v="0"/>
    <x v="3"/>
    <s v="Business"/>
    <x v="2"/>
    <s v="Carry-On Duffel"/>
    <n v="2"/>
    <n v="135.63"/>
    <n v="0"/>
    <n v="66.63"/>
    <n v="271.26"/>
    <n v="133.26"/>
    <n v="138"/>
    <n v="0.50873700508737008"/>
    <n v="2026"/>
    <s v="Q3"/>
    <n v="7"/>
    <x v="6"/>
  </r>
  <r>
    <n v="2595"/>
    <d v="2026-07-30T00:00:00"/>
    <n v="2026"/>
    <x v="2"/>
    <n v="7"/>
    <s v="Jul"/>
    <x v="0"/>
    <x v="9"/>
    <x v="1"/>
    <s v="Business"/>
    <x v="2"/>
    <s v="Carry-On Duffel"/>
    <n v="15"/>
    <n v="133.44999999999999"/>
    <n v="0.2"/>
    <n v="65.819999999999993"/>
    <n v="1601.3999999999999"/>
    <n v="987.3"/>
    <n v="614.09999999999991"/>
    <n v="0.3834769576620457"/>
    <n v="2026"/>
    <s v="Q3"/>
    <n v="7"/>
    <x v="6"/>
  </r>
  <r>
    <n v="2763"/>
    <d v="2026-07-30T00:00:00"/>
    <n v="2026"/>
    <x v="2"/>
    <n v="7"/>
    <s v="Jul"/>
    <x v="0"/>
    <x v="15"/>
    <x v="0"/>
    <s v="Business"/>
    <x v="3"/>
    <s v="Compact Sleeping Bag"/>
    <n v="1"/>
    <n v="120.94"/>
    <n v="0"/>
    <n v="62.24"/>
    <n v="120.94"/>
    <n v="62.24"/>
    <n v="58.699999999999996"/>
    <n v="0.48536464362493797"/>
    <n v="2026"/>
    <s v="Q3"/>
    <n v="7"/>
    <x v="6"/>
  </r>
  <r>
    <n v="3537"/>
    <d v="2026-07-30T00:00:00"/>
    <n v="2026"/>
    <x v="2"/>
    <n v="7"/>
    <s v="Jul"/>
    <x v="1"/>
    <x v="11"/>
    <x v="0"/>
    <s v="Returning"/>
    <x v="3"/>
    <s v="Alpine Tent 4P"/>
    <n v="2"/>
    <n v="332.99"/>
    <n v="0.15"/>
    <n v="199.09"/>
    <n v="566.08299999999997"/>
    <n v="398.18"/>
    <n v="167.90299999999996"/>
    <n v="0.29660491482697759"/>
    <n v="2026"/>
    <s v="Q3"/>
    <n v="7"/>
    <x v="6"/>
  </r>
  <r>
    <n v="3550"/>
    <d v="2026-07-30T00:00:00"/>
    <n v="2026"/>
    <x v="2"/>
    <n v="7"/>
    <s v="Jul"/>
    <x v="0"/>
    <x v="15"/>
    <x v="0"/>
    <s v="Returning"/>
    <x v="3"/>
    <s v="Compact Sleeping Bag"/>
    <n v="3"/>
    <n v="120.88"/>
    <n v="0"/>
    <n v="60.97"/>
    <n v="362.64"/>
    <n v="182.91"/>
    <n v="179.73"/>
    <n v="0.49561548643282594"/>
    <n v="2026"/>
    <s v="Q3"/>
    <n v="7"/>
    <x v="6"/>
  </r>
  <r>
    <n v="3875"/>
    <d v="2026-07-30T00:00:00"/>
    <n v="2026"/>
    <x v="2"/>
    <n v="7"/>
    <s v="Jul"/>
    <x v="3"/>
    <x v="8"/>
    <x v="0"/>
    <s v="Returning"/>
    <x v="0"/>
    <s v="Cycling Pack 12L"/>
    <n v="1"/>
    <n v="101.73"/>
    <n v="0.05"/>
    <n v="51.63"/>
    <n v="96.643500000000003"/>
    <n v="51.63"/>
    <n v="45.013500000000001"/>
    <n v="0.46576852038678235"/>
    <n v="2026"/>
    <s v="Q3"/>
    <n v="7"/>
    <x v="6"/>
  </r>
  <r>
    <n v="4467"/>
    <d v="2026-07-30T00:00:00"/>
    <n v="2026"/>
    <x v="2"/>
    <n v="7"/>
    <s v="Jul"/>
    <x v="3"/>
    <x v="7"/>
    <x v="0"/>
    <s v="Returning"/>
    <x v="2"/>
    <s v="Insulated Bottle"/>
    <n v="2"/>
    <n v="36.21"/>
    <n v="0"/>
    <n v="13.5"/>
    <n v="72.42"/>
    <n v="27"/>
    <n v="45.42"/>
    <n v="0.62717481358740679"/>
    <n v="2026"/>
    <s v="Q3"/>
    <n v="7"/>
    <x v="6"/>
  </r>
  <r>
    <n v="739"/>
    <d v="2026-07-31T00:00:00"/>
    <n v="2026"/>
    <x v="2"/>
    <n v="7"/>
    <s v="Jul"/>
    <x v="3"/>
    <x v="7"/>
    <x v="0"/>
    <s v="Business"/>
    <x v="0"/>
    <s v="Cycling Pack 12L"/>
    <n v="5"/>
    <n v="104.65"/>
    <n v="0"/>
    <n v="49.2"/>
    <n v="523.25"/>
    <n v="246"/>
    <n v="277.25"/>
    <n v="0.52986144290492121"/>
    <n v="2026"/>
    <s v="Q3"/>
    <n v="7"/>
    <x v="6"/>
  </r>
  <r>
    <n v="2376"/>
    <d v="2026-07-31T00:00:00"/>
    <n v="2026"/>
    <x v="2"/>
    <n v="7"/>
    <s v="Jul"/>
    <x v="2"/>
    <x v="5"/>
    <x v="1"/>
    <s v="Returning"/>
    <x v="3"/>
    <s v="Trail Tent 2P"/>
    <n v="5"/>
    <n v="198.35"/>
    <n v="0.05"/>
    <n v="104.96"/>
    <n v="942.16249999999991"/>
    <n v="524.79999999999995"/>
    <n v="417.36249999999995"/>
    <n v="0.44298356175288234"/>
    <n v="2026"/>
    <s v="Q3"/>
    <n v="7"/>
    <x v="6"/>
  </r>
  <r>
    <n v="3109"/>
    <d v="2026-07-31T00:00:00"/>
    <n v="2026"/>
    <x v="2"/>
    <n v="7"/>
    <s v="Jul"/>
    <x v="0"/>
    <x v="0"/>
    <x v="3"/>
    <s v="Returning"/>
    <x v="4"/>
    <s v="Recovery Roller"/>
    <n v="2"/>
    <n v="36.56"/>
    <n v="0.05"/>
    <n v="13.76"/>
    <n v="69.463999999999999"/>
    <n v="27.52"/>
    <n v="41.944000000000003"/>
    <n v="0.60382356328457909"/>
    <n v="2026"/>
    <s v="Q3"/>
    <n v="7"/>
    <x v="6"/>
  </r>
  <r>
    <n v="4362"/>
    <d v="2026-07-31T00:00:00"/>
    <n v="2026"/>
    <x v="2"/>
    <n v="7"/>
    <s v="Jul"/>
    <x v="1"/>
    <x v="14"/>
    <x v="0"/>
    <s v="Returning"/>
    <x v="1"/>
    <s v="Hiking Daypack 20L"/>
    <n v="5"/>
    <n v="92.41"/>
    <n v="0"/>
    <n v="44.29"/>
    <n v="462.04999999999995"/>
    <n v="221.45"/>
    <n v="240.59999999999997"/>
    <n v="0.52072286549074775"/>
    <n v="2026"/>
    <s v="Q3"/>
    <n v="7"/>
    <x v="6"/>
  </r>
  <r>
    <n v="777"/>
    <d v="2026-08-01T00:00:00"/>
    <n v="2026"/>
    <x v="2"/>
    <n v="8"/>
    <s v="Aug"/>
    <x v="3"/>
    <x v="13"/>
    <x v="0"/>
    <s v="Returning"/>
    <x v="3"/>
    <s v="Compact Sleeping Bag"/>
    <n v="4"/>
    <n v="121.87"/>
    <n v="0"/>
    <n v="59.89"/>
    <n v="487.48"/>
    <n v="239.56"/>
    <n v="247.92000000000002"/>
    <n v="0.50857471075736438"/>
    <n v="2026"/>
    <s v="Q3"/>
    <n v="8"/>
    <x v="7"/>
  </r>
  <r>
    <n v="831"/>
    <d v="2026-08-01T00:00:00"/>
    <n v="2026"/>
    <x v="2"/>
    <n v="8"/>
    <s v="Aug"/>
    <x v="3"/>
    <x v="8"/>
    <x v="0"/>
    <s v="Returning"/>
    <x v="2"/>
    <s v="Carry-On Duffel"/>
    <n v="2"/>
    <n v="130.9"/>
    <n v="0.05"/>
    <n v="67.959999999999994"/>
    <n v="248.71"/>
    <n v="135.91999999999999"/>
    <n v="112.79000000000002"/>
    <n v="0.45350006031120588"/>
    <n v="2026"/>
    <s v="Q3"/>
    <n v="8"/>
    <x v="7"/>
  </r>
  <r>
    <n v="2059"/>
    <d v="2026-08-01T00:00:00"/>
    <n v="2026"/>
    <x v="2"/>
    <n v="8"/>
    <s v="Aug"/>
    <x v="2"/>
    <x v="2"/>
    <x v="2"/>
    <s v="New"/>
    <x v="0"/>
    <s v="Trail Bike Light"/>
    <n v="1"/>
    <n v="50.98"/>
    <n v="0"/>
    <n v="22.92"/>
    <n v="50.98"/>
    <n v="22.92"/>
    <n v="28.059999999999995"/>
    <n v="0.55041192624558644"/>
    <n v="2026"/>
    <s v="Q3"/>
    <n v="8"/>
    <x v="7"/>
  </r>
  <r>
    <n v="2519"/>
    <d v="2026-08-01T00:00:00"/>
    <n v="2026"/>
    <x v="2"/>
    <n v="8"/>
    <s v="Aug"/>
    <x v="2"/>
    <x v="2"/>
    <x v="0"/>
    <s v="Returning"/>
    <x v="1"/>
    <s v="Hiking Daypack 20L"/>
    <n v="2"/>
    <n v="91.11"/>
    <n v="0"/>
    <n v="44.19"/>
    <n v="182.22"/>
    <n v="88.38"/>
    <n v="93.84"/>
    <n v="0.51498189002304906"/>
    <n v="2026"/>
    <s v="Q3"/>
    <n v="8"/>
    <x v="7"/>
  </r>
  <r>
    <n v="2644"/>
    <d v="2026-08-01T00:00:00"/>
    <n v="2026"/>
    <x v="2"/>
    <n v="8"/>
    <s v="Aug"/>
    <x v="0"/>
    <x v="0"/>
    <x v="3"/>
    <s v="Returning"/>
    <x v="2"/>
    <s v="Insulated Bottle"/>
    <n v="3"/>
    <n v="35.619999999999997"/>
    <n v="0.05"/>
    <n v="13.47"/>
    <n v="101.51699999999998"/>
    <n v="40.410000000000004"/>
    <n v="61.106999999999978"/>
    <n v="0.60193859156594454"/>
    <n v="2026"/>
    <s v="Q3"/>
    <n v="8"/>
    <x v="7"/>
  </r>
  <r>
    <n v="4141"/>
    <d v="2026-08-01T00:00:00"/>
    <n v="2026"/>
    <x v="2"/>
    <n v="8"/>
    <s v="Aug"/>
    <x v="3"/>
    <x v="13"/>
    <x v="0"/>
    <s v="New"/>
    <x v="1"/>
    <s v="Hiking Daypack 20L"/>
    <n v="1"/>
    <n v="91.95"/>
    <n v="0.05"/>
    <n v="46.47"/>
    <n v="87.352499999999992"/>
    <n v="46.47"/>
    <n v="40.882499999999993"/>
    <n v="0.46801751523997592"/>
    <n v="2026"/>
    <s v="Q3"/>
    <n v="8"/>
    <x v="7"/>
  </r>
  <r>
    <n v="4804"/>
    <d v="2026-08-01T00:00:00"/>
    <n v="2026"/>
    <x v="2"/>
    <n v="8"/>
    <s v="Aug"/>
    <x v="0"/>
    <x v="9"/>
    <x v="0"/>
    <s v="Returning"/>
    <x v="4"/>
    <s v="Training Mat"/>
    <n v="1"/>
    <n v="49.46"/>
    <n v="0"/>
    <n v="21.47"/>
    <n v="49.46"/>
    <n v="21.47"/>
    <n v="27.990000000000002"/>
    <n v="0.5659118479579458"/>
    <n v="2026"/>
    <s v="Q3"/>
    <n v="8"/>
    <x v="7"/>
  </r>
  <r>
    <n v="5161"/>
    <d v="2026-08-01T00:00:00"/>
    <n v="2026"/>
    <x v="2"/>
    <n v="8"/>
    <s v="Aug"/>
    <x v="0"/>
    <x v="15"/>
    <x v="0"/>
    <s v="New"/>
    <x v="0"/>
    <s v="Compact Repair Kit"/>
    <n v="1"/>
    <n v="41.25"/>
    <n v="0.05"/>
    <n v="16.98"/>
    <n v="39.1875"/>
    <n v="16.98"/>
    <n v="22.2075"/>
    <n v="0.56669856459330148"/>
    <n v="2026"/>
    <s v="Q3"/>
    <n v="8"/>
    <x v="7"/>
  </r>
  <r>
    <n v="590"/>
    <d v="2026-08-02T00:00:00"/>
    <n v="2026"/>
    <x v="2"/>
    <n v="8"/>
    <s v="Aug"/>
    <x v="2"/>
    <x v="5"/>
    <x v="0"/>
    <s v="Returning"/>
    <x v="2"/>
    <s v="Carry-On Duffel"/>
    <n v="4"/>
    <n v="133.65"/>
    <n v="0"/>
    <n v="66"/>
    <n v="534.6"/>
    <n v="264"/>
    <n v="270.60000000000002"/>
    <n v="0.50617283950617287"/>
    <n v="2026"/>
    <s v="Q3"/>
    <n v="8"/>
    <x v="7"/>
  </r>
  <r>
    <n v="1599"/>
    <d v="2026-08-02T00:00:00"/>
    <n v="2026"/>
    <x v="2"/>
    <n v="8"/>
    <s v="Aug"/>
    <x v="3"/>
    <x v="4"/>
    <x v="0"/>
    <s v="Returning"/>
    <x v="3"/>
    <s v="Trail Tent 2P"/>
    <n v="2"/>
    <n v="200.45"/>
    <n v="0.05"/>
    <n v="105.42"/>
    <n v="380.85499999999996"/>
    <n v="210.84"/>
    <n v="170.01499999999996"/>
    <n v="0.44640348689133652"/>
    <n v="2026"/>
    <s v="Q3"/>
    <n v="8"/>
    <x v="7"/>
  </r>
  <r>
    <n v="1665"/>
    <d v="2026-08-02T00:00:00"/>
    <n v="2026"/>
    <x v="2"/>
    <n v="8"/>
    <s v="Aug"/>
    <x v="0"/>
    <x v="0"/>
    <x v="3"/>
    <s v="Returning"/>
    <x v="0"/>
    <s v="Trail Bike Light"/>
    <n v="2"/>
    <n v="51.87"/>
    <n v="0.05"/>
    <n v="21.98"/>
    <n v="98.552999999999997"/>
    <n v="43.96"/>
    <n v="54.592999999999996"/>
    <n v="0.55394559272675614"/>
    <n v="2026"/>
    <s v="Q3"/>
    <n v="8"/>
    <x v="7"/>
  </r>
  <r>
    <n v="2409"/>
    <d v="2026-08-02T00:00:00"/>
    <n v="2026"/>
    <x v="2"/>
    <n v="8"/>
    <s v="Aug"/>
    <x v="3"/>
    <x v="13"/>
    <x v="0"/>
    <s v="Returning"/>
    <x v="3"/>
    <s v="Portable Camp Stove"/>
    <n v="1"/>
    <n v="83.6"/>
    <n v="0.05"/>
    <n v="38.51"/>
    <n v="79.419999999999987"/>
    <n v="38.51"/>
    <n v="40.909999999999989"/>
    <n v="0.51510954419541677"/>
    <n v="2026"/>
    <s v="Q3"/>
    <n v="8"/>
    <x v="7"/>
  </r>
  <r>
    <n v="2936"/>
    <d v="2026-08-02T00:00:00"/>
    <n v="2026"/>
    <x v="2"/>
    <n v="8"/>
    <s v="Aug"/>
    <x v="2"/>
    <x v="16"/>
    <x v="0"/>
    <s v="New"/>
    <x v="2"/>
    <s v="Insulated Bottle"/>
    <n v="1"/>
    <n v="35.74"/>
    <n v="0"/>
    <n v="13.49"/>
    <n v="35.74"/>
    <n v="13.49"/>
    <n v="22.25"/>
    <n v="0.62255176273083379"/>
    <n v="2026"/>
    <s v="Q3"/>
    <n v="8"/>
    <x v="7"/>
  </r>
  <r>
    <n v="3397"/>
    <d v="2026-08-02T00:00:00"/>
    <n v="2026"/>
    <x v="2"/>
    <n v="8"/>
    <s v="Aug"/>
    <x v="3"/>
    <x v="4"/>
    <x v="0"/>
    <s v="Returning"/>
    <x v="0"/>
    <s v="Commuter Helmet"/>
    <n v="1"/>
    <n v="79.849999999999994"/>
    <n v="0.1"/>
    <n v="43.11"/>
    <n v="71.864999999999995"/>
    <n v="43.11"/>
    <n v="28.754999999999995"/>
    <n v="0.40012523481527862"/>
    <n v="2026"/>
    <s v="Q3"/>
    <n v="8"/>
    <x v="7"/>
  </r>
  <r>
    <n v="4556"/>
    <d v="2026-08-02T00:00:00"/>
    <n v="2026"/>
    <x v="2"/>
    <n v="8"/>
    <s v="Aug"/>
    <x v="0"/>
    <x v="15"/>
    <x v="0"/>
    <s v="Returning"/>
    <x v="2"/>
    <s v="Packing Cube Set"/>
    <n v="2"/>
    <n v="46.44"/>
    <n v="0"/>
    <n v="18.489999999999998"/>
    <n v="92.88"/>
    <n v="36.979999999999997"/>
    <n v="55.9"/>
    <n v="0.60185185185185186"/>
    <n v="2026"/>
    <s v="Q3"/>
    <n v="8"/>
    <x v="7"/>
  </r>
  <r>
    <n v="4614"/>
    <d v="2026-08-02T00:00:00"/>
    <n v="2026"/>
    <x v="2"/>
    <n v="8"/>
    <s v="Aug"/>
    <x v="3"/>
    <x v="8"/>
    <x v="2"/>
    <s v="Returning"/>
    <x v="0"/>
    <s v="Trail Bike Light"/>
    <n v="2"/>
    <n v="50.44"/>
    <n v="0"/>
    <n v="22.99"/>
    <n v="100.88"/>
    <n v="45.98"/>
    <n v="54.9"/>
    <n v="0.54421094369547984"/>
    <n v="2026"/>
    <s v="Q3"/>
    <n v="8"/>
    <x v="7"/>
  </r>
  <r>
    <n v="4999"/>
    <d v="2026-08-02T00:00:00"/>
    <n v="2026"/>
    <x v="2"/>
    <n v="8"/>
    <s v="Aug"/>
    <x v="3"/>
    <x v="8"/>
    <x v="0"/>
    <s v="Returning"/>
    <x v="0"/>
    <s v="Commuter Helmet"/>
    <n v="2"/>
    <n v="81.38"/>
    <n v="0"/>
    <n v="42.19"/>
    <n v="162.76"/>
    <n v="84.38"/>
    <n v="78.38"/>
    <n v="0.4815679528139592"/>
    <n v="2026"/>
    <s v="Q3"/>
    <n v="8"/>
    <x v="7"/>
  </r>
  <r>
    <n v="207"/>
    <d v="2026-08-03T00:00:00"/>
    <n v="2026"/>
    <x v="2"/>
    <n v="8"/>
    <s v="Aug"/>
    <x v="2"/>
    <x v="16"/>
    <x v="0"/>
    <s v="Returning"/>
    <x v="4"/>
    <s v="Resistance Band Set"/>
    <n v="1"/>
    <n v="41.3"/>
    <n v="0"/>
    <n v="14.52"/>
    <n v="41.3"/>
    <n v="14.52"/>
    <n v="26.779999999999998"/>
    <n v="0.64842615012106541"/>
    <n v="2026"/>
    <s v="Q3"/>
    <n v="8"/>
    <x v="7"/>
  </r>
  <r>
    <n v="295"/>
    <d v="2026-08-03T00:00:00"/>
    <n v="2026"/>
    <x v="2"/>
    <n v="8"/>
    <s v="Aug"/>
    <x v="3"/>
    <x v="8"/>
    <x v="3"/>
    <s v="Returning"/>
    <x v="2"/>
    <s v="Insulated Bottle"/>
    <n v="2"/>
    <n v="36.15"/>
    <n v="0.1"/>
    <n v="13.19"/>
    <n v="65.069999999999993"/>
    <n v="26.38"/>
    <n v="38.69"/>
    <n v="0.59459044106347014"/>
    <n v="2026"/>
    <s v="Q3"/>
    <n v="8"/>
    <x v="7"/>
  </r>
  <r>
    <n v="657"/>
    <d v="2026-08-03T00:00:00"/>
    <n v="2026"/>
    <x v="2"/>
    <n v="8"/>
    <s v="Aug"/>
    <x v="1"/>
    <x v="12"/>
    <x v="0"/>
    <s v="Returning"/>
    <x v="2"/>
    <s v="Carry-On Duffel"/>
    <n v="3"/>
    <n v="132.59"/>
    <n v="0.1"/>
    <n v="66.040000000000006"/>
    <n v="357.99299999999999"/>
    <n v="198.12"/>
    <n v="159.87299999999999"/>
    <n v="0.44658135773604507"/>
    <n v="2026"/>
    <s v="Q3"/>
    <n v="8"/>
    <x v="7"/>
  </r>
  <r>
    <n v="694"/>
    <d v="2026-08-03T00:00:00"/>
    <n v="2026"/>
    <x v="2"/>
    <n v="8"/>
    <s v="Aug"/>
    <x v="2"/>
    <x v="3"/>
    <x v="0"/>
    <s v="New"/>
    <x v="1"/>
    <s v="Trail Boots"/>
    <n v="3"/>
    <n v="144"/>
    <n v="0"/>
    <n v="78.89"/>
    <n v="432"/>
    <n v="236.67000000000002"/>
    <n v="195.32999999999998"/>
    <n v="0.45215277777777774"/>
    <n v="2026"/>
    <s v="Q3"/>
    <n v="8"/>
    <x v="7"/>
  </r>
  <r>
    <n v="1187"/>
    <d v="2026-08-03T00:00:00"/>
    <n v="2026"/>
    <x v="2"/>
    <n v="8"/>
    <s v="Aug"/>
    <x v="0"/>
    <x v="0"/>
    <x v="0"/>
    <s v="Returning"/>
    <x v="2"/>
    <s v="Packing Cube Set"/>
    <n v="2"/>
    <n v="45.45"/>
    <n v="0.05"/>
    <n v="18.829999999999998"/>
    <n v="86.355000000000004"/>
    <n v="37.659999999999997"/>
    <n v="48.695000000000007"/>
    <n v="0.56389323142840608"/>
    <n v="2026"/>
    <s v="Q3"/>
    <n v="8"/>
    <x v="7"/>
  </r>
  <r>
    <n v="1915"/>
    <d v="2026-08-03T00:00:00"/>
    <n v="2026"/>
    <x v="2"/>
    <n v="8"/>
    <s v="Aug"/>
    <x v="1"/>
    <x v="6"/>
    <x v="0"/>
    <s v="Returning"/>
    <x v="0"/>
    <s v="Compact Repair Kit"/>
    <n v="1"/>
    <n v="41.16"/>
    <n v="0.05"/>
    <n v="16.66"/>
    <n v="39.101999999999997"/>
    <n v="16.66"/>
    <n v="22.441999999999997"/>
    <n v="0.57393483709273174"/>
    <n v="2026"/>
    <s v="Q3"/>
    <n v="8"/>
    <x v="7"/>
  </r>
  <r>
    <n v="2156"/>
    <d v="2026-08-03T00:00:00"/>
    <n v="2026"/>
    <x v="2"/>
    <n v="8"/>
    <s v="Aug"/>
    <x v="0"/>
    <x v="0"/>
    <x v="2"/>
    <s v="Returning"/>
    <x v="2"/>
    <s v="Travel Backpack 35L"/>
    <n v="1"/>
    <n v="162.78"/>
    <n v="0"/>
    <n v="85.08"/>
    <n v="162.78"/>
    <n v="85.08"/>
    <n v="77.7"/>
    <n v="0.47733136748986366"/>
    <n v="2026"/>
    <s v="Q3"/>
    <n v="8"/>
    <x v="7"/>
  </r>
  <r>
    <n v="2539"/>
    <d v="2026-08-03T00:00:00"/>
    <n v="2026"/>
    <x v="2"/>
    <n v="8"/>
    <s v="Aug"/>
    <x v="2"/>
    <x v="16"/>
    <x v="2"/>
    <s v="New"/>
    <x v="0"/>
    <s v="Commuter Helmet"/>
    <n v="1"/>
    <n v="80.040000000000006"/>
    <n v="0.1"/>
    <n v="41.88"/>
    <n v="72.036000000000001"/>
    <n v="41.88"/>
    <n v="30.155999999999999"/>
    <n v="0.41862402132267196"/>
    <n v="2026"/>
    <s v="Q3"/>
    <n v="8"/>
    <x v="7"/>
  </r>
  <r>
    <n v="3803"/>
    <d v="2026-08-03T00:00:00"/>
    <n v="2026"/>
    <x v="2"/>
    <n v="8"/>
    <s v="Aug"/>
    <x v="2"/>
    <x v="5"/>
    <x v="0"/>
    <s v="New"/>
    <x v="1"/>
    <s v="Hiking Daypack 20L"/>
    <n v="1"/>
    <n v="90.21"/>
    <n v="0"/>
    <n v="46.31"/>
    <n v="90.21"/>
    <n v="46.31"/>
    <n v="43.899999999999991"/>
    <n v="0.48664227912648261"/>
    <n v="2026"/>
    <s v="Q3"/>
    <n v="8"/>
    <x v="7"/>
  </r>
  <r>
    <n v="100"/>
    <d v="2026-08-04T00:00:00"/>
    <n v="2026"/>
    <x v="2"/>
    <n v="8"/>
    <s v="Aug"/>
    <x v="0"/>
    <x v="9"/>
    <x v="2"/>
    <s v="Business"/>
    <x v="2"/>
    <s v="Carry-On Duffel"/>
    <n v="1"/>
    <n v="133.6"/>
    <n v="0.1"/>
    <n v="67.3"/>
    <n v="120.24"/>
    <n v="67.3"/>
    <n v="52.94"/>
    <n v="0.44028609447771122"/>
    <n v="2026"/>
    <s v="Q3"/>
    <n v="8"/>
    <x v="7"/>
  </r>
  <r>
    <n v="118"/>
    <d v="2026-08-04T00:00:00"/>
    <n v="2026"/>
    <x v="2"/>
    <n v="8"/>
    <s v="Aug"/>
    <x v="3"/>
    <x v="4"/>
    <x v="0"/>
    <s v="Returning"/>
    <x v="2"/>
    <s v="Packing Cube Set"/>
    <n v="1"/>
    <n v="47.53"/>
    <n v="0"/>
    <n v="18.04"/>
    <n v="47.53"/>
    <n v="18.04"/>
    <n v="29.490000000000002"/>
    <n v="0.62045024195245113"/>
    <n v="2026"/>
    <s v="Q3"/>
    <n v="8"/>
    <x v="7"/>
  </r>
  <r>
    <n v="220"/>
    <d v="2026-08-04T00:00:00"/>
    <n v="2026"/>
    <x v="2"/>
    <n v="8"/>
    <s v="Aug"/>
    <x v="0"/>
    <x v="15"/>
    <x v="0"/>
    <s v="Returning"/>
    <x v="2"/>
    <s v="Packing Cube Set"/>
    <n v="2"/>
    <n v="46.71"/>
    <n v="0"/>
    <n v="18.41"/>
    <n v="93.42"/>
    <n v="36.82"/>
    <n v="56.6"/>
    <n v="0.60586598158852489"/>
    <n v="2026"/>
    <s v="Q3"/>
    <n v="8"/>
    <x v="7"/>
  </r>
  <r>
    <n v="1145"/>
    <d v="2026-08-04T00:00:00"/>
    <n v="2026"/>
    <x v="2"/>
    <n v="8"/>
    <s v="Aug"/>
    <x v="2"/>
    <x v="16"/>
    <x v="3"/>
    <s v="New"/>
    <x v="3"/>
    <s v="Trail Tent 2P"/>
    <n v="1"/>
    <n v="197.26"/>
    <n v="0"/>
    <n v="104.09"/>
    <n v="197.26"/>
    <n v="104.09"/>
    <n v="93.169999999999987"/>
    <n v="0.47232079488999285"/>
    <n v="2026"/>
    <s v="Q3"/>
    <n v="8"/>
    <x v="7"/>
  </r>
  <r>
    <n v="1289"/>
    <d v="2026-08-04T00:00:00"/>
    <n v="2026"/>
    <x v="2"/>
    <n v="8"/>
    <s v="Aug"/>
    <x v="2"/>
    <x v="16"/>
    <x v="3"/>
    <s v="New"/>
    <x v="1"/>
    <s v="Trekking Poles"/>
    <n v="1"/>
    <n v="70.56"/>
    <n v="0"/>
    <n v="32.11"/>
    <n v="70.56"/>
    <n v="32.11"/>
    <n v="38.450000000000003"/>
    <n v="0.54492630385487528"/>
    <n v="2026"/>
    <s v="Q3"/>
    <n v="8"/>
    <x v="7"/>
  </r>
  <r>
    <n v="1411"/>
    <d v="2026-08-04T00:00:00"/>
    <n v="2026"/>
    <x v="2"/>
    <n v="8"/>
    <s v="Aug"/>
    <x v="1"/>
    <x v="12"/>
    <x v="0"/>
    <s v="Business"/>
    <x v="4"/>
    <s v="Recovery Roller"/>
    <n v="1"/>
    <n v="36.58"/>
    <n v="0"/>
    <n v="13.98"/>
    <n v="36.58"/>
    <n v="13.98"/>
    <n v="22.599999999999998"/>
    <n v="0.61782394751230174"/>
    <n v="2026"/>
    <s v="Q3"/>
    <n v="8"/>
    <x v="7"/>
  </r>
  <r>
    <n v="1799"/>
    <d v="2026-08-04T00:00:00"/>
    <n v="2026"/>
    <x v="2"/>
    <n v="8"/>
    <s v="Aug"/>
    <x v="3"/>
    <x v="13"/>
    <x v="1"/>
    <s v="Business"/>
    <x v="0"/>
    <s v="Commuter Helmet"/>
    <n v="4"/>
    <n v="82.98"/>
    <n v="0.05"/>
    <n v="43.79"/>
    <n v="315.32400000000001"/>
    <n v="175.16"/>
    <n v="140.16400000000002"/>
    <n v="0.44450787126891711"/>
    <n v="2026"/>
    <s v="Q3"/>
    <n v="8"/>
    <x v="7"/>
  </r>
  <r>
    <n v="1871"/>
    <d v="2026-08-04T00:00:00"/>
    <n v="2026"/>
    <x v="2"/>
    <n v="8"/>
    <s v="Aug"/>
    <x v="0"/>
    <x v="0"/>
    <x v="0"/>
    <s v="New"/>
    <x v="0"/>
    <s v="Compact Repair Kit"/>
    <n v="1"/>
    <n v="41.25"/>
    <n v="0"/>
    <n v="17.02"/>
    <n v="41.25"/>
    <n v="17.02"/>
    <n v="24.23"/>
    <n v="0.58739393939393936"/>
    <n v="2026"/>
    <s v="Q3"/>
    <n v="8"/>
    <x v="7"/>
  </r>
  <r>
    <n v="4180"/>
    <d v="2026-08-04T00:00:00"/>
    <n v="2026"/>
    <x v="2"/>
    <n v="8"/>
    <s v="Aug"/>
    <x v="2"/>
    <x v="3"/>
    <x v="0"/>
    <s v="Returning"/>
    <x v="0"/>
    <s v="Cycling Pack 12L"/>
    <n v="1"/>
    <n v="101.37"/>
    <n v="0"/>
    <n v="51.56"/>
    <n v="101.37"/>
    <n v="51.56"/>
    <n v="49.81"/>
    <n v="0.49136825490776365"/>
    <n v="2026"/>
    <s v="Q3"/>
    <n v="8"/>
    <x v="7"/>
  </r>
  <r>
    <n v="4338"/>
    <d v="2026-08-04T00:00:00"/>
    <n v="2026"/>
    <x v="2"/>
    <n v="8"/>
    <s v="Aug"/>
    <x v="2"/>
    <x v="16"/>
    <x v="0"/>
    <s v="Returning"/>
    <x v="3"/>
    <s v="Alpine Tent 4P"/>
    <n v="1"/>
    <n v="340.66"/>
    <n v="0.05"/>
    <n v="194.13"/>
    <n v="323.62700000000001"/>
    <n v="194.13"/>
    <n v="129.49700000000001"/>
    <n v="0.40014275693931595"/>
    <n v="2026"/>
    <s v="Q3"/>
    <n v="8"/>
    <x v="7"/>
  </r>
  <r>
    <n v="4463"/>
    <d v="2026-08-04T00:00:00"/>
    <n v="2026"/>
    <x v="2"/>
    <n v="8"/>
    <s v="Aug"/>
    <x v="2"/>
    <x v="2"/>
    <x v="3"/>
    <s v="Business"/>
    <x v="0"/>
    <s v="Trail Bike Light"/>
    <n v="1"/>
    <n v="50.43"/>
    <n v="0.15"/>
    <n v="22.94"/>
    <n v="42.865499999999997"/>
    <n v="22.94"/>
    <n v="19.925499999999996"/>
    <n v="0.46483768998378644"/>
    <n v="2026"/>
    <s v="Q3"/>
    <n v="8"/>
    <x v="7"/>
  </r>
  <r>
    <n v="382"/>
    <d v="2026-08-05T00:00:00"/>
    <n v="2026"/>
    <x v="2"/>
    <n v="8"/>
    <s v="Aug"/>
    <x v="3"/>
    <x v="8"/>
    <x v="0"/>
    <s v="New"/>
    <x v="4"/>
    <s v="Resistance Band Set"/>
    <n v="1"/>
    <n v="40.42"/>
    <n v="0.05"/>
    <n v="14.33"/>
    <n v="38.399000000000001"/>
    <n v="14.33"/>
    <n v="24.069000000000003"/>
    <n v="0.62681319826037141"/>
    <n v="2026"/>
    <s v="Q3"/>
    <n v="8"/>
    <x v="7"/>
  </r>
  <r>
    <n v="1011"/>
    <d v="2026-08-05T00:00:00"/>
    <n v="2026"/>
    <x v="2"/>
    <n v="8"/>
    <s v="Aug"/>
    <x v="0"/>
    <x v="0"/>
    <x v="0"/>
    <s v="New"/>
    <x v="0"/>
    <s v="Trail Bike Light"/>
    <n v="1"/>
    <n v="51.81"/>
    <n v="0.05"/>
    <n v="22.28"/>
    <n v="49.219499999999996"/>
    <n v="22.28"/>
    <n v="26.939499999999995"/>
    <n v="0.54733388189640275"/>
    <n v="2026"/>
    <s v="Q3"/>
    <n v="8"/>
    <x v="7"/>
  </r>
  <r>
    <n v="1148"/>
    <d v="2026-08-05T00:00:00"/>
    <n v="2026"/>
    <x v="2"/>
    <n v="8"/>
    <s v="Aug"/>
    <x v="2"/>
    <x v="2"/>
    <x v="2"/>
    <s v="New"/>
    <x v="4"/>
    <s v="Recovery Roller"/>
    <n v="3"/>
    <n v="35.9"/>
    <n v="0"/>
    <n v="14.11"/>
    <n v="107.69999999999999"/>
    <n v="42.33"/>
    <n v="65.36999999999999"/>
    <n v="0.60696378830083564"/>
    <n v="2026"/>
    <s v="Q3"/>
    <n v="8"/>
    <x v="7"/>
  </r>
  <r>
    <n v="1397"/>
    <d v="2026-08-05T00:00:00"/>
    <n v="2026"/>
    <x v="2"/>
    <n v="8"/>
    <s v="Aug"/>
    <x v="1"/>
    <x v="14"/>
    <x v="2"/>
    <s v="Business"/>
    <x v="1"/>
    <s v="Hiking Daypack 20L"/>
    <n v="2"/>
    <n v="90.27"/>
    <n v="0.05"/>
    <n v="46.38"/>
    <n v="171.51299999999998"/>
    <n v="92.76"/>
    <n v="78.752999999999972"/>
    <n v="0.45916636056742044"/>
    <n v="2026"/>
    <s v="Q3"/>
    <n v="8"/>
    <x v="7"/>
  </r>
  <r>
    <n v="2252"/>
    <d v="2026-08-05T00:00:00"/>
    <n v="2026"/>
    <x v="2"/>
    <n v="8"/>
    <s v="Aug"/>
    <x v="1"/>
    <x v="11"/>
    <x v="0"/>
    <s v="New"/>
    <x v="0"/>
    <s v="Trail Bike Light"/>
    <n v="1"/>
    <n v="49.68"/>
    <n v="0.05"/>
    <n v="22.02"/>
    <n v="47.195999999999998"/>
    <n v="22.02"/>
    <n v="25.175999999999998"/>
    <n v="0.53343503686753113"/>
    <n v="2026"/>
    <s v="Q3"/>
    <n v="8"/>
    <x v="7"/>
  </r>
  <r>
    <n v="2415"/>
    <d v="2026-08-05T00:00:00"/>
    <n v="2026"/>
    <x v="2"/>
    <n v="8"/>
    <s v="Aug"/>
    <x v="1"/>
    <x v="12"/>
    <x v="0"/>
    <s v="New"/>
    <x v="2"/>
    <s v="Carry-On Duffel"/>
    <n v="2"/>
    <n v="131.25"/>
    <n v="0.05"/>
    <n v="65.42"/>
    <n v="249.375"/>
    <n v="130.84"/>
    <n v="118.535"/>
    <n v="0.47532832080200499"/>
    <n v="2026"/>
    <s v="Q3"/>
    <n v="8"/>
    <x v="7"/>
  </r>
  <r>
    <n v="2525"/>
    <d v="2026-08-05T00:00:00"/>
    <n v="2026"/>
    <x v="2"/>
    <n v="8"/>
    <s v="Aug"/>
    <x v="3"/>
    <x v="4"/>
    <x v="2"/>
    <s v="New"/>
    <x v="4"/>
    <s v="Recovery Roller"/>
    <n v="2"/>
    <n v="36.78"/>
    <n v="0.05"/>
    <n v="13.85"/>
    <n v="69.882000000000005"/>
    <n v="27.7"/>
    <n v="42.182000000000002"/>
    <n v="0.60361752668784519"/>
    <n v="2026"/>
    <s v="Q3"/>
    <n v="8"/>
    <x v="7"/>
  </r>
  <r>
    <n v="2652"/>
    <d v="2026-08-05T00:00:00"/>
    <n v="2026"/>
    <x v="2"/>
    <n v="8"/>
    <s v="Aug"/>
    <x v="2"/>
    <x v="2"/>
    <x v="2"/>
    <s v="Returning"/>
    <x v="0"/>
    <s v="Commuter Helmet"/>
    <n v="1"/>
    <n v="80.790000000000006"/>
    <n v="0.1"/>
    <n v="43.65"/>
    <n v="72.711000000000013"/>
    <n v="43.65"/>
    <n v="29.061000000000014"/>
    <n v="0.39967817799232591"/>
    <n v="2026"/>
    <s v="Q3"/>
    <n v="8"/>
    <x v="7"/>
  </r>
  <r>
    <n v="4035"/>
    <d v="2026-08-05T00:00:00"/>
    <n v="2026"/>
    <x v="2"/>
    <n v="8"/>
    <s v="Aug"/>
    <x v="0"/>
    <x v="9"/>
    <x v="0"/>
    <s v="Returning"/>
    <x v="0"/>
    <s v="Compact Repair Kit"/>
    <n v="2"/>
    <n v="40.53"/>
    <n v="0.05"/>
    <n v="17.100000000000001"/>
    <n v="77.007000000000005"/>
    <n v="34.200000000000003"/>
    <n v="42.807000000000002"/>
    <n v="0.55588452997779425"/>
    <n v="2026"/>
    <s v="Q3"/>
    <n v="8"/>
    <x v="7"/>
  </r>
  <r>
    <n v="4377"/>
    <d v="2026-08-05T00:00:00"/>
    <n v="2026"/>
    <x v="2"/>
    <n v="8"/>
    <s v="Aug"/>
    <x v="2"/>
    <x v="2"/>
    <x v="3"/>
    <s v="New"/>
    <x v="0"/>
    <s v="Commuter Helmet"/>
    <n v="2"/>
    <n v="81.66"/>
    <n v="0"/>
    <n v="42.11"/>
    <n v="163.32"/>
    <n v="84.22"/>
    <n v="79.099999999999994"/>
    <n v="0.48432525104090129"/>
    <n v="2026"/>
    <s v="Q3"/>
    <n v="8"/>
    <x v="7"/>
  </r>
  <r>
    <n v="4734"/>
    <d v="2026-08-05T00:00:00"/>
    <n v="2026"/>
    <x v="2"/>
    <n v="8"/>
    <s v="Aug"/>
    <x v="1"/>
    <x v="12"/>
    <x v="3"/>
    <s v="Returning"/>
    <x v="1"/>
    <s v="Trail Boots"/>
    <n v="1"/>
    <n v="146.55000000000001"/>
    <n v="0"/>
    <n v="78.8"/>
    <n v="146.55000000000001"/>
    <n v="78.8"/>
    <n v="67.750000000000014"/>
    <n v="0.46229955646537024"/>
    <n v="2026"/>
    <s v="Q3"/>
    <n v="8"/>
    <x v="7"/>
  </r>
  <r>
    <n v="4892"/>
    <d v="2026-08-05T00:00:00"/>
    <n v="2026"/>
    <x v="2"/>
    <n v="8"/>
    <s v="Aug"/>
    <x v="1"/>
    <x v="1"/>
    <x v="2"/>
    <s v="Returning"/>
    <x v="2"/>
    <s v="Travel Backpack 35L"/>
    <n v="2"/>
    <n v="161.75"/>
    <n v="0.1"/>
    <n v="85.85"/>
    <n v="291.15000000000003"/>
    <n v="171.7"/>
    <n v="119.45000000000005"/>
    <n v="0.41026962047054794"/>
    <n v="2026"/>
    <s v="Q3"/>
    <n v="8"/>
    <x v="7"/>
  </r>
  <r>
    <n v="5059"/>
    <d v="2026-08-05T00:00:00"/>
    <n v="2026"/>
    <x v="2"/>
    <n v="8"/>
    <s v="Aug"/>
    <x v="1"/>
    <x v="1"/>
    <x v="3"/>
    <s v="Returning"/>
    <x v="3"/>
    <s v="Compact Sleeping Bag"/>
    <n v="2"/>
    <n v="122.47"/>
    <n v="0"/>
    <n v="59.73"/>
    <n v="244.94"/>
    <n v="119.46"/>
    <n v="125.48"/>
    <n v="0.5122887237690863"/>
    <n v="2026"/>
    <s v="Q3"/>
    <n v="8"/>
    <x v="7"/>
  </r>
  <r>
    <n v="835"/>
    <d v="2026-08-06T00:00:00"/>
    <n v="2026"/>
    <x v="2"/>
    <n v="8"/>
    <s v="Aug"/>
    <x v="3"/>
    <x v="7"/>
    <x v="3"/>
    <s v="Returning"/>
    <x v="1"/>
    <s v="Trekking Poles"/>
    <n v="3"/>
    <n v="70.930000000000007"/>
    <n v="0"/>
    <n v="32.9"/>
    <n v="212.79000000000002"/>
    <n v="98.699999999999989"/>
    <n v="114.09000000000003"/>
    <n v="0.53616241364725792"/>
    <n v="2026"/>
    <s v="Q3"/>
    <n v="8"/>
    <x v="7"/>
  </r>
  <r>
    <n v="1104"/>
    <d v="2026-08-06T00:00:00"/>
    <n v="2026"/>
    <x v="2"/>
    <n v="8"/>
    <s v="Aug"/>
    <x v="0"/>
    <x v="15"/>
    <x v="0"/>
    <s v="Returning"/>
    <x v="3"/>
    <s v="Trail Tent 2P"/>
    <n v="1"/>
    <n v="191.44"/>
    <n v="0"/>
    <n v="102.13"/>
    <n v="191.44"/>
    <n v="102.13"/>
    <n v="89.31"/>
    <n v="0.46651692436272463"/>
    <n v="2026"/>
    <s v="Q3"/>
    <n v="8"/>
    <x v="7"/>
  </r>
  <r>
    <n v="1976"/>
    <d v="2026-08-06T00:00:00"/>
    <n v="2026"/>
    <x v="2"/>
    <n v="8"/>
    <s v="Aug"/>
    <x v="3"/>
    <x v="8"/>
    <x v="0"/>
    <s v="Returning"/>
    <x v="0"/>
    <s v="Commuter Helmet"/>
    <n v="2"/>
    <n v="82.92"/>
    <n v="0"/>
    <n v="41.64"/>
    <n v="165.84"/>
    <n v="83.28"/>
    <n v="82.56"/>
    <n v="0.49782923299565845"/>
    <n v="2026"/>
    <s v="Q3"/>
    <n v="8"/>
    <x v="7"/>
  </r>
  <r>
    <n v="2596"/>
    <d v="2026-08-06T00:00:00"/>
    <n v="2026"/>
    <x v="2"/>
    <n v="8"/>
    <s v="Aug"/>
    <x v="2"/>
    <x v="3"/>
    <x v="2"/>
    <s v="Returning"/>
    <x v="3"/>
    <s v="Portable Camp Stove"/>
    <n v="1"/>
    <n v="82.82"/>
    <n v="0"/>
    <n v="38.83"/>
    <n v="82.82"/>
    <n v="38.83"/>
    <n v="43.989999999999995"/>
    <n v="0.53115189567737264"/>
    <n v="2026"/>
    <s v="Q3"/>
    <n v="8"/>
    <x v="7"/>
  </r>
  <r>
    <n v="2693"/>
    <d v="2026-08-06T00:00:00"/>
    <n v="2026"/>
    <x v="2"/>
    <n v="8"/>
    <s v="Aug"/>
    <x v="3"/>
    <x v="8"/>
    <x v="0"/>
    <s v="New"/>
    <x v="3"/>
    <s v="Alpine Tent 4P"/>
    <n v="1"/>
    <n v="335.26"/>
    <n v="0.05"/>
    <n v="193.73"/>
    <n v="318.49699999999996"/>
    <n v="193.73"/>
    <n v="124.76699999999997"/>
    <n v="0.39173681384754011"/>
    <n v="2026"/>
    <s v="Q3"/>
    <n v="8"/>
    <x v="7"/>
  </r>
  <r>
    <n v="3045"/>
    <d v="2026-08-06T00:00:00"/>
    <n v="2026"/>
    <x v="2"/>
    <n v="8"/>
    <s v="Aug"/>
    <x v="2"/>
    <x v="16"/>
    <x v="3"/>
    <s v="Business"/>
    <x v="2"/>
    <s v="Packing Cube Set"/>
    <n v="1"/>
    <n v="47.19"/>
    <n v="0.05"/>
    <n v="18.11"/>
    <n v="44.830499999999994"/>
    <n v="18.11"/>
    <n v="26.720499999999994"/>
    <n v="0.59603395010093574"/>
    <n v="2026"/>
    <s v="Q3"/>
    <n v="8"/>
    <x v="7"/>
  </r>
  <r>
    <n v="3340"/>
    <d v="2026-08-06T00:00:00"/>
    <n v="2026"/>
    <x v="2"/>
    <n v="8"/>
    <s v="Aug"/>
    <x v="2"/>
    <x v="16"/>
    <x v="3"/>
    <s v="Returning"/>
    <x v="1"/>
    <s v="Hiking Daypack 20L"/>
    <n v="3"/>
    <n v="91.57"/>
    <n v="0"/>
    <n v="44.52"/>
    <n v="274.70999999999998"/>
    <n v="133.56"/>
    <n v="141.14999999999998"/>
    <n v="0.51381456808998571"/>
    <n v="2026"/>
    <s v="Q3"/>
    <n v="8"/>
    <x v="7"/>
  </r>
  <r>
    <n v="3553"/>
    <d v="2026-08-06T00:00:00"/>
    <n v="2026"/>
    <x v="2"/>
    <n v="8"/>
    <s v="Aug"/>
    <x v="3"/>
    <x v="13"/>
    <x v="0"/>
    <s v="New"/>
    <x v="1"/>
    <s v="Summit Backpack 45L"/>
    <n v="4"/>
    <n v="154.41999999999999"/>
    <n v="0"/>
    <n v="77.86"/>
    <n v="617.67999999999995"/>
    <n v="311.44"/>
    <n v="306.23999999999995"/>
    <n v="0.49579070068643954"/>
    <n v="2026"/>
    <s v="Q3"/>
    <n v="8"/>
    <x v="7"/>
  </r>
  <r>
    <n v="3807"/>
    <d v="2026-08-06T00:00:00"/>
    <n v="2026"/>
    <x v="2"/>
    <n v="8"/>
    <s v="Aug"/>
    <x v="0"/>
    <x v="0"/>
    <x v="3"/>
    <s v="Returning"/>
    <x v="0"/>
    <s v="Trail Bike Light"/>
    <n v="2"/>
    <n v="49.91"/>
    <n v="0.05"/>
    <n v="21.86"/>
    <n v="94.828999999999994"/>
    <n v="43.72"/>
    <n v="51.108999999999995"/>
    <n v="0.53895960096594919"/>
    <n v="2026"/>
    <s v="Q3"/>
    <n v="8"/>
    <x v="7"/>
  </r>
  <r>
    <n v="4061"/>
    <d v="2026-08-06T00:00:00"/>
    <n v="2026"/>
    <x v="2"/>
    <n v="8"/>
    <s v="Aug"/>
    <x v="3"/>
    <x v="8"/>
    <x v="3"/>
    <s v="Returning"/>
    <x v="1"/>
    <s v="Hiking Daypack 20L"/>
    <n v="1"/>
    <n v="91.58"/>
    <n v="0.1"/>
    <n v="44.87"/>
    <n v="82.421999999999997"/>
    <n v="44.87"/>
    <n v="37.552"/>
    <n v="0.45560651282424597"/>
    <n v="2026"/>
    <s v="Q3"/>
    <n v="8"/>
    <x v="7"/>
  </r>
  <r>
    <n v="4645"/>
    <d v="2026-08-06T00:00:00"/>
    <n v="2026"/>
    <x v="2"/>
    <n v="8"/>
    <s v="Aug"/>
    <x v="2"/>
    <x v="10"/>
    <x v="0"/>
    <s v="New"/>
    <x v="4"/>
    <s v="Resistance Band Set"/>
    <n v="3"/>
    <n v="41.11"/>
    <n v="0"/>
    <n v="14.49"/>
    <n v="123.33"/>
    <n v="43.47"/>
    <n v="79.86"/>
    <n v="0.64753101435173921"/>
    <n v="2026"/>
    <s v="Q3"/>
    <n v="8"/>
    <x v="7"/>
  </r>
  <r>
    <n v="5104"/>
    <d v="2026-08-06T00:00:00"/>
    <n v="2026"/>
    <x v="2"/>
    <n v="8"/>
    <s v="Aug"/>
    <x v="1"/>
    <x v="12"/>
    <x v="0"/>
    <s v="Returning"/>
    <x v="2"/>
    <s v="Insulated Bottle"/>
    <n v="4"/>
    <n v="35.9"/>
    <n v="0"/>
    <n v="13.49"/>
    <n v="143.6"/>
    <n v="53.96"/>
    <n v="89.639999999999986"/>
    <n v="0.62423398328690805"/>
    <n v="2026"/>
    <s v="Q3"/>
    <n v="8"/>
    <x v="7"/>
  </r>
  <r>
    <n v="813"/>
    <d v="2026-08-07T00:00:00"/>
    <n v="2026"/>
    <x v="2"/>
    <n v="8"/>
    <s v="Aug"/>
    <x v="2"/>
    <x v="16"/>
    <x v="0"/>
    <s v="Returning"/>
    <x v="4"/>
    <s v="Recovery Roller"/>
    <n v="1"/>
    <n v="36.33"/>
    <n v="0.05"/>
    <n v="13.78"/>
    <n v="34.513499999999993"/>
    <n v="13.78"/>
    <n v="20.733499999999992"/>
    <n v="0.60073594390600771"/>
    <n v="2026"/>
    <s v="Q3"/>
    <n v="8"/>
    <x v="7"/>
  </r>
  <r>
    <n v="836"/>
    <d v="2026-08-07T00:00:00"/>
    <n v="2026"/>
    <x v="2"/>
    <n v="8"/>
    <s v="Aug"/>
    <x v="1"/>
    <x v="14"/>
    <x v="3"/>
    <s v="New"/>
    <x v="2"/>
    <s v="Packing Cube Set"/>
    <n v="5"/>
    <n v="45.94"/>
    <n v="0.05"/>
    <n v="18.059999999999999"/>
    <n v="218.21499999999997"/>
    <n v="90.3"/>
    <n v="127.91499999999998"/>
    <n v="0.5861879339183832"/>
    <n v="2026"/>
    <s v="Q3"/>
    <n v="8"/>
    <x v="7"/>
  </r>
  <r>
    <n v="1266"/>
    <d v="2026-08-07T00:00:00"/>
    <n v="2026"/>
    <x v="2"/>
    <n v="8"/>
    <s v="Aug"/>
    <x v="0"/>
    <x v="15"/>
    <x v="2"/>
    <s v="Returning"/>
    <x v="4"/>
    <s v="Recovery Roller"/>
    <n v="1"/>
    <n v="36.630000000000003"/>
    <n v="0"/>
    <n v="13.7"/>
    <n v="36.630000000000003"/>
    <n v="13.7"/>
    <n v="22.930000000000003"/>
    <n v="0.62598962598962604"/>
    <n v="2026"/>
    <s v="Q3"/>
    <n v="8"/>
    <x v="7"/>
  </r>
  <r>
    <n v="2201"/>
    <d v="2026-08-07T00:00:00"/>
    <n v="2026"/>
    <x v="2"/>
    <n v="8"/>
    <s v="Aug"/>
    <x v="1"/>
    <x v="1"/>
    <x v="0"/>
    <s v="Returning"/>
    <x v="1"/>
    <s v="Trail Boots"/>
    <n v="1"/>
    <n v="141.38"/>
    <n v="0.05"/>
    <n v="77.14"/>
    <n v="134.31099999999998"/>
    <n v="77.14"/>
    <n v="57.170999999999978"/>
    <n v="0.42566133823737434"/>
    <n v="2026"/>
    <s v="Q3"/>
    <n v="8"/>
    <x v="7"/>
  </r>
  <r>
    <n v="2382"/>
    <d v="2026-08-07T00:00:00"/>
    <n v="2026"/>
    <x v="2"/>
    <n v="8"/>
    <s v="Aug"/>
    <x v="1"/>
    <x v="14"/>
    <x v="2"/>
    <s v="Returning"/>
    <x v="3"/>
    <s v="Alpine Tent 4P"/>
    <n v="3"/>
    <n v="343.45"/>
    <n v="0.05"/>
    <n v="195.73"/>
    <n v="978.83249999999987"/>
    <n v="587.18999999999994"/>
    <n v="391.64249999999993"/>
    <n v="0.40011186796515236"/>
    <n v="2026"/>
    <s v="Q3"/>
    <n v="8"/>
    <x v="7"/>
  </r>
  <r>
    <n v="1227"/>
    <d v="2026-08-08T00:00:00"/>
    <n v="2026"/>
    <x v="2"/>
    <n v="8"/>
    <s v="Aug"/>
    <x v="3"/>
    <x v="8"/>
    <x v="0"/>
    <s v="Returning"/>
    <x v="0"/>
    <s v="Cycling Pack 12L"/>
    <n v="1"/>
    <n v="104.69"/>
    <n v="0"/>
    <n v="49.06"/>
    <n v="104.69"/>
    <n v="49.06"/>
    <n v="55.629999999999995"/>
    <n v="0.53137835514375775"/>
    <n v="2026"/>
    <s v="Q3"/>
    <n v="8"/>
    <x v="7"/>
  </r>
  <r>
    <n v="1843"/>
    <d v="2026-08-08T00:00:00"/>
    <n v="2026"/>
    <x v="2"/>
    <n v="8"/>
    <s v="Aug"/>
    <x v="3"/>
    <x v="8"/>
    <x v="0"/>
    <s v="New"/>
    <x v="3"/>
    <s v="Alpine Tent 4P"/>
    <n v="2"/>
    <n v="341.23"/>
    <n v="0.05"/>
    <n v="192.5"/>
    <n v="648.33699999999999"/>
    <n v="385"/>
    <n v="263.33699999999999"/>
    <n v="0.40617302421425894"/>
    <n v="2026"/>
    <s v="Q3"/>
    <n v="8"/>
    <x v="7"/>
  </r>
  <r>
    <n v="2369"/>
    <d v="2026-08-08T00:00:00"/>
    <n v="2026"/>
    <x v="2"/>
    <n v="8"/>
    <s v="Aug"/>
    <x v="3"/>
    <x v="8"/>
    <x v="2"/>
    <s v="New"/>
    <x v="3"/>
    <s v="Compact Sleeping Bag"/>
    <n v="1"/>
    <n v="125.95"/>
    <n v="0.05"/>
    <n v="61.9"/>
    <n v="119.6525"/>
    <n v="61.9"/>
    <n v="57.752500000000005"/>
    <n v="0.48266856104134892"/>
    <n v="2026"/>
    <s v="Q3"/>
    <n v="8"/>
    <x v="7"/>
  </r>
  <r>
    <n v="2386"/>
    <d v="2026-08-08T00:00:00"/>
    <n v="2026"/>
    <x v="2"/>
    <n v="8"/>
    <s v="Aug"/>
    <x v="1"/>
    <x v="1"/>
    <x v="0"/>
    <s v="Returning"/>
    <x v="1"/>
    <s v="Hiking Daypack 20L"/>
    <n v="6"/>
    <n v="91.9"/>
    <n v="0.05"/>
    <n v="44.69"/>
    <n v="523.83000000000004"/>
    <n v="268.14"/>
    <n v="255.69000000000005"/>
    <n v="0.48811637363266713"/>
    <n v="2026"/>
    <s v="Q3"/>
    <n v="8"/>
    <x v="7"/>
  </r>
  <r>
    <n v="2579"/>
    <d v="2026-08-08T00:00:00"/>
    <n v="2026"/>
    <x v="2"/>
    <n v="8"/>
    <s v="Aug"/>
    <x v="3"/>
    <x v="8"/>
    <x v="2"/>
    <s v="Returning"/>
    <x v="3"/>
    <s v="Portable Camp Stove"/>
    <n v="1"/>
    <n v="81.22"/>
    <n v="0"/>
    <n v="39.18"/>
    <n v="81.22"/>
    <n v="39.18"/>
    <n v="42.04"/>
    <n v="0.51760650086185667"/>
    <n v="2026"/>
    <s v="Q3"/>
    <n v="8"/>
    <x v="7"/>
  </r>
  <r>
    <n v="3075"/>
    <d v="2026-08-08T00:00:00"/>
    <n v="2026"/>
    <x v="2"/>
    <n v="8"/>
    <s v="Aug"/>
    <x v="0"/>
    <x v="0"/>
    <x v="0"/>
    <s v="Business"/>
    <x v="1"/>
    <s v="Trekking Poles"/>
    <n v="2"/>
    <n v="72.31"/>
    <n v="0"/>
    <n v="31.75"/>
    <n v="144.62"/>
    <n v="63.5"/>
    <n v="81.12"/>
    <n v="0.56091826856589688"/>
    <n v="2026"/>
    <s v="Q3"/>
    <n v="8"/>
    <x v="7"/>
  </r>
  <r>
    <n v="3982"/>
    <d v="2026-08-08T00:00:00"/>
    <n v="2026"/>
    <x v="2"/>
    <n v="8"/>
    <s v="Aug"/>
    <x v="2"/>
    <x v="2"/>
    <x v="2"/>
    <s v="Returning"/>
    <x v="3"/>
    <s v="Portable Camp Stove"/>
    <n v="1"/>
    <n v="79.989999999999995"/>
    <n v="0.05"/>
    <n v="40.25"/>
    <n v="75.990499999999997"/>
    <n v="40.25"/>
    <n v="35.740499999999997"/>
    <n v="0.47032852790809376"/>
    <n v="2026"/>
    <s v="Q3"/>
    <n v="8"/>
    <x v="7"/>
  </r>
  <r>
    <n v="4530"/>
    <d v="2026-08-08T00:00:00"/>
    <n v="2026"/>
    <x v="2"/>
    <n v="8"/>
    <s v="Aug"/>
    <x v="3"/>
    <x v="13"/>
    <x v="0"/>
    <s v="New"/>
    <x v="1"/>
    <s v="Summit Backpack 45L"/>
    <n v="1"/>
    <n v="151.87"/>
    <n v="0.1"/>
    <n v="76.97"/>
    <n v="136.68300000000002"/>
    <n v="76.97"/>
    <n v="59.713000000000022"/>
    <n v="0.4368721786908395"/>
    <n v="2026"/>
    <s v="Q3"/>
    <n v="8"/>
    <x v="7"/>
  </r>
  <r>
    <n v="4641"/>
    <d v="2026-08-08T00:00:00"/>
    <n v="2026"/>
    <x v="2"/>
    <n v="8"/>
    <s v="Aug"/>
    <x v="3"/>
    <x v="8"/>
    <x v="3"/>
    <s v="New"/>
    <x v="1"/>
    <s v="Summit Backpack 45L"/>
    <n v="1"/>
    <n v="156.55000000000001"/>
    <n v="0"/>
    <n v="80.430000000000007"/>
    <n v="156.55000000000001"/>
    <n v="80.430000000000007"/>
    <n v="76.12"/>
    <n v="0.48623442989460236"/>
    <n v="2026"/>
    <s v="Q3"/>
    <n v="8"/>
    <x v="7"/>
  </r>
  <r>
    <n v="4778"/>
    <d v="2026-08-08T00:00:00"/>
    <n v="2026"/>
    <x v="2"/>
    <n v="8"/>
    <s v="Aug"/>
    <x v="1"/>
    <x v="12"/>
    <x v="2"/>
    <s v="New"/>
    <x v="1"/>
    <s v="Summit Backpack 45L"/>
    <n v="1"/>
    <n v="152.72"/>
    <n v="0"/>
    <n v="77.73"/>
    <n v="152.72"/>
    <n v="77.73"/>
    <n v="74.989999999999995"/>
    <n v="0.4910293347302252"/>
    <n v="2026"/>
    <s v="Q3"/>
    <n v="8"/>
    <x v="7"/>
  </r>
  <r>
    <n v="5132"/>
    <d v="2026-08-08T00:00:00"/>
    <n v="2026"/>
    <x v="2"/>
    <n v="8"/>
    <s v="Aug"/>
    <x v="1"/>
    <x v="12"/>
    <x v="0"/>
    <s v="Business"/>
    <x v="0"/>
    <s v="Compact Repair Kit"/>
    <n v="1"/>
    <n v="40.51"/>
    <n v="0.05"/>
    <n v="16.29"/>
    <n v="38.484499999999997"/>
    <n v="16.29"/>
    <n v="22.194499999999998"/>
    <n v="0.57671270251659756"/>
    <n v="2026"/>
    <s v="Q3"/>
    <n v="8"/>
    <x v="7"/>
  </r>
  <r>
    <n v="227"/>
    <d v="2026-08-09T00:00:00"/>
    <n v="2026"/>
    <x v="2"/>
    <n v="8"/>
    <s v="Aug"/>
    <x v="3"/>
    <x v="7"/>
    <x v="3"/>
    <s v="Returning"/>
    <x v="4"/>
    <s v="Resistance Band Set"/>
    <n v="3"/>
    <n v="40.61"/>
    <n v="0"/>
    <n v="14.72"/>
    <n v="121.83"/>
    <n v="44.160000000000004"/>
    <n v="77.669999999999987"/>
    <n v="0.63752770253632096"/>
    <n v="2026"/>
    <s v="Q3"/>
    <n v="8"/>
    <x v="7"/>
  </r>
  <r>
    <n v="390"/>
    <d v="2026-08-09T00:00:00"/>
    <n v="2026"/>
    <x v="2"/>
    <n v="8"/>
    <s v="Aug"/>
    <x v="2"/>
    <x v="5"/>
    <x v="2"/>
    <s v="New"/>
    <x v="1"/>
    <s v="Hiking Daypack 20L"/>
    <n v="1"/>
    <n v="93.41"/>
    <n v="0.05"/>
    <n v="44.7"/>
    <n v="88.739499999999992"/>
    <n v="44.7"/>
    <n v="44.03949999999999"/>
    <n v="0.49627843294136198"/>
    <n v="2026"/>
    <s v="Q3"/>
    <n v="8"/>
    <x v="7"/>
  </r>
  <r>
    <n v="859"/>
    <d v="2026-08-09T00:00:00"/>
    <n v="2026"/>
    <x v="2"/>
    <n v="8"/>
    <s v="Aug"/>
    <x v="0"/>
    <x v="0"/>
    <x v="2"/>
    <s v="New"/>
    <x v="1"/>
    <s v="Hiking Daypack 20L"/>
    <n v="2"/>
    <n v="90.23"/>
    <n v="0"/>
    <n v="44.22"/>
    <n v="180.46"/>
    <n v="88.44"/>
    <n v="92.02000000000001"/>
    <n v="0.50991909564446414"/>
    <n v="2026"/>
    <s v="Q3"/>
    <n v="8"/>
    <x v="7"/>
  </r>
  <r>
    <n v="1468"/>
    <d v="2026-08-09T00:00:00"/>
    <n v="2026"/>
    <x v="2"/>
    <n v="8"/>
    <s v="Aug"/>
    <x v="1"/>
    <x v="11"/>
    <x v="2"/>
    <s v="Returning"/>
    <x v="0"/>
    <s v="Trail Bike Light"/>
    <n v="1"/>
    <n v="51.75"/>
    <n v="0"/>
    <n v="22.36"/>
    <n v="51.75"/>
    <n v="22.36"/>
    <n v="29.39"/>
    <n v="0.56792270531400968"/>
    <n v="2026"/>
    <s v="Q3"/>
    <n v="8"/>
    <x v="7"/>
  </r>
  <r>
    <n v="2356"/>
    <d v="2026-08-09T00:00:00"/>
    <n v="2026"/>
    <x v="2"/>
    <n v="8"/>
    <s v="Aug"/>
    <x v="3"/>
    <x v="13"/>
    <x v="2"/>
    <s v="New"/>
    <x v="0"/>
    <s v="Cycling Pack 12L"/>
    <n v="3"/>
    <n v="102.91"/>
    <n v="0.1"/>
    <n v="50.23"/>
    <n v="277.85700000000003"/>
    <n v="150.69"/>
    <n v="127.16700000000003"/>
    <n v="0.45767067232425318"/>
    <n v="2026"/>
    <s v="Q3"/>
    <n v="8"/>
    <x v="7"/>
  </r>
  <r>
    <n v="3556"/>
    <d v="2026-08-09T00:00:00"/>
    <n v="2026"/>
    <x v="2"/>
    <n v="8"/>
    <s v="Aug"/>
    <x v="2"/>
    <x v="16"/>
    <x v="0"/>
    <s v="New"/>
    <x v="0"/>
    <s v="Commuter Helmet"/>
    <n v="4"/>
    <n v="82.63"/>
    <n v="0.1"/>
    <n v="43.78"/>
    <n v="297.46800000000002"/>
    <n v="175.12"/>
    <n v="122.34800000000001"/>
    <n v="0.41129802197211129"/>
    <n v="2026"/>
    <s v="Q3"/>
    <n v="8"/>
    <x v="7"/>
  </r>
  <r>
    <n v="925"/>
    <d v="2026-08-10T00:00:00"/>
    <n v="2026"/>
    <x v="2"/>
    <n v="8"/>
    <s v="Aug"/>
    <x v="0"/>
    <x v="0"/>
    <x v="2"/>
    <s v="Returning"/>
    <x v="3"/>
    <s v="Trail Tent 2P"/>
    <n v="1"/>
    <n v="196.39"/>
    <n v="0"/>
    <n v="102.92"/>
    <n v="196.39"/>
    <n v="102.92"/>
    <n v="93.469999999999985"/>
    <n v="0.47594073017974436"/>
    <n v="2026"/>
    <s v="Q3"/>
    <n v="8"/>
    <x v="7"/>
  </r>
  <r>
    <n v="1563"/>
    <d v="2026-08-10T00:00:00"/>
    <n v="2026"/>
    <x v="2"/>
    <n v="8"/>
    <s v="Aug"/>
    <x v="2"/>
    <x v="10"/>
    <x v="3"/>
    <s v="Business"/>
    <x v="2"/>
    <s v="Insulated Bottle"/>
    <n v="2"/>
    <n v="36.25"/>
    <n v="0"/>
    <n v="13.77"/>
    <n v="72.5"/>
    <n v="27.54"/>
    <n v="44.96"/>
    <n v="0.62013793103448278"/>
    <n v="2026"/>
    <s v="Q3"/>
    <n v="8"/>
    <x v="7"/>
  </r>
  <r>
    <n v="1634"/>
    <d v="2026-08-10T00:00:00"/>
    <n v="2026"/>
    <x v="2"/>
    <n v="8"/>
    <s v="Aug"/>
    <x v="1"/>
    <x v="1"/>
    <x v="2"/>
    <s v="Returning"/>
    <x v="3"/>
    <s v="Trail Tent 2P"/>
    <n v="2"/>
    <n v="199.85"/>
    <n v="0.05"/>
    <n v="104.34"/>
    <n v="379.71499999999997"/>
    <n v="208.68"/>
    <n v="171.03499999999997"/>
    <n v="0.45042992770893953"/>
    <n v="2026"/>
    <s v="Q3"/>
    <n v="8"/>
    <x v="7"/>
  </r>
  <r>
    <n v="2187"/>
    <d v="2026-08-10T00:00:00"/>
    <n v="2026"/>
    <x v="2"/>
    <n v="8"/>
    <s v="Aug"/>
    <x v="2"/>
    <x v="2"/>
    <x v="2"/>
    <s v="New"/>
    <x v="2"/>
    <s v="Packing Cube Set"/>
    <n v="1"/>
    <n v="46.32"/>
    <n v="0.05"/>
    <n v="18.34"/>
    <n v="44.003999999999998"/>
    <n v="18.34"/>
    <n v="25.663999999999998"/>
    <n v="0.58321970729933637"/>
    <n v="2026"/>
    <s v="Q3"/>
    <n v="8"/>
    <x v="7"/>
  </r>
  <r>
    <n v="2773"/>
    <d v="2026-08-10T00:00:00"/>
    <n v="2026"/>
    <x v="2"/>
    <n v="8"/>
    <s v="Aug"/>
    <x v="1"/>
    <x v="14"/>
    <x v="0"/>
    <s v="New"/>
    <x v="1"/>
    <s v="Summit Backpack 45L"/>
    <n v="4"/>
    <n v="151.06"/>
    <n v="0"/>
    <n v="77.67"/>
    <n v="604.24"/>
    <n v="310.68"/>
    <n v="293.56"/>
    <n v="0.48583344366476894"/>
    <n v="2026"/>
    <s v="Q3"/>
    <n v="8"/>
    <x v="7"/>
  </r>
  <r>
    <n v="5040"/>
    <d v="2026-08-10T00:00:00"/>
    <n v="2026"/>
    <x v="2"/>
    <n v="8"/>
    <s v="Aug"/>
    <x v="3"/>
    <x v="7"/>
    <x v="0"/>
    <s v="Returning"/>
    <x v="1"/>
    <s v="Trekking Poles"/>
    <n v="1"/>
    <n v="72.39"/>
    <n v="0.1"/>
    <n v="31.64"/>
    <n v="65.150999999999996"/>
    <n v="31.64"/>
    <n v="33.510999999999996"/>
    <n v="0.51435895074519189"/>
    <n v="2026"/>
    <s v="Q3"/>
    <n v="8"/>
    <x v="7"/>
  </r>
  <r>
    <n v="415"/>
    <d v="2026-08-11T00:00:00"/>
    <n v="2026"/>
    <x v="2"/>
    <n v="8"/>
    <s v="Aug"/>
    <x v="0"/>
    <x v="9"/>
    <x v="2"/>
    <s v="Returning"/>
    <x v="1"/>
    <s v="Trekking Poles"/>
    <n v="1"/>
    <n v="72.650000000000006"/>
    <n v="0"/>
    <n v="31.72"/>
    <n v="72.650000000000006"/>
    <n v="31.72"/>
    <n v="40.930000000000007"/>
    <n v="0.56338609772883697"/>
    <n v="2026"/>
    <s v="Q3"/>
    <n v="8"/>
    <x v="7"/>
  </r>
  <r>
    <n v="1111"/>
    <d v="2026-08-11T00:00:00"/>
    <n v="2026"/>
    <x v="2"/>
    <n v="8"/>
    <s v="Aug"/>
    <x v="3"/>
    <x v="13"/>
    <x v="0"/>
    <s v="New"/>
    <x v="3"/>
    <s v="Trail Tent 2P"/>
    <n v="1"/>
    <n v="198.44"/>
    <n v="0"/>
    <n v="106.79"/>
    <n v="198.44"/>
    <n v="106.79"/>
    <n v="91.649999999999991"/>
    <n v="0.46185244910300338"/>
    <n v="2026"/>
    <s v="Q3"/>
    <n v="8"/>
    <x v="7"/>
  </r>
  <r>
    <n v="1243"/>
    <d v="2026-08-11T00:00:00"/>
    <n v="2026"/>
    <x v="2"/>
    <n v="8"/>
    <s v="Aug"/>
    <x v="2"/>
    <x v="16"/>
    <x v="0"/>
    <s v="Returning"/>
    <x v="3"/>
    <s v="Trail Tent 2P"/>
    <n v="1"/>
    <n v="193.67"/>
    <n v="0"/>
    <n v="103.79"/>
    <n v="193.67"/>
    <n v="103.79"/>
    <n v="89.879999999999981"/>
    <n v="0.46408839779005517"/>
    <n v="2026"/>
    <s v="Q3"/>
    <n v="8"/>
    <x v="7"/>
  </r>
  <r>
    <n v="1326"/>
    <d v="2026-08-11T00:00:00"/>
    <n v="2026"/>
    <x v="2"/>
    <n v="8"/>
    <s v="Aug"/>
    <x v="3"/>
    <x v="8"/>
    <x v="0"/>
    <s v="Returning"/>
    <x v="2"/>
    <s v="Travel Backpack 35L"/>
    <n v="5"/>
    <n v="166.03"/>
    <n v="0"/>
    <n v="87.46"/>
    <n v="830.15"/>
    <n v="437.29999999999995"/>
    <n v="392.85"/>
    <n v="0.47322772992832624"/>
    <n v="2026"/>
    <s v="Q3"/>
    <n v="8"/>
    <x v="7"/>
  </r>
  <r>
    <n v="1682"/>
    <d v="2026-08-11T00:00:00"/>
    <n v="2026"/>
    <x v="2"/>
    <n v="8"/>
    <s v="Aug"/>
    <x v="0"/>
    <x v="0"/>
    <x v="0"/>
    <s v="Business"/>
    <x v="3"/>
    <s v="Portable Camp Stove"/>
    <n v="2"/>
    <n v="81.569999999999993"/>
    <n v="0"/>
    <n v="40.36"/>
    <n v="163.13999999999999"/>
    <n v="80.72"/>
    <n v="82.419999999999987"/>
    <n v="0.50521024886600463"/>
    <n v="2026"/>
    <s v="Q3"/>
    <n v="8"/>
    <x v="7"/>
  </r>
  <r>
    <n v="2618"/>
    <d v="2026-08-11T00:00:00"/>
    <n v="2026"/>
    <x v="2"/>
    <n v="8"/>
    <s v="Aug"/>
    <x v="0"/>
    <x v="15"/>
    <x v="2"/>
    <s v="Business"/>
    <x v="1"/>
    <s v="Trail Boots"/>
    <n v="2"/>
    <n v="143.86000000000001"/>
    <n v="0"/>
    <n v="81.23"/>
    <n v="287.72000000000003"/>
    <n v="162.46"/>
    <n v="125.26000000000002"/>
    <n v="0.43535381621020441"/>
    <n v="2026"/>
    <s v="Q3"/>
    <n v="8"/>
    <x v="7"/>
  </r>
  <r>
    <n v="3319"/>
    <d v="2026-08-11T00:00:00"/>
    <n v="2026"/>
    <x v="2"/>
    <n v="8"/>
    <s v="Aug"/>
    <x v="1"/>
    <x v="14"/>
    <x v="0"/>
    <s v="Returning"/>
    <x v="1"/>
    <s v="Hiking Daypack 20L"/>
    <n v="3"/>
    <n v="93.53"/>
    <n v="0"/>
    <n v="46.19"/>
    <n v="280.59000000000003"/>
    <n v="138.57"/>
    <n v="142.02000000000004"/>
    <n v="0.5061477600769807"/>
    <n v="2026"/>
    <s v="Q3"/>
    <n v="8"/>
    <x v="7"/>
  </r>
  <r>
    <n v="4600"/>
    <d v="2026-08-11T00:00:00"/>
    <n v="2026"/>
    <x v="2"/>
    <n v="8"/>
    <s v="Aug"/>
    <x v="3"/>
    <x v="4"/>
    <x v="1"/>
    <s v="Business"/>
    <x v="2"/>
    <s v="Travel Backpack 35L"/>
    <n v="10"/>
    <n v="162.38"/>
    <n v="0.05"/>
    <n v="85.82"/>
    <n v="1542.61"/>
    <n v="858.19999999999993"/>
    <n v="684.41"/>
    <n v="0.44367014345816508"/>
    <n v="2026"/>
    <s v="Q3"/>
    <n v="8"/>
    <x v="7"/>
  </r>
  <r>
    <n v="5168"/>
    <d v="2026-08-11T00:00:00"/>
    <n v="2026"/>
    <x v="2"/>
    <n v="8"/>
    <s v="Aug"/>
    <x v="0"/>
    <x v="15"/>
    <x v="3"/>
    <s v="Business"/>
    <x v="4"/>
    <s v="Weighted Vest"/>
    <n v="1"/>
    <n v="122.52"/>
    <n v="0.05"/>
    <n v="69.66"/>
    <n v="116.39399999999999"/>
    <n v="69.66"/>
    <n v="46.733999999999995"/>
    <n v="0.40151554203824935"/>
    <n v="2026"/>
    <s v="Q3"/>
    <n v="8"/>
    <x v="7"/>
  </r>
  <r>
    <n v="245"/>
    <d v="2026-08-12T00:00:00"/>
    <n v="2026"/>
    <x v="2"/>
    <n v="8"/>
    <s v="Aug"/>
    <x v="3"/>
    <x v="13"/>
    <x v="3"/>
    <s v="Returning"/>
    <x v="1"/>
    <s v="Trail Boots"/>
    <n v="1"/>
    <n v="142.84"/>
    <n v="0"/>
    <n v="77.7"/>
    <n v="142.84"/>
    <n v="77.7"/>
    <n v="65.14"/>
    <n v="0.4560347241669"/>
    <n v="2026"/>
    <s v="Q3"/>
    <n v="8"/>
    <x v="7"/>
  </r>
  <r>
    <n v="322"/>
    <d v="2026-08-12T00:00:00"/>
    <n v="2026"/>
    <x v="2"/>
    <n v="8"/>
    <s v="Aug"/>
    <x v="1"/>
    <x v="14"/>
    <x v="2"/>
    <s v="Returning"/>
    <x v="1"/>
    <s v="Trekking Poles"/>
    <n v="3"/>
    <n v="72.349999999999994"/>
    <n v="0"/>
    <n v="32.119999999999997"/>
    <n v="217.04999999999998"/>
    <n v="96.359999999999985"/>
    <n v="120.69"/>
    <n v="0.55604699378023503"/>
    <n v="2026"/>
    <s v="Q3"/>
    <n v="8"/>
    <x v="7"/>
  </r>
  <r>
    <n v="1101"/>
    <d v="2026-08-12T00:00:00"/>
    <n v="2026"/>
    <x v="2"/>
    <n v="8"/>
    <s v="Aug"/>
    <x v="3"/>
    <x v="4"/>
    <x v="0"/>
    <s v="New"/>
    <x v="4"/>
    <s v="Resistance Band Set"/>
    <n v="3"/>
    <n v="40.14"/>
    <n v="0.05"/>
    <n v="14.53"/>
    <n v="114.399"/>
    <n v="43.589999999999996"/>
    <n v="70.808999999999997"/>
    <n v="0.61896520074476169"/>
    <n v="2026"/>
    <s v="Q3"/>
    <n v="8"/>
    <x v="7"/>
  </r>
  <r>
    <n v="1564"/>
    <d v="2026-08-12T00:00:00"/>
    <n v="2026"/>
    <x v="2"/>
    <n v="8"/>
    <s v="Aug"/>
    <x v="3"/>
    <x v="13"/>
    <x v="0"/>
    <s v="New"/>
    <x v="4"/>
    <s v="Training Mat"/>
    <n v="2"/>
    <n v="51.84"/>
    <n v="0"/>
    <n v="21.62"/>
    <n v="103.68"/>
    <n v="43.24"/>
    <n v="60.440000000000005"/>
    <n v="0.58294753086419759"/>
    <n v="2026"/>
    <s v="Q3"/>
    <n v="8"/>
    <x v="7"/>
  </r>
  <r>
    <n v="3712"/>
    <d v="2026-08-12T00:00:00"/>
    <n v="2026"/>
    <x v="2"/>
    <n v="8"/>
    <s v="Aug"/>
    <x v="3"/>
    <x v="8"/>
    <x v="0"/>
    <s v="New"/>
    <x v="0"/>
    <s v="Commuter Helmet"/>
    <n v="3"/>
    <n v="82.32"/>
    <n v="0.15"/>
    <n v="41.95"/>
    <n v="209.91599999999997"/>
    <n v="125.85000000000001"/>
    <n v="84.06599999999996"/>
    <n v="0.40047447550448739"/>
    <n v="2026"/>
    <s v="Q3"/>
    <n v="8"/>
    <x v="7"/>
  </r>
  <r>
    <n v="771"/>
    <d v="2026-08-13T00:00:00"/>
    <n v="2026"/>
    <x v="2"/>
    <n v="8"/>
    <s v="Aug"/>
    <x v="2"/>
    <x v="5"/>
    <x v="0"/>
    <s v="Returning"/>
    <x v="1"/>
    <s v="Hiking Daypack 20L"/>
    <n v="1"/>
    <n v="91.78"/>
    <n v="0"/>
    <n v="46.15"/>
    <n v="91.78"/>
    <n v="46.15"/>
    <n v="45.63"/>
    <n v="0.49716713881019831"/>
    <n v="2026"/>
    <s v="Q3"/>
    <n v="8"/>
    <x v="7"/>
  </r>
  <r>
    <n v="2749"/>
    <d v="2026-08-13T00:00:00"/>
    <n v="2026"/>
    <x v="2"/>
    <n v="8"/>
    <s v="Aug"/>
    <x v="1"/>
    <x v="14"/>
    <x v="0"/>
    <s v="Business"/>
    <x v="1"/>
    <s v="Hiking Daypack 20L"/>
    <n v="2"/>
    <n v="93.13"/>
    <n v="0"/>
    <n v="45.68"/>
    <n v="186.26"/>
    <n v="91.36"/>
    <n v="94.899999999999991"/>
    <n v="0.50950284548480618"/>
    <n v="2026"/>
    <s v="Q3"/>
    <n v="8"/>
    <x v="7"/>
  </r>
  <r>
    <n v="4252"/>
    <d v="2026-08-13T00:00:00"/>
    <n v="2026"/>
    <x v="2"/>
    <n v="8"/>
    <s v="Aug"/>
    <x v="1"/>
    <x v="12"/>
    <x v="0"/>
    <s v="Returning"/>
    <x v="2"/>
    <s v="Insulated Bottle"/>
    <n v="1"/>
    <n v="36.67"/>
    <n v="0.1"/>
    <n v="13.18"/>
    <n v="33.003"/>
    <n v="13.18"/>
    <n v="19.823"/>
    <n v="0.60064236584552921"/>
    <n v="2026"/>
    <s v="Q3"/>
    <n v="8"/>
    <x v="7"/>
  </r>
  <r>
    <n v="4665"/>
    <d v="2026-08-13T00:00:00"/>
    <n v="2026"/>
    <x v="2"/>
    <n v="8"/>
    <s v="Aug"/>
    <x v="3"/>
    <x v="8"/>
    <x v="1"/>
    <s v="Returning"/>
    <x v="4"/>
    <s v="Training Mat"/>
    <n v="4"/>
    <n v="51.25"/>
    <n v="0.1"/>
    <n v="21.77"/>
    <n v="184.5"/>
    <n v="87.08"/>
    <n v="97.42"/>
    <n v="0.52802168021680218"/>
    <n v="2026"/>
    <s v="Q3"/>
    <n v="8"/>
    <x v="7"/>
  </r>
  <r>
    <n v="4767"/>
    <d v="2026-08-13T00:00:00"/>
    <n v="2026"/>
    <x v="2"/>
    <n v="8"/>
    <s v="Aug"/>
    <x v="3"/>
    <x v="8"/>
    <x v="3"/>
    <s v="Business"/>
    <x v="4"/>
    <s v="Resistance Band Set"/>
    <n v="1"/>
    <n v="39.61"/>
    <n v="0.1"/>
    <n v="14.85"/>
    <n v="35.649000000000001"/>
    <n v="14.85"/>
    <n v="20.798999999999999"/>
    <n v="0.58343852562484222"/>
    <n v="2026"/>
    <s v="Q3"/>
    <n v="8"/>
    <x v="7"/>
  </r>
  <r>
    <n v="4832"/>
    <d v="2026-08-13T00:00:00"/>
    <n v="2026"/>
    <x v="2"/>
    <n v="8"/>
    <s v="Aug"/>
    <x v="0"/>
    <x v="15"/>
    <x v="3"/>
    <s v="Returning"/>
    <x v="0"/>
    <s v="Commuter Helmet"/>
    <n v="2"/>
    <n v="81.59"/>
    <n v="0.15"/>
    <n v="43.9"/>
    <n v="138.703"/>
    <n v="87.8"/>
    <n v="50.903000000000006"/>
    <n v="0.3669927831409559"/>
    <n v="2026"/>
    <s v="Q3"/>
    <n v="8"/>
    <x v="7"/>
  </r>
  <r>
    <n v="747"/>
    <d v="2026-08-14T00:00:00"/>
    <n v="2026"/>
    <x v="2"/>
    <n v="8"/>
    <s v="Aug"/>
    <x v="1"/>
    <x v="1"/>
    <x v="2"/>
    <s v="New"/>
    <x v="4"/>
    <s v="Weighted Vest"/>
    <n v="3"/>
    <n v="122.96"/>
    <n v="0.1"/>
    <n v="67.62"/>
    <n v="331.99200000000002"/>
    <n v="202.86"/>
    <n v="129.13200000000001"/>
    <n v="0.38896117978746475"/>
    <n v="2026"/>
    <s v="Q3"/>
    <n v="8"/>
    <x v="7"/>
  </r>
  <r>
    <n v="2281"/>
    <d v="2026-08-14T00:00:00"/>
    <n v="2026"/>
    <x v="2"/>
    <n v="8"/>
    <s v="Aug"/>
    <x v="1"/>
    <x v="11"/>
    <x v="2"/>
    <s v="Returning"/>
    <x v="1"/>
    <s v="Trekking Poles"/>
    <n v="1"/>
    <n v="70.91"/>
    <n v="0"/>
    <n v="33.11"/>
    <n v="70.91"/>
    <n v="33.11"/>
    <n v="37.799999999999997"/>
    <n v="0.53307008884501483"/>
    <n v="2026"/>
    <s v="Q3"/>
    <n v="8"/>
    <x v="7"/>
  </r>
  <r>
    <n v="2414"/>
    <d v="2026-08-14T00:00:00"/>
    <n v="2026"/>
    <x v="2"/>
    <n v="8"/>
    <s v="Aug"/>
    <x v="1"/>
    <x v="6"/>
    <x v="1"/>
    <s v="Business"/>
    <x v="0"/>
    <s v="Trail Bike Light"/>
    <n v="6"/>
    <n v="50.94"/>
    <n v="0.1"/>
    <n v="22.76"/>
    <n v="275.07600000000002"/>
    <n v="136.56"/>
    <n v="138.51600000000002"/>
    <n v="0.50355538105832576"/>
    <n v="2026"/>
    <s v="Q3"/>
    <n v="8"/>
    <x v="7"/>
  </r>
  <r>
    <n v="3162"/>
    <d v="2026-08-14T00:00:00"/>
    <n v="2026"/>
    <x v="2"/>
    <n v="8"/>
    <s v="Aug"/>
    <x v="1"/>
    <x v="1"/>
    <x v="0"/>
    <s v="New"/>
    <x v="1"/>
    <s v="Trail Boots"/>
    <n v="1"/>
    <n v="144.96"/>
    <n v="0.05"/>
    <n v="77.959999999999994"/>
    <n v="137.71199999999999"/>
    <n v="77.959999999999994"/>
    <n v="59.751999999999995"/>
    <n v="0.43389101893807364"/>
    <n v="2026"/>
    <s v="Q3"/>
    <n v="8"/>
    <x v="7"/>
  </r>
  <r>
    <n v="3200"/>
    <d v="2026-08-14T00:00:00"/>
    <n v="2026"/>
    <x v="2"/>
    <n v="8"/>
    <s v="Aug"/>
    <x v="3"/>
    <x v="8"/>
    <x v="2"/>
    <s v="New"/>
    <x v="1"/>
    <s v="Summit Backpack 45L"/>
    <n v="1"/>
    <n v="152.97"/>
    <n v="0"/>
    <n v="79.66"/>
    <n v="152.97"/>
    <n v="79.66"/>
    <n v="73.31"/>
    <n v="0.47924429626724196"/>
    <n v="2026"/>
    <s v="Q3"/>
    <n v="8"/>
    <x v="7"/>
  </r>
  <r>
    <n v="3521"/>
    <d v="2026-08-14T00:00:00"/>
    <n v="2026"/>
    <x v="2"/>
    <n v="8"/>
    <s v="Aug"/>
    <x v="2"/>
    <x v="16"/>
    <x v="0"/>
    <s v="Business"/>
    <x v="2"/>
    <s v="Packing Cube Set"/>
    <n v="2"/>
    <n v="45.79"/>
    <n v="0"/>
    <n v="18.23"/>
    <n v="91.58"/>
    <n v="36.46"/>
    <n v="55.12"/>
    <n v="0.60187813933173184"/>
    <n v="2026"/>
    <s v="Q3"/>
    <n v="8"/>
    <x v="7"/>
  </r>
  <r>
    <n v="4447"/>
    <d v="2026-08-14T00:00:00"/>
    <n v="2026"/>
    <x v="2"/>
    <n v="8"/>
    <s v="Aug"/>
    <x v="1"/>
    <x v="6"/>
    <x v="0"/>
    <s v="New"/>
    <x v="2"/>
    <s v="Travel Backpack 35L"/>
    <n v="1"/>
    <n v="161.31"/>
    <n v="0"/>
    <n v="87.81"/>
    <n v="161.31"/>
    <n v="87.81"/>
    <n v="73.5"/>
    <n v="0.45564441138181139"/>
    <n v="2026"/>
    <s v="Q3"/>
    <n v="8"/>
    <x v="7"/>
  </r>
  <r>
    <n v="421"/>
    <d v="2026-08-15T00:00:00"/>
    <n v="2026"/>
    <x v="2"/>
    <n v="8"/>
    <s v="Aug"/>
    <x v="3"/>
    <x v="7"/>
    <x v="0"/>
    <s v="New"/>
    <x v="4"/>
    <s v="Recovery Roller"/>
    <n v="2"/>
    <n v="35.97"/>
    <n v="0.05"/>
    <n v="14.28"/>
    <n v="68.342999999999989"/>
    <n v="28.56"/>
    <n v="39.782999999999987"/>
    <n v="0.58210789693165343"/>
    <n v="2026"/>
    <s v="Q3"/>
    <n v="8"/>
    <x v="7"/>
  </r>
  <r>
    <n v="962"/>
    <d v="2026-08-15T00:00:00"/>
    <n v="2026"/>
    <x v="2"/>
    <n v="8"/>
    <s v="Aug"/>
    <x v="0"/>
    <x v="0"/>
    <x v="2"/>
    <s v="New"/>
    <x v="4"/>
    <s v="Resistance Band Set"/>
    <n v="2"/>
    <n v="39.729999999999997"/>
    <n v="0"/>
    <n v="14.95"/>
    <n v="79.459999999999994"/>
    <n v="29.9"/>
    <n v="49.559999999999995"/>
    <n v="0.62371004278882458"/>
    <n v="2026"/>
    <s v="Q3"/>
    <n v="8"/>
    <x v="7"/>
  </r>
  <r>
    <n v="1386"/>
    <d v="2026-08-15T00:00:00"/>
    <n v="2026"/>
    <x v="2"/>
    <n v="8"/>
    <s v="Aug"/>
    <x v="1"/>
    <x v="12"/>
    <x v="0"/>
    <s v="Business"/>
    <x v="2"/>
    <s v="Insulated Bottle"/>
    <n v="2"/>
    <n v="36.049999999999997"/>
    <n v="0"/>
    <n v="13.8"/>
    <n v="72.099999999999994"/>
    <n v="27.6"/>
    <n v="44.499999999999993"/>
    <n v="0.61719833564493753"/>
    <n v="2026"/>
    <s v="Q3"/>
    <n v="8"/>
    <x v="7"/>
  </r>
  <r>
    <n v="3083"/>
    <d v="2026-08-15T00:00:00"/>
    <n v="2026"/>
    <x v="2"/>
    <n v="8"/>
    <s v="Aug"/>
    <x v="3"/>
    <x v="7"/>
    <x v="0"/>
    <s v="New"/>
    <x v="3"/>
    <s v="Trail Tent 2P"/>
    <n v="1"/>
    <n v="194.36"/>
    <n v="0"/>
    <n v="106.01"/>
    <n v="194.36"/>
    <n v="106.01"/>
    <n v="88.350000000000009"/>
    <n v="0.45456884132537562"/>
    <n v="2026"/>
    <s v="Q3"/>
    <n v="8"/>
    <x v="7"/>
  </r>
  <r>
    <n v="3174"/>
    <d v="2026-08-15T00:00:00"/>
    <n v="2026"/>
    <x v="2"/>
    <n v="8"/>
    <s v="Aug"/>
    <x v="3"/>
    <x v="4"/>
    <x v="2"/>
    <s v="Returning"/>
    <x v="3"/>
    <s v="Trail Tent 2P"/>
    <n v="1"/>
    <n v="192.67"/>
    <n v="0.05"/>
    <n v="103.37"/>
    <n v="183.03649999999999"/>
    <n v="103.37"/>
    <n v="79.666499999999985"/>
    <n v="0.43524925356417976"/>
    <n v="2026"/>
    <s v="Q3"/>
    <n v="8"/>
    <x v="7"/>
  </r>
  <r>
    <n v="4045"/>
    <d v="2026-08-15T00:00:00"/>
    <n v="2026"/>
    <x v="2"/>
    <n v="8"/>
    <s v="Aug"/>
    <x v="2"/>
    <x v="16"/>
    <x v="0"/>
    <s v="New"/>
    <x v="1"/>
    <s v="Hiking Daypack 20L"/>
    <n v="3"/>
    <n v="92.12"/>
    <n v="0.1"/>
    <n v="44.1"/>
    <n v="248.72400000000002"/>
    <n v="132.30000000000001"/>
    <n v="116.42400000000001"/>
    <n v="0.46808510638297873"/>
    <n v="2026"/>
    <s v="Q3"/>
    <n v="8"/>
    <x v="7"/>
  </r>
  <r>
    <n v="4850"/>
    <d v="2026-08-15T00:00:00"/>
    <n v="2026"/>
    <x v="2"/>
    <n v="8"/>
    <s v="Aug"/>
    <x v="1"/>
    <x v="1"/>
    <x v="2"/>
    <s v="Business"/>
    <x v="3"/>
    <s v="Trail Tent 2P"/>
    <n v="1"/>
    <n v="192.82"/>
    <n v="0"/>
    <n v="104.98"/>
    <n v="192.82"/>
    <n v="104.98"/>
    <n v="87.839999999999989"/>
    <n v="0.45555440307022088"/>
    <n v="2026"/>
    <s v="Q3"/>
    <n v="8"/>
    <x v="7"/>
  </r>
  <r>
    <n v="71"/>
    <d v="2026-08-16T00:00:00"/>
    <n v="2026"/>
    <x v="2"/>
    <n v="8"/>
    <s v="Aug"/>
    <x v="2"/>
    <x v="16"/>
    <x v="0"/>
    <s v="New"/>
    <x v="0"/>
    <s v="Commuter Helmet"/>
    <n v="3"/>
    <n v="80.099999999999994"/>
    <n v="0"/>
    <n v="42.41"/>
    <n v="240.29999999999998"/>
    <n v="127.22999999999999"/>
    <n v="113.07"/>
    <n v="0.47053682896379528"/>
    <n v="2026"/>
    <s v="Q3"/>
    <n v="8"/>
    <x v="7"/>
  </r>
  <r>
    <n v="627"/>
    <d v="2026-08-16T00:00:00"/>
    <n v="2026"/>
    <x v="2"/>
    <n v="8"/>
    <s v="Aug"/>
    <x v="3"/>
    <x v="7"/>
    <x v="3"/>
    <s v="New"/>
    <x v="0"/>
    <s v="Commuter Helmet"/>
    <n v="6"/>
    <n v="83.26"/>
    <n v="0"/>
    <n v="43.8"/>
    <n v="499.56000000000006"/>
    <n v="262.79999999999995"/>
    <n v="236.7600000000001"/>
    <n v="0.47393706461686297"/>
    <n v="2026"/>
    <s v="Q3"/>
    <n v="8"/>
    <x v="7"/>
  </r>
  <r>
    <n v="959"/>
    <d v="2026-08-16T00:00:00"/>
    <n v="2026"/>
    <x v="2"/>
    <n v="8"/>
    <s v="Aug"/>
    <x v="1"/>
    <x v="1"/>
    <x v="2"/>
    <s v="Returning"/>
    <x v="4"/>
    <s v="Resistance Band Set"/>
    <n v="4"/>
    <n v="40.46"/>
    <n v="0"/>
    <n v="15.12"/>
    <n v="161.84"/>
    <n v="60.48"/>
    <n v="101.36000000000001"/>
    <n v="0.62629757785467133"/>
    <n v="2026"/>
    <s v="Q3"/>
    <n v="8"/>
    <x v="7"/>
  </r>
  <r>
    <n v="967"/>
    <d v="2026-08-16T00:00:00"/>
    <n v="2026"/>
    <x v="2"/>
    <n v="8"/>
    <s v="Aug"/>
    <x v="2"/>
    <x v="16"/>
    <x v="1"/>
    <s v="Returning"/>
    <x v="0"/>
    <s v="Commuter Helmet"/>
    <n v="5"/>
    <n v="81.55"/>
    <n v="0.2"/>
    <n v="42.09"/>
    <n v="326.20000000000005"/>
    <n v="210.45000000000002"/>
    <n v="115.75000000000003"/>
    <n v="0.3548436541998774"/>
    <n v="2026"/>
    <s v="Q3"/>
    <n v="8"/>
    <x v="7"/>
  </r>
  <r>
    <n v="1267"/>
    <d v="2026-08-16T00:00:00"/>
    <n v="2026"/>
    <x v="2"/>
    <n v="8"/>
    <s v="Aug"/>
    <x v="1"/>
    <x v="12"/>
    <x v="2"/>
    <s v="New"/>
    <x v="3"/>
    <s v="Portable Camp Stove"/>
    <n v="2"/>
    <n v="83.56"/>
    <n v="0"/>
    <n v="39.119999999999997"/>
    <n v="167.12"/>
    <n v="78.239999999999995"/>
    <n v="88.88000000000001"/>
    <n v="0.53183341311632359"/>
    <n v="2026"/>
    <s v="Q3"/>
    <n v="8"/>
    <x v="7"/>
  </r>
  <r>
    <n v="1394"/>
    <d v="2026-08-16T00:00:00"/>
    <n v="2026"/>
    <x v="2"/>
    <n v="8"/>
    <s v="Aug"/>
    <x v="2"/>
    <x v="10"/>
    <x v="0"/>
    <s v="Returning"/>
    <x v="3"/>
    <s v="Compact Sleeping Bag"/>
    <n v="3"/>
    <n v="125.75"/>
    <n v="0"/>
    <n v="62.05"/>
    <n v="377.25"/>
    <n v="186.14999999999998"/>
    <n v="191.10000000000002"/>
    <n v="0.50656063618290259"/>
    <n v="2026"/>
    <s v="Q3"/>
    <n v="8"/>
    <x v="7"/>
  </r>
  <r>
    <n v="1652"/>
    <d v="2026-08-16T00:00:00"/>
    <n v="2026"/>
    <x v="2"/>
    <n v="8"/>
    <s v="Aug"/>
    <x v="0"/>
    <x v="0"/>
    <x v="0"/>
    <s v="Returning"/>
    <x v="2"/>
    <s v="Insulated Bottle"/>
    <n v="1"/>
    <n v="35.619999999999997"/>
    <n v="0.1"/>
    <n v="13.55"/>
    <n v="32.058"/>
    <n v="13.55"/>
    <n v="18.507999999999999"/>
    <n v="0.57732859192713204"/>
    <n v="2026"/>
    <s v="Q3"/>
    <n v="8"/>
    <x v="7"/>
  </r>
  <r>
    <n v="2126"/>
    <d v="2026-08-16T00:00:00"/>
    <n v="2026"/>
    <x v="2"/>
    <n v="8"/>
    <s v="Aug"/>
    <x v="1"/>
    <x v="14"/>
    <x v="0"/>
    <s v="Business"/>
    <x v="0"/>
    <s v="Cycling Pack 12L"/>
    <n v="2"/>
    <n v="104.02"/>
    <n v="0"/>
    <n v="50.26"/>
    <n v="208.04"/>
    <n v="100.52"/>
    <n v="107.52"/>
    <n v="0.51682368775235532"/>
    <n v="2026"/>
    <s v="Q3"/>
    <n v="8"/>
    <x v="7"/>
  </r>
  <r>
    <n v="2282"/>
    <d v="2026-08-16T00:00:00"/>
    <n v="2026"/>
    <x v="2"/>
    <n v="8"/>
    <s v="Aug"/>
    <x v="1"/>
    <x v="6"/>
    <x v="1"/>
    <s v="Business"/>
    <x v="1"/>
    <s v="Hiking Daypack 20L"/>
    <n v="8"/>
    <n v="92.71"/>
    <n v="0.1"/>
    <n v="44.83"/>
    <n v="667.51199999999994"/>
    <n v="358.64"/>
    <n v="308.87199999999996"/>
    <n v="0.46272126943036229"/>
    <n v="2026"/>
    <s v="Q3"/>
    <n v="8"/>
    <x v="7"/>
  </r>
  <r>
    <n v="2426"/>
    <d v="2026-08-16T00:00:00"/>
    <n v="2026"/>
    <x v="2"/>
    <n v="8"/>
    <s v="Aug"/>
    <x v="1"/>
    <x v="12"/>
    <x v="0"/>
    <s v="New"/>
    <x v="1"/>
    <s v="Hiking Daypack 20L"/>
    <n v="1"/>
    <n v="90.58"/>
    <n v="0"/>
    <n v="44.53"/>
    <n v="90.58"/>
    <n v="44.53"/>
    <n v="46.05"/>
    <n v="0.50839037315080593"/>
    <n v="2026"/>
    <s v="Q3"/>
    <n v="8"/>
    <x v="7"/>
  </r>
  <r>
    <n v="2534"/>
    <d v="2026-08-16T00:00:00"/>
    <n v="2026"/>
    <x v="2"/>
    <n v="8"/>
    <s v="Aug"/>
    <x v="1"/>
    <x v="14"/>
    <x v="0"/>
    <s v="New"/>
    <x v="3"/>
    <s v="Compact Sleeping Bag"/>
    <n v="1"/>
    <n v="120.22"/>
    <n v="0"/>
    <n v="62.31"/>
    <n v="120.22"/>
    <n v="62.31"/>
    <n v="57.91"/>
    <n v="0.48170021627017134"/>
    <n v="2026"/>
    <s v="Q3"/>
    <n v="8"/>
    <x v="7"/>
  </r>
  <r>
    <n v="2948"/>
    <d v="2026-08-16T00:00:00"/>
    <n v="2026"/>
    <x v="2"/>
    <n v="8"/>
    <s v="Aug"/>
    <x v="2"/>
    <x v="2"/>
    <x v="2"/>
    <s v="New"/>
    <x v="2"/>
    <s v="Insulated Bottle"/>
    <n v="3"/>
    <n v="36.35"/>
    <n v="0"/>
    <n v="13.42"/>
    <n v="109.05000000000001"/>
    <n v="40.26"/>
    <n v="68.79000000000002"/>
    <n v="0.63081155433287495"/>
    <n v="2026"/>
    <s v="Q3"/>
    <n v="8"/>
    <x v="7"/>
  </r>
  <r>
    <n v="3141"/>
    <d v="2026-08-16T00:00:00"/>
    <n v="2026"/>
    <x v="2"/>
    <n v="8"/>
    <s v="Aug"/>
    <x v="1"/>
    <x v="12"/>
    <x v="3"/>
    <s v="Returning"/>
    <x v="3"/>
    <s v="Trail Tent 2P"/>
    <n v="2"/>
    <n v="195.28"/>
    <n v="0"/>
    <n v="102.24"/>
    <n v="390.56"/>
    <n v="204.48"/>
    <n v="186.08"/>
    <n v="0.4764440802949611"/>
    <n v="2026"/>
    <s v="Q3"/>
    <n v="8"/>
    <x v="7"/>
  </r>
  <r>
    <n v="3935"/>
    <d v="2026-08-16T00:00:00"/>
    <n v="2026"/>
    <x v="2"/>
    <n v="8"/>
    <s v="Aug"/>
    <x v="2"/>
    <x v="16"/>
    <x v="3"/>
    <s v="Returning"/>
    <x v="2"/>
    <s v="Packing Cube Set"/>
    <n v="4"/>
    <n v="46.05"/>
    <n v="0"/>
    <n v="18.75"/>
    <n v="184.2"/>
    <n v="75"/>
    <n v="109.19999999999999"/>
    <n v="0.5928338762214983"/>
    <n v="2026"/>
    <s v="Q3"/>
    <n v="8"/>
    <x v="7"/>
  </r>
  <r>
    <n v="4636"/>
    <d v="2026-08-16T00:00:00"/>
    <n v="2026"/>
    <x v="2"/>
    <n v="8"/>
    <s v="Aug"/>
    <x v="0"/>
    <x v="0"/>
    <x v="2"/>
    <s v="Returning"/>
    <x v="3"/>
    <s v="Portable Camp Stove"/>
    <n v="1"/>
    <n v="81.040000000000006"/>
    <n v="0.1"/>
    <n v="39.29"/>
    <n v="72.936000000000007"/>
    <n v="39.29"/>
    <n v="33.646000000000008"/>
    <n v="0.46130854447735009"/>
    <n v="2026"/>
    <s v="Q3"/>
    <n v="8"/>
    <x v="7"/>
  </r>
  <r>
    <n v="4895"/>
    <d v="2026-08-16T00:00:00"/>
    <n v="2026"/>
    <x v="2"/>
    <n v="8"/>
    <s v="Aug"/>
    <x v="0"/>
    <x v="15"/>
    <x v="2"/>
    <s v="Business"/>
    <x v="3"/>
    <s v="Trail Tent 2P"/>
    <n v="1"/>
    <n v="191.12"/>
    <n v="0.05"/>
    <n v="106.14"/>
    <n v="181.56399999999999"/>
    <n v="106.14"/>
    <n v="75.423999999999992"/>
    <n v="0.41541274702033443"/>
    <n v="2026"/>
    <s v="Q3"/>
    <n v="8"/>
    <x v="7"/>
  </r>
  <r>
    <n v="5029"/>
    <d v="2026-08-16T00:00:00"/>
    <n v="2026"/>
    <x v="2"/>
    <n v="8"/>
    <s v="Aug"/>
    <x v="0"/>
    <x v="15"/>
    <x v="0"/>
    <s v="New"/>
    <x v="1"/>
    <s v="Summit Backpack 45L"/>
    <n v="1"/>
    <n v="156.19"/>
    <n v="0"/>
    <n v="79.239999999999995"/>
    <n v="156.19"/>
    <n v="79.239999999999995"/>
    <n v="76.95"/>
    <n v="0.49266918496702738"/>
    <n v="2026"/>
    <s v="Q3"/>
    <n v="8"/>
    <x v="7"/>
  </r>
  <r>
    <n v="1965"/>
    <d v="2026-08-17T00:00:00"/>
    <n v="2026"/>
    <x v="2"/>
    <n v="8"/>
    <s v="Aug"/>
    <x v="1"/>
    <x v="11"/>
    <x v="0"/>
    <s v="Returning"/>
    <x v="2"/>
    <s v="Insulated Bottle"/>
    <n v="4"/>
    <n v="36.93"/>
    <n v="0"/>
    <n v="13.36"/>
    <n v="147.72"/>
    <n v="53.44"/>
    <n v="94.28"/>
    <n v="0.63823449769834828"/>
    <n v="2026"/>
    <s v="Q3"/>
    <n v="8"/>
    <x v="7"/>
  </r>
  <r>
    <n v="3647"/>
    <d v="2026-08-17T00:00:00"/>
    <n v="2026"/>
    <x v="2"/>
    <n v="8"/>
    <s v="Aug"/>
    <x v="1"/>
    <x v="12"/>
    <x v="2"/>
    <s v="Returning"/>
    <x v="0"/>
    <s v="Cycling Pack 12L"/>
    <n v="3"/>
    <n v="104.96"/>
    <n v="0.05"/>
    <n v="51.66"/>
    <n v="299.13599999999997"/>
    <n v="154.97999999999999"/>
    <n v="144.15599999999998"/>
    <n v="0.48190789473684209"/>
    <n v="2026"/>
    <s v="Q3"/>
    <n v="8"/>
    <x v="7"/>
  </r>
  <r>
    <n v="3918"/>
    <d v="2026-08-17T00:00:00"/>
    <n v="2026"/>
    <x v="2"/>
    <n v="8"/>
    <s v="Aug"/>
    <x v="1"/>
    <x v="1"/>
    <x v="3"/>
    <s v="New"/>
    <x v="2"/>
    <s v="Travel Backpack 35L"/>
    <n v="3"/>
    <n v="168.51"/>
    <n v="0"/>
    <n v="85.34"/>
    <n v="505.53"/>
    <n v="256.02"/>
    <n v="249.51"/>
    <n v="0.49356121298439265"/>
    <n v="2026"/>
    <s v="Q3"/>
    <n v="8"/>
    <x v="7"/>
  </r>
  <r>
    <n v="4256"/>
    <d v="2026-08-17T00:00:00"/>
    <n v="2026"/>
    <x v="2"/>
    <n v="8"/>
    <s v="Aug"/>
    <x v="1"/>
    <x v="12"/>
    <x v="2"/>
    <s v="New"/>
    <x v="2"/>
    <s v="Packing Cube Set"/>
    <n v="1"/>
    <n v="46.44"/>
    <n v="0.05"/>
    <n v="18.59"/>
    <n v="44.117999999999995"/>
    <n v="18.59"/>
    <n v="25.527999999999995"/>
    <n v="0.57863003762636556"/>
    <n v="2026"/>
    <s v="Q3"/>
    <n v="8"/>
    <x v="7"/>
  </r>
  <r>
    <n v="5087"/>
    <d v="2026-08-17T00:00:00"/>
    <n v="2026"/>
    <x v="2"/>
    <n v="8"/>
    <s v="Aug"/>
    <x v="0"/>
    <x v="0"/>
    <x v="0"/>
    <s v="New"/>
    <x v="1"/>
    <s v="Trekking Poles"/>
    <n v="1"/>
    <n v="69.900000000000006"/>
    <n v="0.1"/>
    <n v="31.43"/>
    <n v="62.910000000000004"/>
    <n v="31.43"/>
    <n v="31.480000000000004"/>
    <n v="0.50039739310125575"/>
    <n v="2026"/>
    <s v="Q3"/>
    <n v="8"/>
    <x v="7"/>
  </r>
  <r>
    <n v="1921"/>
    <d v="2026-08-18T00:00:00"/>
    <n v="2026"/>
    <x v="2"/>
    <n v="8"/>
    <s v="Aug"/>
    <x v="3"/>
    <x v="13"/>
    <x v="0"/>
    <s v="New"/>
    <x v="0"/>
    <s v="Compact Repair Kit"/>
    <n v="2"/>
    <n v="39.83"/>
    <n v="0"/>
    <n v="17.18"/>
    <n v="79.66"/>
    <n v="34.36"/>
    <n v="45.3"/>
    <n v="0.56866683404468987"/>
    <n v="2026"/>
    <s v="Q3"/>
    <n v="8"/>
    <x v="7"/>
  </r>
  <r>
    <n v="1966"/>
    <d v="2026-08-18T00:00:00"/>
    <n v="2026"/>
    <x v="2"/>
    <n v="8"/>
    <s v="Aug"/>
    <x v="0"/>
    <x v="9"/>
    <x v="0"/>
    <s v="New"/>
    <x v="2"/>
    <s v="Insulated Bottle"/>
    <n v="2"/>
    <n v="36.020000000000003"/>
    <n v="0"/>
    <n v="13.87"/>
    <n v="72.040000000000006"/>
    <n v="27.74"/>
    <n v="44.300000000000011"/>
    <n v="0.61493614658523055"/>
    <n v="2026"/>
    <s v="Q3"/>
    <n v="8"/>
    <x v="7"/>
  </r>
  <r>
    <n v="2431"/>
    <d v="2026-08-18T00:00:00"/>
    <n v="2026"/>
    <x v="2"/>
    <n v="8"/>
    <s v="Aug"/>
    <x v="0"/>
    <x v="15"/>
    <x v="3"/>
    <s v="Business"/>
    <x v="4"/>
    <s v="Weighted Vest"/>
    <n v="3"/>
    <n v="125.31"/>
    <n v="0"/>
    <n v="67.64"/>
    <n v="375.93"/>
    <n v="202.92000000000002"/>
    <n v="173.01"/>
    <n v="0.46021865772883247"/>
    <n v="2026"/>
    <s v="Q3"/>
    <n v="8"/>
    <x v="7"/>
  </r>
  <r>
    <n v="3676"/>
    <d v="2026-08-18T00:00:00"/>
    <n v="2026"/>
    <x v="2"/>
    <n v="8"/>
    <s v="Aug"/>
    <x v="1"/>
    <x v="12"/>
    <x v="0"/>
    <s v="Returning"/>
    <x v="1"/>
    <s v="Hiking Daypack 20L"/>
    <n v="3"/>
    <n v="92.5"/>
    <n v="0.1"/>
    <n v="46.38"/>
    <n v="249.75"/>
    <n v="139.14000000000001"/>
    <n v="110.60999999999999"/>
    <n v="0.4428828828828828"/>
    <n v="2026"/>
    <s v="Q3"/>
    <n v="8"/>
    <x v="7"/>
  </r>
  <r>
    <n v="3972"/>
    <d v="2026-08-18T00:00:00"/>
    <n v="2026"/>
    <x v="2"/>
    <n v="8"/>
    <s v="Aug"/>
    <x v="1"/>
    <x v="1"/>
    <x v="1"/>
    <s v="Business"/>
    <x v="0"/>
    <s v="Cycling Pack 12L"/>
    <n v="5"/>
    <n v="100.48"/>
    <n v="0.1"/>
    <n v="49.67"/>
    <n v="452.16"/>
    <n v="248.35000000000002"/>
    <n v="203.81"/>
    <n v="0.45074752300070769"/>
    <n v="2026"/>
    <s v="Q3"/>
    <n v="8"/>
    <x v="7"/>
  </r>
  <r>
    <n v="4056"/>
    <d v="2026-08-18T00:00:00"/>
    <n v="2026"/>
    <x v="2"/>
    <n v="8"/>
    <s v="Aug"/>
    <x v="0"/>
    <x v="15"/>
    <x v="3"/>
    <s v="New"/>
    <x v="3"/>
    <s v="Portable Camp Stove"/>
    <n v="2"/>
    <n v="79.78"/>
    <n v="0"/>
    <n v="38.770000000000003"/>
    <n v="159.56"/>
    <n v="77.540000000000006"/>
    <n v="82.02"/>
    <n v="0.51403860616695907"/>
    <n v="2026"/>
    <s v="Q3"/>
    <n v="8"/>
    <x v="7"/>
  </r>
  <r>
    <n v="4471"/>
    <d v="2026-08-18T00:00:00"/>
    <n v="2026"/>
    <x v="2"/>
    <n v="8"/>
    <s v="Aug"/>
    <x v="2"/>
    <x v="10"/>
    <x v="1"/>
    <s v="Business"/>
    <x v="1"/>
    <s v="Trail Boots"/>
    <n v="4"/>
    <n v="144.44"/>
    <n v="0.1"/>
    <n v="77.66"/>
    <n v="519.98400000000004"/>
    <n v="310.64"/>
    <n v="209.34400000000005"/>
    <n v="0.4025970029847073"/>
    <n v="2026"/>
    <s v="Q3"/>
    <n v="8"/>
    <x v="7"/>
  </r>
  <r>
    <n v="1054"/>
    <d v="2026-08-19T00:00:00"/>
    <n v="2026"/>
    <x v="2"/>
    <n v="8"/>
    <s v="Aug"/>
    <x v="1"/>
    <x v="1"/>
    <x v="0"/>
    <s v="Returning"/>
    <x v="1"/>
    <s v="Summit Backpack 45L"/>
    <n v="3"/>
    <n v="157.41999999999999"/>
    <n v="0"/>
    <n v="77.989999999999995"/>
    <n v="472.26"/>
    <n v="233.96999999999997"/>
    <n v="238.29000000000002"/>
    <n v="0.5045737517469191"/>
    <n v="2026"/>
    <s v="Q3"/>
    <n v="8"/>
    <x v="7"/>
  </r>
  <r>
    <n v="1854"/>
    <d v="2026-08-19T00:00:00"/>
    <n v="2026"/>
    <x v="2"/>
    <n v="8"/>
    <s v="Aug"/>
    <x v="1"/>
    <x v="14"/>
    <x v="3"/>
    <s v="Business"/>
    <x v="1"/>
    <s v="Hiking Daypack 20L"/>
    <n v="1"/>
    <n v="90.37"/>
    <n v="0.05"/>
    <n v="45.89"/>
    <n v="85.851500000000001"/>
    <n v="45.89"/>
    <n v="39.961500000000001"/>
    <n v="0.46547235633623174"/>
    <n v="2026"/>
    <s v="Q3"/>
    <n v="8"/>
    <x v="7"/>
  </r>
  <r>
    <n v="2140"/>
    <d v="2026-08-19T00:00:00"/>
    <n v="2026"/>
    <x v="2"/>
    <n v="8"/>
    <s v="Aug"/>
    <x v="1"/>
    <x v="6"/>
    <x v="1"/>
    <s v="Business"/>
    <x v="0"/>
    <s v="Cycling Pack 12L"/>
    <n v="15"/>
    <n v="104.79"/>
    <n v="0.15"/>
    <n v="49.67"/>
    <n v="1336.0725"/>
    <n v="745.05000000000007"/>
    <n v="591.02249999999992"/>
    <n v="0.44235810556687599"/>
    <n v="2026"/>
    <s v="Q3"/>
    <n v="8"/>
    <x v="7"/>
  </r>
  <r>
    <n v="2328"/>
    <d v="2026-08-19T00:00:00"/>
    <n v="2026"/>
    <x v="2"/>
    <n v="8"/>
    <s v="Aug"/>
    <x v="2"/>
    <x v="2"/>
    <x v="0"/>
    <s v="Returning"/>
    <x v="2"/>
    <s v="Carry-On Duffel"/>
    <n v="1"/>
    <n v="130.94"/>
    <n v="0"/>
    <n v="66.06"/>
    <n v="130.94"/>
    <n v="66.06"/>
    <n v="64.88"/>
    <n v="0.49549411944402011"/>
    <n v="2026"/>
    <s v="Q3"/>
    <n v="8"/>
    <x v="7"/>
  </r>
  <r>
    <n v="4215"/>
    <d v="2026-08-19T00:00:00"/>
    <n v="2026"/>
    <x v="2"/>
    <n v="8"/>
    <s v="Aug"/>
    <x v="1"/>
    <x v="6"/>
    <x v="0"/>
    <s v="Returning"/>
    <x v="0"/>
    <s v="Compact Repair Kit"/>
    <n v="1"/>
    <n v="40.42"/>
    <n v="0.05"/>
    <n v="16.62"/>
    <n v="38.399000000000001"/>
    <n v="16.62"/>
    <n v="21.779"/>
    <n v="0.5671762285476184"/>
    <n v="2026"/>
    <s v="Q3"/>
    <n v="8"/>
    <x v="7"/>
  </r>
  <r>
    <n v="4563"/>
    <d v="2026-08-19T00:00:00"/>
    <n v="2026"/>
    <x v="2"/>
    <n v="8"/>
    <s v="Aug"/>
    <x v="1"/>
    <x v="11"/>
    <x v="3"/>
    <s v="Returning"/>
    <x v="3"/>
    <s v="Alpine Tent 4P"/>
    <n v="1"/>
    <n v="338.45"/>
    <n v="0.15"/>
    <n v="197.2"/>
    <n v="287.6825"/>
    <n v="197.2"/>
    <n v="90.482500000000016"/>
    <n v="0.31452208598020392"/>
    <n v="2026"/>
    <s v="Q3"/>
    <n v="8"/>
    <x v="7"/>
  </r>
  <r>
    <n v="4775"/>
    <d v="2026-08-19T00:00:00"/>
    <n v="2026"/>
    <x v="2"/>
    <n v="8"/>
    <s v="Aug"/>
    <x v="2"/>
    <x v="10"/>
    <x v="3"/>
    <s v="Returning"/>
    <x v="0"/>
    <s v="Cycling Pack 12L"/>
    <n v="1"/>
    <n v="103.92"/>
    <n v="0.05"/>
    <n v="50.71"/>
    <n v="98.724000000000004"/>
    <n v="50.71"/>
    <n v="48.014000000000003"/>
    <n v="0.48634577205137558"/>
    <n v="2026"/>
    <s v="Q3"/>
    <n v="8"/>
    <x v="7"/>
  </r>
  <r>
    <n v="247"/>
    <d v="2026-08-20T00:00:00"/>
    <n v="2026"/>
    <x v="2"/>
    <n v="8"/>
    <s v="Aug"/>
    <x v="0"/>
    <x v="9"/>
    <x v="0"/>
    <s v="New"/>
    <x v="0"/>
    <s v="Trail Bike Light"/>
    <n v="6"/>
    <n v="51.67"/>
    <n v="0.1"/>
    <n v="23.1"/>
    <n v="279.01799999999997"/>
    <n v="138.60000000000002"/>
    <n v="140.41799999999995"/>
    <n v="0.50325785433197845"/>
    <n v="2026"/>
    <s v="Q3"/>
    <n v="8"/>
    <x v="7"/>
  </r>
  <r>
    <n v="827"/>
    <d v="2026-08-20T00:00:00"/>
    <n v="2026"/>
    <x v="2"/>
    <n v="8"/>
    <s v="Aug"/>
    <x v="1"/>
    <x v="12"/>
    <x v="1"/>
    <s v="Returning"/>
    <x v="2"/>
    <s v="Travel Backpack 35L"/>
    <n v="4"/>
    <n v="166.02"/>
    <n v="0.1"/>
    <n v="87.99"/>
    <n v="597.67200000000003"/>
    <n v="351.96"/>
    <n v="245.71200000000005"/>
    <n v="0.4111151266915633"/>
    <n v="2026"/>
    <s v="Q3"/>
    <n v="8"/>
    <x v="7"/>
  </r>
  <r>
    <n v="1156"/>
    <d v="2026-08-20T00:00:00"/>
    <n v="2026"/>
    <x v="2"/>
    <n v="8"/>
    <s v="Aug"/>
    <x v="2"/>
    <x v="5"/>
    <x v="2"/>
    <s v="New"/>
    <x v="0"/>
    <s v="Trail Bike Light"/>
    <n v="2"/>
    <n v="50.59"/>
    <n v="0.1"/>
    <n v="22.68"/>
    <n v="91.062000000000012"/>
    <n v="45.36"/>
    <n v="45.702000000000012"/>
    <n v="0.5018778414706464"/>
    <n v="2026"/>
    <s v="Q3"/>
    <n v="8"/>
    <x v="7"/>
  </r>
  <r>
    <n v="1543"/>
    <d v="2026-08-20T00:00:00"/>
    <n v="2026"/>
    <x v="2"/>
    <n v="8"/>
    <s v="Aug"/>
    <x v="3"/>
    <x v="7"/>
    <x v="2"/>
    <s v="Returning"/>
    <x v="1"/>
    <s v="Summit Backpack 45L"/>
    <n v="1"/>
    <n v="155.83000000000001"/>
    <n v="0"/>
    <n v="77.260000000000005"/>
    <n v="155.83000000000001"/>
    <n v="77.260000000000005"/>
    <n v="78.570000000000007"/>
    <n v="0.50420329846627732"/>
    <n v="2026"/>
    <s v="Q3"/>
    <n v="8"/>
    <x v="7"/>
  </r>
  <r>
    <n v="2613"/>
    <d v="2026-08-20T00:00:00"/>
    <n v="2026"/>
    <x v="2"/>
    <n v="8"/>
    <s v="Aug"/>
    <x v="3"/>
    <x v="4"/>
    <x v="0"/>
    <s v="New"/>
    <x v="4"/>
    <s v="Recovery Roller"/>
    <n v="1"/>
    <n v="36.380000000000003"/>
    <n v="0.05"/>
    <n v="14.2"/>
    <n v="34.561"/>
    <n v="14.2"/>
    <n v="20.361000000000001"/>
    <n v="0.58913225890454557"/>
    <n v="2026"/>
    <s v="Q3"/>
    <n v="8"/>
    <x v="7"/>
  </r>
  <r>
    <n v="3002"/>
    <d v="2026-08-20T00:00:00"/>
    <n v="2026"/>
    <x v="2"/>
    <n v="8"/>
    <s v="Aug"/>
    <x v="1"/>
    <x v="12"/>
    <x v="2"/>
    <s v="New"/>
    <x v="3"/>
    <s v="Compact Sleeping Bag"/>
    <n v="2"/>
    <n v="124.09"/>
    <n v="0"/>
    <n v="60.39"/>
    <n v="248.18"/>
    <n v="120.78"/>
    <n v="127.4"/>
    <n v="0.513337094044645"/>
    <n v="2026"/>
    <s v="Q3"/>
    <n v="8"/>
    <x v="7"/>
  </r>
  <r>
    <n v="3103"/>
    <d v="2026-08-20T00:00:00"/>
    <n v="2026"/>
    <x v="2"/>
    <n v="8"/>
    <s v="Aug"/>
    <x v="3"/>
    <x v="8"/>
    <x v="0"/>
    <s v="New"/>
    <x v="1"/>
    <s v="Trail Boots"/>
    <n v="1"/>
    <n v="141.97999999999999"/>
    <n v="0.05"/>
    <n v="79.510000000000005"/>
    <n v="134.88099999999997"/>
    <n v="79.510000000000005"/>
    <n v="55.370999999999967"/>
    <n v="0.41051741905828082"/>
    <n v="2026"/>
    <s v="Q3"/>
    <n v="8"/>
    <x v="7"/>
  </r>
  <r>
    <n v="3234"/>
    <d v="2026-08-20T00:00:00"/>
    <n v="2026"/>
    <x v="2"/>
    <n v="8"/>
    <s v="Aug"/>
    <x v="3"/>
    <x v="13"/>
    <x v="2"/>
    <s v="New"/>
    <x v="3"/>
    <s v="Compact Sleeping Bag"/>
    <n v="5"/>
    <n v="121.93"/>
    <n v="0.15"/>
    <n v="62.28"/>
    <n v="518.2025000000001"/>
    <n v="311.39999999999998"/>
    <n v="206.80250000000012"/>
    <n v="0.39907661580173792"/>
    <n v="2026"/>
    <s v="Q3"/>
    <n v="8"/>
    <x v="7"/>
  </r>
  <r>
    <n v="3281"/>
    <d v="2026-08-20T00:00:00"/>
    <n v="2026"/>
    <x v="2"/>
    <n v="8"/>
    <s v="Aug"/>
    <x v="3"/>
    <x v="4"/>
    <x v="0"/>
    <s v="New"/>
    <x v="2"/>
    <s v="Insulated Bottle"/>
    <n v="1"/>
    <n v="35.58"/>
    <n v="0.15"/>
    <n v="13.94"/>
    <n v="30.242999999999999"/>
    <n v="13.94"/>
    <n v="16.302999999999997"/>
    <n v="0.53906689151208542"/>
    <n v="2026"/>
    <s v="Q3"/>
    <n v="8"/>
    <x v="7"/>
  </r>
  <r>
    <n v="3870"/>
    <d v="2026-08-20T00:00:00"/>
    <n v="2026"/>
    <x v="2"/>
    <n v="8"/>
    <s v="Aug"/>
    <x v="2"/>
    <x v="5"/>
    <x v="3"/>
    <s v="Returning"/>
    <x v="1"/>
    <s v="Summit Backpack 45L"/>
    <n v="1"/>
    <n v="157.84"/>
    <n v="0"/>
    <n v="77.87"/>
    <n v="157.84"/>
    <n v="77.87"/>
    <n v="79.97"/>
    <n v="0.50665230613279266"/>
    <n v="2026"/>
    <s v="Q3"/>
    <n v="8"/>
    <x v="7"/>
  </r>
  <r>
    <n v="3938"/>
    <d v="2026-08-20T00:00:00"/>
    <n v="2026"/>
    <x v="2"/>
    <n v="8"/>
    <s v="Aug"/>
    <x v="1"/>
    <x v="12"/>
    <x v="0"/>
    <s v="New"/>
    <x v="3"/>
    <s v="Alpine Tent 4P"/>
    <n v="1"/>
    <n v="336.35"/>
    <n v="0"/>
    <n v="195.07"/>
    <n v="336.35"/>
    <n v="195.07"/>
    <n v="141.28000000000003"/>
    <n v="0.42003865021554931"/>
    <n v="2026"/>
    <s v="Q3"/>
    <n v="8"/>
    <x v="7"/>
  </r>
  <r>
    <n v="4237"/>
    <d v="2026-08-20T00:00:00"/>
    <n v="2026"/>
    <x v="2"/>
    <n v="8"/>
    <s v="Aug"/>
    <x v="3"/>
    <x v="13"/>
    <x v="1"/>
    <s v="Returning"/>
    <x v="1"/>
    <s v="Summit Backpack 45L"/>
    <n v="3"/>
    <n v="153.03"/>
    <n v="0.15"/>
    <n v="78.239999999999995"/>
    <n v="390.22650000000004"/>
    <n v="234.71999999999997"/>
    <n v="155.50650000000007"/>
    <n v="0.39850317700104954"/>
    <n v="2026"/>
    <s v="Q3"/>
    <n v="8"/>
    <x v="7"/>
  </r>
  <r>
    <n v="4970"/>
    <d v="2026-08-20T00:00:00"/>
    <n v="2026"/>
    <x v="2"/>
    <n v="8"/>
    <s v="Aug"/>
    <x v="1"/>
    <x v="14"/>
    <x v="0"/>
    <s v="Returning"/>
    <x v="0"/>
    <s v="Cycling Pack 12L"/>
    <n v="2"/>
    <n v="105.01"/>
    <n v="0.15"/>
    <n v="50.56"/>
    <n v="178.517"/>
    <n v="101.12"/>
    <n v="77.396999999999991"/>
    <n v="0.43355534766996978"/>
    <n v="2026"/>
    <s v="Q3"/>
    <n v="8"/>
    <x v="7"/>
  </r>
  <r>
    <n v="515"/>
    <d v="2026-08-21T00:00:00"/>
    <n v="2026"/>
    <x v="2"/>
    <n v="8"/>
    <s v="Aug"/>
    <x v="0"/>
    <x v="0"/>
    <x v="2"/>
    <s v="Returning"/>
    <x v="2"/>
    <s v="Packing Cube Set"/>
    <n v="2"/>
    <n v="45.47"/>
    <n v="0"/>
    <n v="18.27"/>
    <n v="90.94"/>
    <n v="36.54"/>
    <n v="54.4"/>
    <n v="0.5981966131515285"/>
    <n v="2026"/>
    <s v="Q3"/>
    <n v="8"/>
    <x v="7"/>
  </r>
  <r>
    <n v="661"/>
    <d v="2026-08-21T00:00:00"/>
    <n v="2026"/>
    <x v="2"/>
    <n v="8"/>
    <s v="Aug"/>
    <x v="0"/>
    <x v="15"/>
    <x v="2"/>
    <s v="New"/>
    <x v="2"/>
    <s v="Packing Cube Set"/>
    <n v="2"/>
    <n v="47.58"/>
    <n v="0.1"/>
    <n v="18.47"/>
    <n v="85.644000000000005"/>
    <n v="36.94"/>
    <n v="48.704000000000008"/>
    <n v="0.56867965064686377"/>
    <n v="2026"/>
    <s v="Q3"/>
    <n v="8"/>
    <x v="7"/>
  </r>
  <r>
    <n v="1443"/>
    <d v="2026-08-21T00:00:00"/>
    <n v="2026"/>
    <x v="2"/>
    <n v="8"/>
    <s v="Aug"/>
    <x v="3"/>
    <x v="4"/>
    <x v="0"/>
    <s v="New"/>
    <x v="1"/>
    <s v="Summit Backpack 45L"/>
    <n v="5"/>
    <n v="155.65"/>
    <n v="0"/>
    <n v="79.13"/>
    <n v="778.25"/>
    <n v="395.65"/>
    <n v="382.6"/>
    <n v="0.49161580469000965"/>
    <n v="2026"/>
    <s v="Q3"/>
    <n v="8"/>
    <x v="7"/>
  </r>
  <r>
    <n v="1446"/>
    <d v="2026-08-21T00:00:00"/>
    <n v="2026"/>
    <x v="2"/>
    <n v="8"/>
    <s v="Aug"/>
    <x v="3"/>
    <x v="13"/>
    <x v="2"/>
    <s v="Returning"/>
    <x v="3"/>
    <s v="Trail Tent 2P"/>
    <n v="1"/>
    <n v="195.15"/>
    <n v="0"/>
    <n v="101.99"/>
    <n v="195.15"/>
    <n v="101.99"/>
    <n v="93.160000000000011"/>
    <n v="0.47737637714578535"/>
    <n v="2026"/>
    <s v="Q3"/>
    <n v="8"/>
    <x v="7"/>
  </r>
  <r>
    <n v="1524"/>
    <d v="2026-08-21T00:00:00"/>
    <n v="2026"/>
    <x v="2"/>
    <n v="8"/>
    <s v="Aug"/>
    <x v="1"/>
    <x v="6"/>
    <x v="3"/>
    <s v="New"/>
    <x v="0"/>
    <s v="Commuter Helmet"/>
    <n v="1"/>
    <n v="81.569999999999993"/>
    <n v="0"/>
    <n v="43.79"/>
    <n v="81.569999999999993"/>
    <n v="43.79"/>
    <n v="37.779999999999994"/>
    <n v="0.4631604756650729"/>
    <n v="2026"/>
    <s v="Q3"/>
    <n v="8"/>
    <x v="7"/>
  </r>
  <r>
    <n v="1946"/>
    <d v="2026-08-21T00:00:00"/>
    <n v="2026"/>
    <x v="2"/>
    <n v="8"/>
    <s v="Aug"/>
    <x v="0"/>
    <x v="15"/>
    <x v="2"/>
    <s v="New"/>
    <x v="3"/>
    <s v="Compact Sleeping Bag"/>
    <n v="5"/>
    <n v="125.44"/>
    <n v="0"/>
    <n v="59.58"/>
    <n v="627.20000000000005"/>
    <n v="297.89999999999998"/>
    <n v="329.30000000000007"/>
    <n v="0.52503188775510212"/>
    <n v="2026"/>
    <s v="Q3"/>
    <n v="8"/>
    <x v="7"/>
  </r>
  <r>
    <n v="2285"/>
    <d v="2026-08-21T00:00:00"/>
    <n v="2026"/>
    <x v="2"/>
    <n v="8"/>
    <s v="Aug"/>
    <x v="1"/>
    <x v="11"/>
    <x v="0"/>
    <s v="Business"/>
    <x v="1"/>
    <s v="Summit Backpack 45L"/>
    <n v="2"/>
    <n v="155.11000000000001"/>
    <n v="0.05"/>
    <n v="80.13"/>
    <n v="294.709"/>
    <n v="160.26"/>
    <n v="134.44900000000001"/>
    <n v="0.45620934548995795"/>
    <n v="2026"/>
    <s v="Q3"/>
    <n v="8"/>
    <x v="7"/>
  </r>
  <r>
    <n v="2978"/>
    <d v="2026-08-21T00:00:00"/>
    <n v="2026"/>
    <x v="2"/>
    <n v="8"/>
    <s v="Aug"/>
    <x v="2"/>
    <x v="10"/>
    <x v="2"/>
    <s v="New"/>
    <x v="0"/>
    <s v="Commuter Helmet"/>
    <n v="1"/>
    <n v="80.7"/>
    <n v="0"/>
    <n v="41.98"/>
    <n v="80.7"/>
    <n v="41.98"/>
    <n v="38.720000000000006"/>
    <n v="0.47980173482032223"/>
    <n v="2026"/>
    <s v="Q3"/>
    <n v="8"/>
    <x v="7"/>
  </r>
  <r>
    <n v="3842"/>
    <d v="2026-08-21T00:00:00"/>
    <n v="2026"/>
    <x v="2"/>
    <n v="8"/>
    <s v="Aug"/>
    <x v="3"/>
    <x v="8"/>
    <x v="1"/>
    <s v="Returning"/>
    <x v="1"/>
    <s v="Summit Backpack 45L"/>
    <n v="10"/>
    <n v="156.72"/>
    <n v="0.15"/>
    <n v="78.12"/>
    <n v="1332.12"/>
    <n v="781.2"/>
    <n v="550.91999999999985"/>
    <n v="0.41356634537429054"/>
    <n v="2026"/>
    <s v="Q3"/>
    <n v="8"/>
    <x v="7"/>
  </r>
  <r>
    <n v="4220"/>
    <d v="2026-08-21T00:00:00"/>
    <n v="2026"/>
    <x v="2"/>
    <n v="8"/>
    <s v="Aug"/>
    <x v="1"/>
    <x v="14"/>
    <x v="1"/>
    <s v="Business"/>
    <x v="2"/>
    <s v="Travel Backpack 35L"/>
    <n v="5"/>
    <n v="162.76"/>
    <n v="0.15"/>
    <n v="85.32"/>
    <n v="691.7299999999999"/>
    <n v="426.59999999999997"/>
    <n v="265.12999999999994"/>
    <n v="0.38328538591647027"/>
    <n v="2026"/>
    <s v="Q3"/>
    <n v="8"/>
    <x v="7"/>
  </r>
  <r>
    <n v="478"/>
    <d v="2026-08-22T00:00:00"/>
    <n v="2026"/>
    <x v="2"/>
    <n v="8"/>
    <s v="Aug"/>
    <x v="3"/>
    <x v="8"/>
    <x v="2"/>
    <s v="Business"/>
    <x v="4"/>
    <s v="Resistance Band Set"/>
    <n v="2"/>
    <n v="40.22"/>
    <n v="0"/>
    <n v="14.45"/>
    <n v="80.44"/>
    <n v="28.9"/>
    <n v="51.54"/>
    <n v="0.64072600696171056"/>
    <n v="2026"/>
    <s v="Q3"/>
    <n v="8"/>
    <x v="7"/>
  </r>
  <r>
    <n v="491"/>
    <d v="2026-08-22T00:00:00"/>
    <n v="2026"/>
    <x v="2"/>
    <n v="8"/>
    <s v="Aug"/>
    <x v="0"/>
    <x v="9"/>
    <x v="3"/>
    <s v="New"/>
    <x v="2"/>
    <s v="Packing Cube Set"/>
    <n v="1"/>
    <n v="45.42"/>
    <n v="0.15"/>
    <n v="18.079999999999998"/>
    <n v="38.606999999999999"/>
    <n v="18.079999999999998"/>
    <n v="20.527000000000001"/>
    <n v="0.53169114409304019"/>
    <n v="2026"/>
    <s v="Q3"/>
    <n v="8"/>
    <x v="7"/>
  </r>
  <r>
    <n v="862"/>
    <d v="2026-08-22T00:00:00"/>
    <n v="2026"/>
    <x v="2"/>
    <n v="8"/>
    <s v="Aug"/>
    <x v="0"/>
    <x v="9"/>
    <x v="0"/>
    <s v="Returning"/>
    <x v="1"/>
    <s v="Hiking Daypack 20L"/>
    <n v="1"/>
    <n v="93.55"/>
    <n v="0"/>
    <n v="44.89"/>
    <n v="93.55"/>
    <n v="44.89"/>
    <n v="48.66"/>
    <n v="0.5201496525921967"/>
    <n v="2026"/>
    <s v="Q3"/>
    <n v="8"/>
    <x v="7"/>
  </r>
  <r>
    <n v="957"/>
    <d v="2026-08-22T00:00:00"/>
    <n v="2026"/>
    <x v="2"/>
    <n v="8"/>
    <s v="Aug"/>
    <x v="2"/>
    <x v="2"/>
    <x v="0"/>
    <s v="Returning"/>
    <x v="1"/>
    <s v="Trail Boots"/>
    <n v="2"/>
    <n v="146.85"/>
    <n v="0"/>
    <n v="81.010000000000005"/>
    <n v="293.7"/>
    <n v="162.02000000000001"/>
    <n v="131.67999999999998"/>
    <n v="0.44834865509022809"/>
    <n v="2026"/>
    <s v="Q3"/>
    <n v="8"/>
    <x v="7"/>
  </r>
  <r>
    <n v="1728"/>
    <d v="2026-08-22T00:00:00"/>
    <n v="2026"/>
    <x v="2"/>
    <n v="8"/>
    <s v="Aug"/>
    <x v="0"/>
    <x v="9"/>
    <x v="1"/>
    <s v="Business"/>
    <x v="0"/>
    <s v="Cycling Pack 12L"/>
    <n v="6"/>
    <n v="101.54"/>
    <n v="0.1"/>
    <n v="50"/>
    <n v="548.31600000000003"/>
    <n v="300"/>
    <n v="248.31600000000003"/>
    <n v="0.45287024270676035"/>
    <n v="2026"/>
    <s v="Q3"/>
    <n v="8"/>
    <x v="7"/>
  </r>
  <r>
    <n v="2743"/>
    <d v="2026-08-22T00:00:00"/>
    <n v="2026"/>
    <x v="2"/>
    <n v="8"/>
    <s v="Aug"/>
    <x v="3"/>
    <x v="7"/>
    <x v="0"/>
    <s v="Business"/>
    <x v="4"/>
    <s v="Weighted Vest"/>
    <n v="1"/>
    <n v="125.14"/>
    <n v="0"/>
    <n v="69.44"/>
    <n v="125.14"/>
    <n v="69.44"/>
    <n v="55.7"/>
    <n v="0.4451014863353045"/>
    <n v="2026"/>
    <s v="Q3"/>
    <n v="8"/>
    <x v="7"/>
  </r>
  <r>
    <n v="3098"/>
    <d v="2026-08-22T00:00:00"/>
    <n v="2026"/>
    <x v="2"/>
    <n v="8"/>
    <s v="Aug"/>
    <x v="1"/>
    <x v="6"/>
    <x v="0"/>
    <s v="New"/>
    <x v="0"/>
    <s v="Commuter Helmet"/>
    <n v="2"/>
    <n v="80.239999999999995"/>
    <n v="0.1"/>
    <n v="42.09"/>
    <n v="144.43199999999999"/>
    <n v="84.18"/>
    <n v="60.251999999999981"/>
    <n v="0.41716517115320695"/>
    <n v="2026"/>
    <s v="Q3"/>
    <n v="8"/>
    <x v="7"/>
  </r>
  <r>
    <n v="3606"/>
    <d v="2026-08-22T00:00:00"/>
    <n v="2026"/>
    <x v="2"/>
    <n v="8"/>
    <s v="Aug"/>
    <x v="3"/>
    <x v="4"/>
    <x v="0"/>
    <s v="Business"/>
    <x v="1"/>
    <s v="Trail Boots"/>
    <n v="1"/>
    <n v="147.24"/>
    <n v="0"/>
    <n v="79.11"/>
    <n v="147.24"/>
    <n v="79.11"/>
    <n v="68.13000000000001"/>
    <n v="0.46271393643031788"/>
    <n v="2026"/>
    <s v="Q3"/>
    <n v="8"/>
    <x v="7"/>
  </r>
  <r>
    <n v="3815"/>
    <d v="2026-08-22T00:00:00"/>
    <n v="2026"/>
    <x v="2"/>
    <n v="8"/>
    <s v="Aug"/>
    <x v="2"/>
    <x v="2"/>
    <x v="0"/>
    <s v="Returning"/>
    <x v="3"/>
    <s v="Trail Tent 2P"/>
    <n v="2"/>
    <n v="199.53"/>
    <n v="0.05"/>
    <n v="105.87"/>
    <n v="379.10699999999997"/>
    <n v="211.74"/>
    <n v="167.36699999999996"/>
    <n v="0.44147694450379438"/>
    <n v="2026"/>
    <s v="Q3"/>
    <n v="8"/>
    <x v="7"/>
  </r>
  <r>
    <n v="3979"/>
    <d v="2026-08-22T00:00:00"/>
    <n v="2026"/>
    <x v="2"/>
    <n v="8"/>
    <s v="Aug"/>
    <x v="2"/>
    <x v="5"/>
    <x v="0"/>
    <s v="Business"/>
    <x v="4"/>
    <s v="Resistance Band Set"/>
    <n v="1"/>
    <n v="40.19"/>
    <n v="0.05"/>
    <n v="14.73"/>
    <n v="38.180499999999995"/>
    <n v="14.73"/>
    <n v="23.450499999999995"/>
    <n v="0.61420096646193734"/>
    <n v="2026"/>
    <s v="Q3"/>
    <n v="8"/>
    <x v="7"/>
  </r>
  <r>
    <n v="4160"/>
    <d v="2026-08-22T00:00:00"/>
    <n v="2026"/>
    <x v="2"/>
    <n v="8"/>
    <s v="Aug"/>
    <x v="3"/>
    <x v="7"/>
    <x v="3"/>
    <s v="Business"/>
    <x v="4"/>
    <s v="Weighted Vest"/>
    <n v="4"/>
    <n v="123.31"/>
    <n v="0"/>
    <n v="69.02"/>
    <n v="493.24"/>
    <n v="276.08"/>
    <n v="217.16000000000003"/>
    <n v="0.44027248398345636"/>
    <n v="2026"/>
    <s v="Q3"/>
    <n v="8"/>
    <x v="7"/>
  </r>
  <r>
    <n v="4172"/>
    <d v="2026-08-22T00:00:00"/>
    <n v="2026"/>
    <x v="2"/>
    <n v="8"/>
    <s v="Aug"/>
    <x v="3"/>
    <x v="8"/>
    <x v="3"/>
    <s v="New"/>
    <x v="0"/>
    <s v="Compact Repair Kit"/>
    <n v="1"/>
    <n v="40.19"/>
    <n v="0.05"/>
    <n v="16.78"/>
    <n v="38.180499999999995"/>
    <n v="16.78"/>
    <n v="21.400499999999994"/>
    <n v="0.56050863660769235"/>
    <n v="2026"/>
    <s v="Q3"/>
    <n v="8"/>
    <x v="7"/>
  </r>
  <r>
    <n v="4265"/>
    <d v="2026-08-22T00:00:00"/>
    <n v="2026"/>
    <x v="2"/>
    <n v="8"/>
    <s v="Aug"/>
    <x v="2"/>
    <x v="16"/>
    <x v="0"/>
    <s v="Returning"/>
    <x v="0"/>
    <s v="Compact Repair Kit"/>
    <n v="1"/>
    <n v="40.98"/>
    <n v="0.05"/>
    <n v="16.600000000000001"/>
    <n v="38.930999999999997"/>
    <n v="16.600000000000001"/>
    <n v="22.330999999999996"/>
    <n v="0.57360458246641488"/>
    <n v="2026"/>
    <s v="Q3"/>
    <n v="8"/>
    <x v="7"/>
  </r>
  <r>
    <n v="4321"/>
    <d v="2026-08-22T00:00:00"/>
    <n v="2026"/>
    <x v="2"/>
    <n v="8"/>
    <s v="Aug"/>
    <x v="3"/>
    <x v="13"/>
    <x v="0"/>
    <s v="New"/>
    <x v="2"/>
    <s v="Insulated Bottle"/>
    <n v="3"/>
    <n v="35.380000000000003"/>
    <n v="0"/>
    <n v="13.91"/>
    <n v="106.14000000000001"/>
    <n v="41.730000000000004"/>
    <n v="64.410000000000011"/>
    <n v="0.60684002261164505"/>
    <n v="2026"/>
    <s v="Q3"/>
    <n v="8"/>
    <x v="7"/>
  </r>
  <r>
    <n v="4975"/>
    <d v="2026-08-22T00:00:00"/>
    <n v="2026"/>
    <x v="2"/>
    <n v="8"/>
    <s v="Aug"/>
    <x v="2"/>
    <x v="10"/>
    <x v="2"/>
    <s v="New"/>
    <x v="2"/>
    <s v="Carry-On Duffel"/>
    <n v="4"/>
    <n v="134.49"/>
    <n v="0"/>
    <n v="68.17"/>
    <n v="537.96"/>
    <n v="272.68"/>
    <n v="265.28000000000003"/>
    <n v="0.49312216521674473"/>
    <n v="2026"/>
    <s v="Q3"/>
    <n v="8"/>
    <x v="7"/>
  </r>
  <r>
    <n v="991"/>
    <d v="2026-08-23T00:00:00"/>
    <n v="2026"/>
    <x v="2"/>
    <n v="8"/>
    <s v="Aug"/>
    <x v="2"/>
    <x v="3"/>
    <x v="1"/>
    <s v="Business"/>
    <x v="1"/>
    <s v="Trail Boots"/>
    <n v="4"/>
    <n v="145.30000000000001"/>
    <n v="0.15"/>
    <n v="77.040000000000006"/>
    <n v="494.02000000000004"/>
    <n v="308.16000000000003"/>
    <n v="185.86"/>
    <n v="0.37621958625156876"/>
    <n v="2026"/>
    <s v="Q3"/>
    <n v="8"/>
    <x v="7"/>
  </r>
  <r>
    <n v="1008"/>
    <d v="2026-08-23T00:00:00"/>
    <n v="2026"/>
    <x v="2"/>
    <n v="8"/>
    <s v="Aug"/>
    <x v="3"/>
    <x v="4"/>
    <x v="1"/>
    <s v="Business"/>
    <x v="2"/>
    <s v="Travel Backpack 35L"/>
    <n v="10"/>
    <n v="164.55"/>
    <n v="0.1"/>
    <n v="88.23"/>
    <n v="1480.95"/>
    <n v="882.30000000000007"/>
    <n v="598.65"/>
    <n v="0.40423376886458012"/>
    <n v="2026"/>
    <s v="Q3"/>
    <n v="8"/>
    <x v="7"/>
  </r>
  <r>
    <n v="1083"/>
    <d v="2026-08-23T00:00:00"/>
    <n v="2026"/>
    <x v="2"/>
    <n v="8"/>
    <s v="Aug"/>
    <x v="0"/>
    <x v="15"/>
    <x v="2"/>
    <s v="New"/>
    <x v="0"/>
    <s v="Compact Repair Kit"/>
    <n v="1"/>
    <n v="39.590000000000003"/>
    <n v="0"/>
    <n v="16.899999999999999"/>
    <n v="39.590000000000003"/>
    <n v="16.899999999999999"/>
    <n v="22.690000000000005"/>
    <n v="0.57312452639555456"/>
    <n v="2026"/>
    <s v="Q3"/>
    <n v="8"/>
    <x v="7"/>
  </r>
  <r>
    <n v="1553"/>
    <d v="2026-08-23T00:00:00"/>
    <n v="2026"/>
    <x v="2"/>
    <n v="8"/>
    <s v="Aug"/>
    <x v="2"/>
    <x v="2"/>
    <x v="1"/>
    <s v="Business"/>
    <x v="4"/>
    <s v="Training Mat"/>
    <n v="5"/>
    <n v="51.62"/>
    <n v="0.15"/>
    <n v="22.6"/>
    <n v="219.38499999999996"/>
    <n v="113"/>
    <n v="106.38499999999996"/>
    <n v="0.48492376415889865"/>
    <n v="2026"/>
    <s v="Q3"/>
    <n v="8"/>
    <x v="7"/>
  </r>
  <r>
    <n v="1579"/>
    <d v="2026-08-23T00:00:00"/>
    <n v="2026"/>
    <x v="2"/>
    <n v="8"/>
    <s v="Aug"/>
    <x v="3"/>
    <x v="7"/>
    <x v="2"/>
    <s v="Returning"/>
    <x v="1"/>
    <s v="Hiking Daypack 20L"/>
    <n v="3"/>
    <n v="90.71"/>
    <n v="0"/>
    <n v="45.57"/>
    <n v="272.13"/>
    <n v="136.71"/>
    <n v="135.41999999999999"/>
    <n v="0.49762980928232825"/>
    <n v="2026"/>
    <s v="Q3"/>
    <n v="8"/>
    <x v="7"/>
  </r>
  <r>
    <n v="1732"/>
    <d v="2026-08-23T00:00:00"/>
    <n v="2026"/>
    <x v="2"/>
    <n v="8"/>
    <s v="Aug"/>
    <x v="1"/>
    <x v="1"/>
    <x v="2"/>
    <s v="New"/>
    <x v="0"/>
    <s v="Compact Repair Kit"/>
    <n v="4"/>
    <n v="41.09"/>
    <n v="0"/>
    <n v="17"/>
    <n v="164.36"/>
    <n v="68"/>
    <n v="96.360000000000014"/>
    <n v="0.58627403261134103"/>
    <n v="2026"/>
    <s v="Q3"/>
    <n v="8"/>
    <x v="7"/>
  </r>
  <r>
    <n v="2083"/>
    <d v="2026-08-23T00:00:00"/>
    <n v="2026"/>
    <x v="2"/>
    <n v="8"/>
    <s v="Aug"/>
    <x v="1"/>
    <x v="14"/>
    <x v="0"/>
    <s v="New"/>
    <x v="1"/>
    <s v="Hiking Daypack 20L"/>
    <n v="1"/>
    <n v="91.37"/>
    <n v="0"/>
    <n v="46.73"/>
    <n v="91.37"/>
    <n v="46.73"/>
    <n v="44.640000000000008"/>
    <n v="0.48856298566269024"/>
    <n v="2026"/>
    <s v="Q3"/>
    <n v="8"/>
    <x v="7"/>
  </r>
  <r>
    <n v="2176"/>
    <d v="2026-08-23T00:00:00"/>
    <n v="2026"/>
    <x v="2"/>
    <n v="8"/>
    <s v="Aug"/>
    <x v="1"/>
    <x v="11"/>
    <x v="0"/>
    <s v="New"/>
    <x v="2"/>
    <s v="Packing Cube Set"/>
    <n v="1"/>
    <n v="46.92"/>
    <n v="0"/>
    <n v="18.3"/>
    <n v="46.92"/>
    <n v="18.3"/>
    <n v="28.62"/>
    <n v="0.60997442455242967"/>
    <n v="2026"/>
    <s v="Q3"/>
    <n v="8"/>
    <x v="7"/>
  </r>
  <r>
    <n v="2723"/>
    <d v="2026-08-23T00:00:00"/>
    <n v="2026"/>
    <x v="2"/>
    <n v="8"/>
    <s v="Aug"/>
    <x v="0"/>
    <x v="0"/>
    <x v="0"/>
    <s v="New"/>
    <x v="0"/>
    <s v="Cycling Pack 12L"/>
    <n v="1"/>
    <n v="100.29"/>
    <n v="0.05"/>
    <n v="49.82"/>
    <n v="95.275500000000008"/>
    <n v="49.82"/>
    <n v="45.455500000000008"/>
    <n v="0.47709537079312103"/>
    <n v="2026"/>
    <s v="Q3"/>
    <n v="8"/>
    <x v="7"/>
  </r>
  <r>
    <n v="3299"/>
    <d v="2026-08-23T00:00:00"/>
    <n v="2026"/>
    <x v="2"/>
    <n v="8"/>
    <s v="Aug"/>
    <x v="0"/>
    <x v="9"/>
    <x v="0"/>
    <s v="New"/>
    <x v="1"/>
    <s v="Trail Boots"/>
    <n v="1"/>
    <n v="147.11000000000001"/>
    <n v="0.15"/>
    <n v="79.599999999999994"/>
    <n v="125.04350000000001"/>
    <n v="79.599999999999994"/>
    <n v="45.443500000000014"/>
    <n v="0.36342152930780097"/>
    <n v="2026"/>
    <s v="Q3"/>
    <n v="8"/>
    <x v="7"/>
  </r>
  <r>
    <n v="3398"/>
    <d v="2026-08-23T00:00:00"/>
    <n v="2026"/>
    <x v="2"/>
    <n v="8"/>
    <s v="Aug"/>
    <x v="1"/>
    <x v="12"/>
    <x v="0"/>
    <s v="New"/>
    <x v="1"/>
    <s v="Summit Backpack 45L"/>
    <n v="2"/>
    <n v="156.44999999999999"/>
    <n v="0"/>
    <n v="80.13"/>
    <n v="312.89999999999998"/>
    <n v="160.26"/>
    <n v="152.63999999999999"/>
    <n v="0.487823585810163"/>
    <n v="2026"/>
    <s v="Q3"/>
    <n v="8"/>
    <x v="7"/>
  </r>
  <r>
    <n v="4012"/>
    <d v="2026-08-23T00:00:00"/>
    <n v="2026"/>
    <x v="2"/>
    <n v="8"/>
    <s v="Aug"/>
    <x v="1"/>
    <x v="14"/>
    <x v="0"/>
    <s v="New"/>
    <x v="1"/>
    <s v="Trekking Poles"/>
    <n v="2"/>
    <n v="72.97"/>
    <n v="0"/>
    <n v="33.25"/>
    <n v="145.94"/>
    <n v="66.5"/>
    <n v="79.44"/>
    <n v="0.54433328765245992"/>
    <n v="2026"/>
    <s v="Q3"/>
    <n v="8"/>
    <x v="7"/>
  </r>
  <r>
    <n v="4064"/>
    <d v="2026-08-23T00:00:00"/>
    <n v="2026"/>
    <x v="2"/>
    <n v="8"/>
    <s v="Aug"/>
    <x v="3"/>
    <x v="7"/>
    <x v="3"/>
    <s v="Returning"/>
    <x v="4"/>
    <s v="Training Mat"/>
    <n v="2"/>
    <n v="51.63"/>
    <n v="0"/>
    <n v="21.39"/>
    <n v="103.26"/>
    <n v="42.78"/>
    <n v="60.480000000000004"/>
    <n v="0.58570598489250436"/>
    <n v="2026"/>
    <s v="Q3"/>
    <n v="8"/>
    <x v="7"/>
  </r>
  <r>
    <n v="4671"/>
    <d v="2026-08-23T00:00:00"/>
    <n v="2026"/>
    <x v="2"/>
    <n v="8"/>
    <s v="Aug"/>
    <x v="1"/>
    <x v="12"/>
    <x v="1"/>
    <s v="Returning"/>
    <x v="0"/>
    <s v="Cycling Pack 12L"/>
    <n v="8"/>
    <n v="100.06"/>
    <n v="0.05"/>
    <n v="49.39"/>
    <n v="760.45600000000002"/>
    <n v="395.12"/>
    <n v="365.33600000000001"/>
    <n v="0.48041701295012468"/>
    <n v="2026"/>
    <s v="Q3"/>
    <n v="8"/>
    <x v="7"/>
  </r>
  <r>
    <n v="1914"/>
    <d v="2026-08-24T00:00:00"/>
    <n v="2026"/>
    <x v="2"/>
    <n v="8"/>
    <s v="Aug"/>
    <x v="3"/>
    <x v="8"/>
    <x v="2"/>
    <s v="Returning"/>
    <x v="3"/>
    <s v="Portable Camp Stove"/>
    <n v="4"/>
    <n v="83.2"/>
    <n v="0"/>
    <n v="39.99"/>
    <n v="332.8"/>
    <n v="159.96"/>
    <n v="172.84"/>
    <n v="0.5193509615384615"/>
    <n v="2026"/>
    <s v="Q3"/>
    <n v="8"/>
    <x v="7"/>
  </r>
  <r>
    <n v="1973"/>
    <d v="2026-08-24T00:00:00"/>
    <n v="2026"/>
    <x v="2"/>
    <n v="8"/>
    <s v="Aug"/>
    <x v="0"/>
    <x v="0"/>
    <x v="0"/>
    <s v="New"/>
    <x v="4"/>
    <s v="Training Mat"/>
    <n v="3"/>
    <n v="51.29"/>
    <n v="0"/>
    <n v="22.08"/>
    <n v="153.87"/>
    <n v="66.239999999999995"/>
    <n v="87.63000000000001"/>
    <n v="0.56950672645739919"/>
    <n v="2026"/>
    <s v="Q3"/>
    <n v="8"/>
    <x v="7"/>
  </r>
  <r>
    <n v="2564"/>
    <d v="2026-08-24T00:00:00"/>
    <n v="2026"/>
    <x v="2"/>
    <n v="8"/>
    <s v="Aug"/>
    <x v="2"/>
    <x v="3"/>
    <x v="0"/>
    <s v="Returning"/>
    <x v="3"/>
    <s v="Trail Tent 2P"/>
    <n v="1"/>
    <n v="200.2"/>
    <n v="0"/>
    <n v="103.38"/>
    <n v="200.2"/>
    <n v="103.38"/>
    <n v="96.82"/>
    <n v="0.48361638361638359"/>
    <n v="2026"/>
    <s v="Q3"/>
    <n v="8"/>
    <x v="7"/>
  </r>
  <r>
    <n v="2791"/>
    <d v="2026-08-24T00:00:00"/>
    <n v="2026"/>
    <x v="2"/>
    <n v="8"/>
    <s v="Aug"/>
    <x v="0"/>
    <x v="15"/>
    <x v="2"/>
    <s v="Business"/>
    <x v="4"/>
    <s v="Recovery Roller"/>
    <n v="2"/>
    <n v="36.869999999999997"/>
    <n v="0"/>
    <n v="13.71"/>
    <n v="73.739999999999995"/>
    <n v="27.42"/>
    <n v="46.319999999999993"/>
    <n v="0.62815296989422287"/>
    <n v="2026"/>
    <s v="Q3"/>
    <n v="8"/>
    <x v="7"/>
  </r>
  <r>
    <n v="3559"/>
    <d v="2026-08-24T00:00:00"/>
    <n v="2026"/>
    <x v="2"/>
    <n v="8"/>
    <s v="Aug"/>
    <x v="3"/>
    <x v="8"/>
    <x v="0"/>
    <s v="Returning"/>
    <x v="4"/>
    <s v="Recovery Roller"/>
    <n v="1"/>
    <n v="36.28"/>
    <n v="0.1"/>
    <n v="14.16"/>
    <n v="32.652000000000001"/>
    <n v="14.16"/>
    <n v="18.492000000000001"/>
    <n v="0.56633590591694227"/>
    <n v="2026"/>
    <s v="Q3"/>
    <n v="8"/>
    <x v="7"/>
  </r>
  <r>
    <n v="3839"/>
    <d v="2026-08-24T00:00:00"/>
    <n v="2026"/>
    <x v="2"/>
    <n v="8"/>
    <s v="Aug"/>
    <x v="0"/>
    <x v="15"/>
    <x v="3"/>
    <s v="Returning"/>
    <x v="1"/>
    <s v="Hiking Daypack 20L"/>
    <n v="2"/>
    <n v="93.88"/>
    <n v="0.05"/>
    <n v="46.57"/>
    <n v="178.37199999999999"/>
    <n v="93.14"/>
    <n v="85.231999999999985"/>
    <n v="0.47783284371986628"/>
    <n v="2026"/>
    <s v="Q3"/>
    <n v="8"/>
    <x v="7"/>
  </r>
  <r>
    <n v="4133"/>
    <d v="2026-08-24T00:00:00"/>
    <n v="2026"/>
    <x v="2"/>
    <n v="8"/>
    <s v="Aug"/>
    <x v="3"/>
    <x v="4"/>
    <x v="0"/>
    <s v="New"/>
    <x v="3"/>
    <s v="Trail Tent 2P"/>
    <n v="1"/>
    <n v="192.67"/>
    <n v="0.05"/>
    <n v="101.04"/>
    <n v="183.03649999999999"/>
    <n v="101.04"/>
    <n v="81.996499999999983"/>
    <n v="0.44797895501716867"/>
    <n v="2026"/>
    <s v="Q3"/>
    <n v="8"/>
    <x v="7"/>
  </r>
  <r>
    <n v="4765"/>
    <d v="2026-08-24T00:00:00"/>
    <n v="2026"/>
    <x v="2"/>
    <n v="8"/>
    <s v="Aug"/>
    <x v="0"/>
    <x v="15"/>
    <x v="0"/>
    <s v="New"/>
    <x v="0"/>
    <s v="Commuter Helmet"/>
    <n v="1"/>
    <n v="80.099999999999994"/>
    <n v="0.05"/>
    <n v="43.49"/>
    <n v="76.094999999999985"/>
    <n v="43.49"/>
    <n v="32.604999999999983"/>
    <n v="0.42847756094355727"/>
    <n v="2026"/>
    <s v="Q3"/>
    <n v="8"/>
    <x v="7"/>
  </r>
  <r>
    <n v="1868"/>
    <d v="2026-08-25T00:00:00"/>
    <n v="2026"/>
    <x v="2"/>
    <n v="8"/>
    <s v="Aug"/>
    <x v="3"/>
    <x v="8"/>
    <x v="3"/>
    <s v="Returning"/>
    <x v="1"/>
    <s v="Trail Boots"/>
    <n v="1"/>
    <n v="145.02000000000001"/>
    <n v="0"/>
    <n v="78.959999999999994"/>
    <n v="145.02000000000001"/>
    <n v="78.959999999999994"/>
    <n v="66.060000000000016"/>
    <n v="0.4555233760860572"/>
    <n v="2026"/>
    <s v="Q3"/>
    <n v="8"/>
    <x v="7"/>
  </r>
  <r>
    <n v="987"/>
    <d v="2026-08-26T00:00:00"/>
    <n v="2026"/>
    <x v="2"/>
    <n v="8"/>
    <s v="Aug"/>
    <x v="1"/>
    <x v="11"/>
    <x v="3"/>
    <s v="Returning"/>
    <x v="2"/>
    <s v="Insulated Bottle"/>
    <n v="1"/>
    <n v="37"/>
    <n v="0.15"/>
    <n v="13.68"/>
    <n v="31.45"/>
    <n v="13.68"/>
    <n v="17.77"/>
    <n v="0.56502384737678857"/>
    <n v="2026"/>
    <s v="Q3"/>
    <n v="8"/>
    <x v="7"/>
  </r>
  <r>
    <n v="2503"/>
    <d v="2026-08-26T00:00:00"/>
    <n v="2026"/>
    <x v="2"/>
    <n v="8"/>
    <s v="Aug"/>
    <x v="1"/>
    <x v="6"/>
    <x v="0"/>
    <s v="Returning"/>
    <x v="0"/>
    <s v="Trail Bike Light"/>
    <n v="2"/>
    <n v="50.02"/>
    <n v="0"/>
    <n v="21.99"/>
    <n v="100.04"/>
    <n v="43.98"/>
    <n v="56.060000000000009"/>
    <n v="0.56037584966013598"/>
    <n v="2026"/>
    <s v="Q3"/>
    <n v="8"/>
    <x v="7"/>
  </r>
  <r>
    <n v="4928"/>
    <d v="2026-08-26T00:00:00"/>
    <n v="2026"/>
    <x v="2"/>
    <n v="8"/>
    <s v="Aug"/>
    <x v="1"/>
    <x v="11"/>
    <x v="2"/>
    <s v="Returning"/>
    <x v="4"/>
    <s v="Recovery Roller"/>
    <n v="2"/>
    <n v="35.950000000000003"/>
    <n v="0.05"/>
    <n v="13.93"/>
    <n v="68.305000000000007"/>
    <n v="27.86"/>
    <n v="40.445000000000007"/>
    <n v="0.59212356342873884"/>
    <n v="2026"/>
    <s v="Q3"/>
    <n v="8"/>
    <x v="7"/>
  </r>
  <r>
    <n v="852"/>
    <d v="2026-08-27T00:00:00"/>
    <n v="2026"/>
    <x v="2"/>
    <n v="8"/>
    <s v="Aug"/>
    <x v="0"/>
    <x v="9"/>
    <x v="0"/>
    <s v="New"/>
    <x v="2"/>
    <s v="Packing Cube Set"/>
    <n v="3"/>
    <n v="45.84"/>
    <n v="0.15"/>
    <n v="17.899999999999999"/>
    <n v="116.89200000000001"/>
    <n v="53.699999999999996"/>
    <n v="63.192000000000014"/>
    <n v="0.54060158094651478"/>
    <n v="2026"/>
    <s v="Q3"/>
    <n v="8"/>
    <x v="7"/>
  </r>
  <r>
    <n v="2188"/>
    <d v="2026-08-27T00:00:00"/>
    <n v="2026"/>
    <x v="2"/>
    <n v="8"/>
    <s v="Aug"/>
    <x v="1"/>
    <x v="6"/>
    <x v="0"/>
    <s v="New"/>
    <x v="3"/>
    <s v="Portable Camp Stove"/>
    <n v="1"/>
    <n v="83.23"/>
    <n v="0.1"/>
    <n v="40.229999999999997"/>
    <n v="74.907000000000011"/>
    <n v="40.229999999999997"/>
    <n v="34.677000000000014"/>
    <n v="0.46293403820737727"/>
    <n v="2026"/>
    <s v="Q3"/>
    <n v="8"/>
    <x v="7"/>
  </r>
  <r>
    <n v="2574"/>
    <d v="2026-08-27T00:00:00"/>
    <n v="2026"/>
    <x v="2"/>
    <n v="8"/>
    <s v="Aug"/>
    <x v="0"/>
    <x v="9"/>
    <x v="2"/>
    <s v="New"/>
    <x v="0"/>
    <s v="Cycling Pack 12L"/>
    <n v="1"/>
    <n v="104.33"/>
    <n v="0.1"/>
    <n v="49.86"/>
    <n v="93.897000000000006"/>
    <n v="49.86"/>
    <n v="44.037000000000006"/>
    <n v="0.46899261957251032"/>
    <n v="2026"/>
    <s v="Q3"/>
    <n v="8"/>
    <x v="7"/>
  </r>
  <r>
    <n v="2942"/>
    <d v="2026-08-27T00:00:00"/>
    <n v="2026"/>
    <x v="2"/>
    <n v="8"/>
    <s v="Aug"/>
    <x v="1"/>
    <x v="6"/>
    <x v="0"/>
    <s v="New"/>
    <x v="1"/>
    <s v="Summit Backpack 45L"/>
    <n v="1"/>
    <n v="156.94999999999999"/>
    <n v="0"/>
    <n v="80.41"/>
    <n v="156.94999999999999"/>
    <n v="80.41"/>
    <n v="76.539999999999992"/>
    <n v="0.48767123287671232"/>
    <n v="2026"/>
    <s v="Q3"/>
    <n v="8"/>
    <x v="7"/>
  </r>
  <r>
    <n v="3211"/>
    <d v="2026-08-27T00:00:00"/>
    <n v="2026"/>
    <x v="2"/>
    <n v="8"/>
    <s v="Aug"/>
    <x v="1"/>
    <x v="14"/>
    <x v="2"/>
    <s v="Business"/>
    <x v="0"/>
    <s v="Compact Repair Kit"/>
    <n v="3"/>
    <n v="41.33"/>
    <n v="0.05"/>
    <n v="17"/>
    <n v="117.79049999999999"/>
    <n v="51"/>
    <n v="66.790499999999994"/>
    <n v="0.56702790123142355"/>
    <n v="2026"/>
    <s v="Q3"/>
    <n v="8"/>
    <x v="7"/>
  </r>
  <r>
    <n v="3306"/>
    <d v="2026-08-27T00:00:00"/>
    <n v="2026"/>
    <x v="2"/>
    <n v="8"/>
    <s v="Aug"/>
    <x v="0"/>
    <x v="15"/>
    <x v="0"/>
    <s v="Business"/>
    <x v="2"/>
    <s v="Insulated Bottle"/>
    <n v="1"/>
    <n v="35.590000000000003"/>
    <n v="0"/>
    <n v="13.66"/>
    <n v="35.590000000000003"/>
    <n v="13.66"/>
    <n v="21.930000000000003"/>
    <n v="0.61618432143860635"/>
    <n v="2026"/>
    <s v="Q3"/>
    <n v="8"/>
    <x v="7"/>
  </r>
  <r>
    <n v="3837"/>
    <d v="2026-08-27T00:00:00"/>
    <n v="2026"/>
    <x v="2"/>
    <n v="8"/>
    <s v="Aug"/>
    <x v="3"/>
    <x v="8"/>
    <x v="0"/>
    <s v="Returning"/>
    <x v="3"/>
    <s v="Alpine Tent 4P"/>
    <n v="2"/>
    <n v="335.87"/>
    <n v="0.1"/>
    <n v="196.54"/>
    <n v="604.56600000000003"/>
    <n v="393.08"/>
    <n v="211.48600000000005"/>
    <n v="0.34981457773014035"/>
    <n v="2026"/>
    <s v="Q3"/>
    <n v="8"/>
    <x v="7"/>
  </r>
  <r>
    <n v="4169"/>
    <d v="2026-08-27T00:00:00"/>
    <n v="2026"/>
    <x v="2"/>
    <n v="8"/>
    <s v="Aug"/>
    <x v="3"/>
    <x v="13"/>
    <x v="0"/>
    <s v="New"/>
    <x v="4"/>
    <s v="Training Mat"/>
    <n v="1"/>
    <n v="50.7"/>
    <n v="0.05"/>
    <n v="21.65"/>
    <n v="48.164999999999999"/>
    <n v="21.65"/>
    <n v="26.515000000000001"/>
    <n v="0.55050347762898377"/>
    <n v="2026"/>
    <s v="Q3"/>
    <n v="8"/>
    <x v="7"/>
  </r>
  <r>
    <n v="4452"/>
    <d v="2026-08-27T00:00:00"/>
    <n v="2026"/>
    <x v="2"/>
    <n v="8"/>
    <s v="Aug"/>
    <x v="2"/>
    <x v="2"/>
    <x v="3"/>
    <s v="New"/>
    <x v="1"/>
    <s v="Summit Backpack 45L"/>
    <n v="3"/>
    <n v="152.76"/>
    <n v="0.1"/>
    <n v="77.36"/>
    <n v="412.452"/>
    <n v="232.07999999999998"/>
    <n v="180.37200000000001"/>
    <n v="0.43731634226528182"/>
    <n v="2026"/>
    <s v="Q3"/>
    <n v="8"/>
    <x v="7"/>
  </r>
  <r>
    <n v="4740"/>
    <d v="2026-08-27T00:00:00"/>
    <n v="2026"/>
    <x v="2"/>
    <n v="8"/>
    <s v="Aug"/>
    <x v="0"/>
    <x v="15"/>
    <x v="1"/>
    <s v="Returning"/>
    <x v="1"/>
    <s v="Trekking Poles"/>
    <n v="5"/>
    <n v="72.78"/>
    <n v="0.1"/>
    <n v="33.25"/>
    <n v="327.51"/>
    <n v="166.25"/>
    <n v="161.26"/>
    <n v="0.49238191200268694"/>
    <n v="2026"/>
    <s v="Q3"/>
    <n v="8"/>
    <x v="7"/>
  </r>
  <r>
    <n v="5000"/>
    <d v="2026-08-27T00:00:00"/>
    <n v="2026"/>
    <x v="2"/>
    <n v="8"/>
    <s v="Aug"/>
    <x v="1"/>
    <x v="12"/>
    <x v="3"/>
    <s v="New"/>
    <x v="2"/>
    <s v="Insulated Bottle"/>
    <n v="2"/>
    <n v="37"/>
    <n v="0"/>
    <n v="13.83"/>
    <n v="74"/>
    <n v="27.66"/>
    <n v="46.34"/>
    <n v="0.62621621621621626"/>
    <n v="2026"/>
    <s v="Q3"/>
    <n v="8"/>
    <x v="7"/>
  </r>
  <r>
    <n v="5058"/>
    <d v="2026-08-27T00:00:00"/>
    <n v="2026"/>
    <x v="2"/>
    <n v="8"/>
    <s v="Aug"/>
    <x v="1"/>
    <x v="11"/>
    <x v="1"/>
    <s v="Business"/>
    <x v="0"/>
    <s v="Compact Repair Kit"/>
    <n v="6"/>
    <n v="41.33"/>
    <n v="0.2"/>
    <n v="17.02"/>
    <n v="198.38400000000001"/>
    <n v="102.12"/>
    <n v="96.26400000000001"/>
    <n v="0.48524074522138883"/>
    <n v="2026"/>
    <s v="Q3"/>
    <n v="8"/>
    <x v="7"/>
  </r>
  <r>
    <n v="496"/>
    <d v="2026-08-28T00:00:00"/>
    <n v="2026"/>
    <x v="2"/>
    <n v="8"/>
    <s v="Aug"/>
    <x v="0"/>
    <x v="15"/>
    <x v="2"/>
    <s v="Returning"/>
    <x v="4"/>
    <s v="Recovery Roller"/>
    <n v="1"/>
    <n v="37.020000000000003"/>
    <n v="0"/>
    <n v="13.64"/>
    <n v="37.020000000000003"/>
    <n v="13.64"/>
    <n v="23.380000000000003"/>
    <n v="0.63155051323608857"/>
    <n v="2026"/>
    <s v="Q3"/>
    <n v="8"/>
    <x v="7"/>
  </r>
  <r>
    <n v="1343"/>
    <d v="2026-08-28T00:00:00"/>
    <n v="2026"/>
    <x v="2"/>
    <n v="8"/>
    <s v="Aug"/>
    <x v="3"/>
    <x v="8"/>
    <x v="0"/>
    <s v="New"/>
    <x v="3"/>
    <s v="Portable Camp Stove"/>
    <n v="1"/>
    <n v="81.06"/>
    <n v="0"/>
    <n v="38.43"/>
    <n v="81.06"/>
    <n v="38.43"/>
    <n v="42.63"/>
    <n v="0.52590673575129532"/>
    <n v="2026"/>
    <s v="Q3"/>
    <n v="8"/>
    <x v="7"/>
  </r>
  <r>
    <n v="1455"/>
    <d v="2026-08-28T00:00:00"/>
    <n v="2026"/>
    <x v="2"/>
    <n v="8"/>
    <s v="Aug"/>
    <x v="2"/>
    <x v="2"/>
    <x v="0"/>
    <s v="New"/>
    <x v="0"/>
    <s v="Trail Bike Light"/>
    <n v="2"/>
    <n v="51.91"/>
    <n v="0"/>
    <n v="21.94"/>
    <n v="103.82"/>
    <n v="43.88"/>
    <n v="59.939999999999991"/>
    <n v="0.57734540550953573"/>
    <n v="2026"/>
    <s v="Q3"/>
    <n v="8"/>
    <x v="7"/>
  </r>
  <r>
    <n v="1632"/>
    <d v="2026-08-28T00:00:00"/>
    <n v="2026"/>
    <x v="2"/>
    <n v="8"/>
    <s v="Aug"/>
    <x v="3"/>
    <x v="7"/>
    <x v="3"/>
    <s v="New"/>
    <x v="2"/>
    <s v="Insulated Bottle"/>
    <n v="1"/>
    <n v="35.700000000000003"/>
    <n v="0.05"/>
    <n v="13.45"/>
    <n v="33.914999999999999"/>
    <n v="13.45"/>
    <n v="20.465"/>
    <n v="0.60342031549461894"/>
    <n v="2026"/>
    <s v="Q3"/>
    <n v="8"/>
    <x v="7"/>
  </r>
  <r>
    <n v="1817"/>
    <d v="2026-08-28T00:00:00"/>
    <n v="2026"/>
    <x v="2"/>
    <n v="8"/>
    <s v="Aug"/>
    <x v="0"/>
    <x v="9"/>
    <x v="2"/>
    <s v="New"/>
    <x v="4"/>
    <s v="Recovery Roller"/>
    <n v="1"/>
    <n v="36.590000000000003"/>
    <n v="0.05"/>
    <n v="14.15"/>
    <n v="34.7605"/>
    <n v="14.15"/>
    <n v="20.610500000000002"/>
    <n v="0.59292875534011313"/>
    <n v="2026"/>
    <s v="Q3"/>
    <n v="8"/>
    <x v="7"/>
  </r>
  <r>
    <n v="2993"/>
    <d v="2026-08-28T00:00:00"/>
    <n v="2026"/>
    <x v="2"/>
    <n v="8"/>
    <s v="Aug"/>
    <x v="1"/>
    <x v="12"/>
    <x v="1"/>
    <s v="Business"/>
    <x v="2"/>
    <s v="Insulated Bottle"/>
    <n v="3"/>
    <n v="35.520000000000003"/>
    <n v="0.1"/>
    <n v="13.78"/>
    <n v="95.904000000000011"/>
    <n v="41.339999999999996"/>
    <n v="54.564000000000014"/>
    <n v="0.56894394394394399"/>
    <n v="2026"/>
    <s v="Q3"/>
    <n v="8"/>
    <x v="7"/>
  </r>
  <r>
    <n v="4676"/>
    <d v="2026-08-28T00:00:00"/>
    <n v="2026"/>
    <x v="2"/>
    <n v="8"/>
    <s v="Aug"/>
    <x v="3"/>
    <x v="13"/>
    <x v="2"/>
    <s v="New"/>
    <x v="0"/>
    <s v="Commuter Helmet"/>
    <n v="2"/>
    <n v="81.88"/>
    <n v="0.1"/>
    <n v="42.87"/>
    <n v="147.38399999999999"/>
    <n v="85.74"/>
    <n v="61.643999999999991"/>
    <n v="0.41825435596808336"/>
    <n v="2026"/>
    <s v="Q3"/>
    <n v="8"/>
    <x v="7"/>
  </r>
  <r>
    <n v="5105"/>
    <d v="2026-08-28T00:00:00"/>
    <n v="2026"/>
    <x v="2"/>
    <n v="8"/>
    <s v="Aug"/>
    <x v="3"/>
    <x v="7"/>
    <x v="0"/>
    <s v="Business"/>
    <x v="2"/>
    <s v="Packing Cube Set"/>
    <n v="4"/>
    <n v="46.54"/>
    <n v="0"/>
    <n v="18.86"/>
    <n v="186.16"/>
    <n v="75.44"/>
    <n v="110.72"/>
    <n v="0.5947571981091534"/>
    <n v="2026"/>
    <s v="Q3"/>
    <n v="8"/>
    <x v="7"/>
  </r>
  <r>
    <n v="223"/>
    <d v="2026-08-29T00:00:00"/>
    <n v="2026"/>
    <x v="2"/>
    <n v="8"/>
    <s v="Aug"/>
    <x v="2"/>
    <x v="2"/>
    <x v="2"/>
    <s v="Returning"/>
    <x v="4"/>
    <s v="Training Mat"/>
    <n v="1"/>
    <n v="49.79"/>
    <n v="0"/>
    <n v="21.43"/>
    <n v="49.79"/>
    <n v="21.43"/>
    <n v="28.36"/>
    <n v="0.56959228760795344"/>
    <n v="2026"/>
    <s v="Q3"/>
    <n v="8"/>
    <x v="7"/>
  </r>
  <r>
    <n v="1023"/>
    <d v="2026-08-29T00:00:00"/>
    <n v="2026"/>
    <x v="2"/>
    <n v="8"/>
    <s v="Aug"/>
    <x v="2"/>
    <x v="3"/>
    <x v="0"/>
    <s v="New"/>
    <x v="1"/>
    <s v="Hiking Daypack 20L"/>
    <n v="6"/>
    <n v="90.19"/>
    <n v="0"/>
    <n v="45.61"/>
    <n v="541.14"/>
    <n v="273.65999999999997"/>
    <n v="267.48"/>
    <n v="0.4942898325756736"/>
    <n v="2026"/>
    <s v="Q3"/>
    <n v="8"/>
    <x v="7"/>
  </r>
  <r>
    <n v="1694"/>
    <d v="2026-08-29T00:00:00"/>
    <n v="2026"/>
    <x v="2"/>
    <n v="8"/>
    <s v="Aug"/>
    <x v="1"/>
    <x v="12"/>
    <x v="0"/>
    <s v="New"/>
    <x v="1"/>
    <s v="Trekking Poles"/>
    <n v="1"/>
    <n v="70.38"/>
    <n v="0.15"/>
    <n v="32.64"/>
    <n v="59.822999999999993"/>
    <n v="32.64"/>
    <n v="27.182999999999993"/>
    <n v="0.45439045183290699"/>
    <n v="2026"/>
    <s v="Q3"/>
    <n v="8"/>
    <x v="7"/>
  </r>
  <r>
    <n v="2006"/>
    <d v="2026-08-29T00:00:00"/>
    <n v="2026"/>
    <x v="2"/>
    <n v="8"/>
    <s v="Aug"/>
    <x v="3"/>
    <x v="13"/>
    <x v="0"/>
    <s v="New"/>
    <x v="2"/>
    <s v="Packing Cube Set"/>
    <n v="1"/>
    <n v="46.43"/>
    <n v="0"/>
    <n v="18.2"/>
    <n v="46.43"/>
    <n v="18.2"/>
    <n v="28.23"/>
    <n v="0.60801206116734874"/>
    <n v="2026"/>
    <s v="Q3"/>
    <n v="8"/>
    <x v="7"/>
  </r>
  <r>
    <n v="3026"/>
    <d v="2026-08-29T00:00:00"/>
    <n v="2026"/>
    <x v="2"/>
    <n v="8"/>
    <s v="Aug"/>
    <x v="0"/>
    <x v="0"/>
    <x v="0"/>
    <s v="New"/>
    <x v="3"/>
    <s v="Trail Tent 2P"/>
    <n v="1"/>
    <n v="194.75"/>
    <n v="0.05"/>
    <n v="105.94"/>
    <n v="185.01249999999999"/>
    <n v="105.94"/>
    <n v="79.072499999999991"/>
    <n v="0.42739004121343149"/>
    <n v="2026"/>
    <s v="Q3"/>
    <n v="8"/>
    <x v="7"/>
  </r>
  <r>
    <n v="3057"/>
    <d v="2026-08-29T00:00:00"/>
    <n v="2026"/>
    <x v="2"/>
    <n v="8"/>
    <s v="Aug"/>
    <x v="1"/>
    <x v="14"/>
    <x v="2"/>
    <s v="Returning"/>
    <x v="1"/>
    <s v="Trail Boots"/>
    <n v="2"/>
    <n v="142.16"/>
    <n v="0"/>
    <n v="79.36"/>
    <n v="284.32"/>
    <n v="158.72"/>
    <n v="125.6"/>
    <n v="0.44175576814856499"/>
    <n v="2026"/>
    <s v="Q3"/>
    <n v="8"/>
    <x v="7"/>
  </r>
  <r>
    <n v="3112"/>
    <d v="2026-08-29T00:00:00"/>
    <n v="2026"/>
    <x v="2"/>
    <n v="8"/>
    <s v="Aug"/>
    <x v="3"/>
    <x v="8"/>
    <x v="0"/>
    <s v="Business"/>
    <x v="2"/>
    <s v="Packing Cube Set"/>
    <n v="2"/>
    <n v="47.69"/>
    <n v="0.05"/>
    <n v="18.8"/>
    <n v="90.61099999999999"/>
    <n v="37.6"/>
    <n v="53.010999999999989"/>
    <n v="0.58503934400900548"/>
    <n v="2026"/>
    <s v="Q3"/>
    <n v="8"/>
    <x v="7"/>
  </r>
  <r>
    <n v="3137"/>
    <d v="2026-08-29T00:00:00"/>
    <n v="2026"/>
    <x v="2"/>
    <n v="8"/>
    <s v="Aug"/>
    <x v="2"/>
    <x v="5"/>
    <x v="2"/>
    <s v="New"/>
    <x v="2"/>
    <s v="Travel Backpack 35L"/>
    <n v="3"/>
    <n v="164.51"/>
    <n v="0"/>
    <n v="86.76"/>
    <n v="493.53"/>
    <n v="260.28000000000003"/>
    <n v="233.24999999999994"/>
    <n v="0.47261564646526039"/>
    <n v="2026"/>
    <s v="Q3"/>
    <n v="8"/>
    <x v="7"/>
  </r>
  <r>
    <n v="3983"/>
    <d v="2026-08-29T00:00:00"/>
    <n v="2026"/>
    <x v="2"/>
    <n v="8"/>
    <s v="Aug"/>
    <x v="2"/>
    <x v="2"/>
    <x v="3"/>
    <s v="Business"/>
    <x v="3"/>
    <s v="Trail Tent 2P"/>
    <n v="2"/>
    <n v="194.71"/>
    <n v="0.1"/>
    <n v="105.57"/>
    <n v="350.47800000000001"/>
    <n v="211.14"/>
    <n v="139.33800000000002"/>
    <n v="0.39756561039494637"/>
    <n v="2026"/>
    <s v="Q3"/>
    <n v="8"/>
    <x v="7"/>
  </r>
  <r>
    <n v="4016"/>
    <d v="2026-08-29T00:00:00"/>
    <n v="2026"/>
    <x v="2"/>
    <n v="8"/>
    <s v="Aug"/>
    <x v="3"/>
    <x v="13"/>
    <x v="1"/>
    <s v="Business"/>
    <x v="1"/>
    <s v="Trail Boots"/>
    <n v="5"/>
    <n v="145.24"/>
    <n v="0.15"/>
    <n v="77.69"/>
    <n v="617.27"/>
    <n v="388.45"/>
    <n v="228.82"/>
    <n v="0.37069677774717708"/>
    <n v="2026"/>
    <s v="Q3"/>
    <n v="8"/>
    <x v="7"/>
  </r>
  <r>
    <n v="4340"/>
    <d v="2026-08-29T00:00:00"/>
    <n v="2026"/>
    <x v="2"/>
    <n v="8"/>
    <s v="Aug"/>
    <x v="3"/>
    <x v="8"/>
    <x v="0"/>
    <s v="New"/>
    <x v="2"/>
    <s v="Insulated Bottle"/>
    <n v="2"/>
    <n v="35.6"/>
    <n v="0.15"/>
    <n v="13.67"/>
    <n v="60.52"/>
    <n v="27.34"/>
    <n v="33.180000000000007"/>
    <n v="0.54824851288830145"/>
    <n v="2026"/>
    <s v="Q3"/>
    <n v="8"/>
    <x v="7"/>
  </r>
  <r>
    <n v="4640"/>
    <d v="2026-08-29T00:00:00"/>
    <n v="2026"/>
    <x v="2"/>
    <n v="8"/>
    <s v="Aug"/>
    <x v="0"/>
    <x v="15"/>
    <x v="0"/>
    <s v="New"/>
    <x v="4"/>
    <s v="Resistance Band Set"/>
    <n v="2"/>
    <n v="41.05"/>
    <n v="0.05"/>
    <n v="14.47"/>
    <n v="77.99499999999999"/>
    <n v="28.94"/>
    <n v="49.054999999999993"/>
    <n v="0.62895057375472785"/>
    <n v="2026"/>
    <s v="Q3"/>
    <n v="8"/>
    <x v="7"/>
  </r>
  <r>
    <n v="4733"/>
    <d v="2026-08-29T00:00:00"/>
    <n v="2026"/>
    <x v="2"/>
    <n v="8"/>
    <s v="Aug"/>
    <x v="2"/>
    <x v="2"/>
    <x v="0"/>
    <s v="New"/>
    <x v="1"/>
    <s v="Summit Backpack 45L"/>
    <n v="2"/>
    <n v="153.63999999999999"/>
    <n v="0.05"/>
    <n v="77.709999999999994"/>
    <n v="291.91599999999994"/>
    <n v="155.41999999999999"/>
    <n v="136.49599999999995"/>
    <n v="0.46758656599843784"/>
    <n v="2026"/>
    <s v="Q3"/>
    <n v="8"/>
    <x v="7"/>
  </r>
  <r>
    <n v="4827"/>
    <d v="2026-08-29T00:00:00"/>
    <n v="2026"/>
    <x v="2"/>
    <n v="8"/>
    <s v="Aug"/>
    <x v="2"/>
    <x v="2"/>
    <x v="0"/>
    <s v="Returning"/>
    <x v="2"/>
    <s v="Insulated Bottle"/>
    <n v="5"/>
    <n v="36.700000000000003"/>
    <n v="0"/>
    <n v="13.45"/>
    <n v="183.5"/>
    <n v="67.25"/>
    <n v="116.25"/>
    <n v="0.63351498637602177"/>
    <n v="2026"/>
    <s v="Q3"/>
    <n v="8"/>
    <x v="7"/>
  </r>
  <r>
    <n v="5180"/>
    <d v="2026-08-29T00:00:00"/>
    <n v="2026"/>
    <x v="2"/>
    <n v="8"/>
    <s v="Aug"/>
    <x v="0"/>
    <x v="15"/>
    <x v="1"/>
    <s v="Business"/>
    <x v="3"/>
    <s v="Compact Sleeping Bag"/>
    <n v="8"/>
    <n v="124"/>
    <n v="0.1"/>
    <n v="61.85"/>
    <n v="892.80000000000007"/>
    <n v="494.8"/>
    <n v="398.00000000000006"/>
    <n v="0.44578853046594985"/>
    <n v="2026"/>
    <s v="Q3"/>
    <n v="8"/>
    <x v="7"/>
  </r>
  <r>
    <n v="121"/>
    <d v="2026-08-30T00:00:00"/>
    <n v="2026"/>
    <x v="2"/>
    <n v="8"/>
    <s v="Aug"/>
    <x v="1"/>
    <x v="1"/>
    <x v="3"/>
    <s v="New"/>
    <x v="0"/>
    <s v="Commuter Helmet"/>
    <n v="1"/>
    <n v="81.23"/>
    <n v="0.1"/>
    <n v="42.65"/>
    <n v="73.106999999999999"/>
    <n v="42.65"/>
    <n v="30.457000000000001"/>
    <n v="0.41660853269864723"/>
    <n v="2026"/>
    <s v="Q3"/>
    <n v="8"/>
    <x v="7"/>
  </r>
  <r>
    <n v="618"/>
    <d v="2026-08-30T00:00:00"/>
    <n v="2026"/>
    <x v="2"/>
    <n v="8"/>
    <s v="Aug"/>
    <x v="1"/>
    <x v="12"/>
    <x v="0"/>
    <s v="Business"/>
    <x v="0"/>
    <s v="Compact Repair Kit"/>
    <n v="2"/>
    <n v="41.06"/>
    <n v="0.05"/>
    <n v="16.559999999999999"/>
    <n v="78.013999999999996"/>
    <n v="33.119999999999997"/>
    <n v="44.893999999999998"/>
    <n v="0.5754608147255621"/>
    <n v="2026"/>
    <s v="Q3"/>
    <n v="8"/>
    <x v="7"/>
  </r>
  <r>
    <n v="2860"/>
    <d v="2026-08-30T00:00:00"/>
    <n v="2026"/>
    <x v="2"/>
    <n v="8"/>
    <s v="Aug"/>
    <x v="3"/>
    <x v="7"/>
    <x v="3"/>
    <s v="Returning"/>
    <x v="1"/>
    <s v="Trail Boots"/>
    <n v="1"/>
    <n v="143.49"/>
    <n v="0.1"/>
    <n v="80.72"/>
    <n v="129.14100000000002"/>
    <n v="80.72"/>
    <n v="48.421000000000021"/>
    <n v="0.3749467636149636"/>
    <n v="2026"/>
    <s v="Q3"/>
    <n v="8"/>
    <x v="7"/>
  </r>
  <r>
    <n v="3768"/>
    <d v="2026-08-30T00:00:00"/>
    <n v="2026"/>
    <x v="2"/>
    <n v="8"/>
    <s v="Aug"/>
    <x v="2"/>
    <x v="3"/>
    <x v="2"/>
    <s v="New"/>
    <x v="1"/>
    <s v="Trail Boots"/>
    <n v="1"/>
    <n v="143.38"/>
    <n v="0"/>
    <n v="78.37"/>
    <n v="143.38"/>
    <n v="78.37"/>
    <n v="65.009999999999991"/>
    <n v="0.45341051750592826"/>
    <n v="2026"/>
    <s v="Q3"/>
    <n v="8"/>
    <x v="7"/>
  </r>
  <r>
    <n v="3987"/>
    <d v="2026-08-30T00:00:00"/>
    <n v="2026"/>
    <x v="2"/>
    <n v="8"/>
    <s v="Aug"/>
    <x v="1"/>
    <x v="12"/>
    <x v="3"/>
    <s v="Business"/>
    <x v="1"/>
    <s v="Trail Boots"/>
    <n v="1"/>
    <n v="144.54"/>
    <n v="0"/>
    <n v="78.77"/>
    <n v="144.54"/>
    <n v="78.77"/>
    <n v="65.77"/>
    <n v="0.45502974955029751"/>
    <n v="2026"/>
    <s v="Q3"/>
    <n v="8"/>
    <x v="7"/>
  </r>
  <r>
    <n v="4990"/>
    <d v="2026-08-30T00:00:00"/>
    <n v="2026"/>
    <x v="2"/>
    <n v="8"/>
    <s v="Aug"/>
    <x v="3"/>
    <x v="8"/>
    <x v="3"/>
    <s v="Returning"/>
    <x v="4"/>
    <s v="Resistance Band Set"/>
    <n v="1"/>
    <n v="40.92"/>
    <n v="0.1"/>
    <n v="14.94"/>
    <n v="36.828000000000003"/>
    <n v="14.94"/>
    <n v="21.888000000000005"/>
    <n v="0.59433040078201382"/>
    <n v="2026"/>
    <s v="Q3"/>
    <n v="8"/>
    <x v="7"/>
  </r>
  <r>
    <n v="348"/>
    <d v="2026-08-31T00:00:00"/>
    <n v="2026"/>
    <x v="2"/>
    <n v="8"/>
    <s v="Aug"/>
    <x v="1"/>
    <x v="12"/>
    <x v="1"/>
    <s v="Business"/>
    <x v="1"/>
    <s v="Summit Backpack 45L"/>
    <n v="5"/>
    <n v="151.21"/>
    <n v="0.15"/>
    <n v="77.12"/>
    <n v="642.64250000000004"/>
    <n v="385.6"/>
    <n v="257.04250000000002"/>
    <n v="0.39997743691087967"/>
    <n v="2026"/>
    <s v="Q3"/>
    <n v="8"/>
    <x v="7"/>
  </r>
  <r>
    <n v="1642"/>
    <d v="2026-08-31T00:00:00"/>
    <n v="2026"/>
    <x v="2"/>
    <n v="8"/>
    <s v="Aug"/>
    <x v="3"/>
    <x v="8"/>
    <x v="3"/>
    <s v="New"/>
    <x v="4"/>
    <s v="Resistance Band Set"/>
    <n v="1"/>
    <n v="40.770000000000003"/>
    <n v="0"/>
    <n v="15.13"/>
    <n v="40.770000000000003"/>
    <n v="15.13"/>
    <n v="25.64"/>
    <n v="0.62889379445670834"/>
    <n v="2026"/>
    <s v="Q3"/>
    <n v="8"/>
    <x v="7"/>
  </r>
  <r>
    <n v="2146"/>
    <d v="2026-08-31T00:00:00"/>
    <n v="2026"/>
    <x v="2"/>
    <n v="8"/>
    <s v="Aug"/>
    <x v="0"/>
    <x v="0"/>
    <x v="3"/>
    <s v="New"/>
    <x v="4"/>
    <s v="Recovery Roller"/>
    <n v="1"/>
    <n v="35.47"/>
    <n v="0.05"/>
    <n v="14.1"/>
    <n v="33.6965"/>
    <n v="14.1"/>
    <n v="19.596499999999999"/>
    <n v="0.58155891561438122"/>
    <n v="2026"/>
    <s v="Q3"/>
    <n v="8"/>
    <x v="7"/>
  </r>
  <r>
    <n v="2629"/>
    <d v="2026-08-31T00:00:00"/>
    <n v="2026"/>
    <x v="2"/>
    <n v="8"/>
    <s v="Aug"/>
    <x v="3"/>
    <x v="8"/>
    <x v="0"/>
    <s v="Returning"/>
    <x v="0"/>
    <s v="Commuter Helmet"/>
    <n v="1"/>
    <n v="81.72"/>
    <n v="0"/>
    <n v="42.38"/>
    <n v="81.72"/>
    <n v="42.38"/>
    <n v="39.339999999999996"/>
    <n v="0.48139990210474787"/>
    <n v="2026"/>
    <s v="Q3"/>
    <n v="8"/>
    <x v="7"/>
  </r>
  <r>
    <n v="2870"/>
    <d v="2026-08-31T00:00:00"/>
    <n v="2026"/>
    <x v="2"/>
    <n v="8"/>
    <s v="Aug"/>
    <x v="3"/>
    <x v="7"/>
    <x v="0"/>
    <s v="New"/>
    <x v="2"/>
    <s v="Packing Cube Set"/>
    <n v="1"/>
    <n v="45.84"/>
    <n v="0"/>
    <n v="17.84"/>
    <n v="45.84"/>
    <n v="17.84"/>
    <n v="28.000000000000004"/>
    <n v="0.61082024432809778"/>
    <n v="2026"/>
    <s v="Q3"/>
    <n v="8"/>
    <x v="7"/>
  </r>
  <r>
    <n v="2975"/>
    <d v="2026-08-31T00:00:00"/>
    <n v="2026"/>
    <x v="2"/>
    <n v="8"/>
    <s v="Aug"/>
    <x v="1"/>
    <x v="12"/>
    <x v="0"/>
    <s v="New"/>
    <x v="2"/>
    <s v="Packing Cube Set"/>
    <n v="1"/>
    <n v="46.59"/>
    <n v="0"/>
    <n v="18.47"/>
    <n v="46.59"/>
    <n v="18.47"/>
    <n v="28.120000000000005"/>
    <n v="0.60356299635114841"/>
    <n v="2026"/>
    <s v="Q3"/>
    <n v="8"/>
    <x v="7"/>
  </r>
  <r>
    <n v="3163"/>
    <d v="2026-08-31T00:00:00"/>
    <n v="2026"/>
    <x v="2"/>
    <n v="8"/>
    <s v="Aug"/>
    <x v="0"/>
    <x v="15"/>
    <x v="2"/>
    <s v="Business"/>
    <x v="1"/>
    <s v="Trekking Poles"/>
    <n v="1"/>
    <n v="69.959999999999994"/>
    <n v="0"/>
    <n v="32.340000000000003"/>
    <n v="69.959999999999994"/>
    <n v="32.340000000000003"/>
    <n v="37.61999999999999"/>
    <n v="0.53773584905660365"/>
    <n v="2026"/>
    <s v="Q3"/>
    <n v="8"/>
    <x v="7"/>
  </r>
  <r>
    <n v="94"/>
    <d v="2026-09-01T00:00:00"/>
    <n v="2026"/>
    <x v="2"/>
    <n v="9"/>
    <s v="Sep"/>
    <x v="1"/>
    <x v="6"/>
    <x v="2"/>
    <s v="Returning"/>
    <x v="0"/>
    <s v="Trail Bike Light"/>
    <n v="5"/>
    <n v="50.76"/>
    <n v="0"/>
    <n v="22.89"/>
    <n v="253.79999999999998"/>
    <n v="114.45"/>
    <n v="139.34999999999997"/>
    <n v="0.54905437352245856"/>
    <n v="2026"/>
    <s v="Q3"/>
    <n v="9"/>
    <x v="8"/>
  </r>
  <r>
    <n v="271"/>
    <d v="2026-09-01T00:00:00"/>
    <n v="2026"/>
    <x v="2"/>
    <n v="9"/>
    <s v="Sep"/>
    <x v="1"/>
    <x v="12"/>
    <x v="3"/>
    <s v="Returning"/>
    <x v="1"/>
    <s v="Hiking Daypack 20L"/>
    <n v="1"/>
    <n v="94.29"/>
    <n v="0.1"/>
    <n v="45.12"/>
    <n v="84.861000000000004"/>
    <n v="45.12"/>
    <n v="39.741000000000007"/>
    <n v="0.46830699614663984"/>
    <n v="2026"/>
    <s v="Q3"/>
    <n v="9"/>
    <x v="8"/>
  </r>
  <r>
    <n v="1481"/>
    <d v="2026-09-01T00:00:00"/>
    <n v="2026"/>
    <x v="2"/>
    <n v="9"/>
    <s v="Sep"/>
    <x v="1"/>
    <x v="12"/>
    <x v="1"/>
    <s v="Business"/>
    <x v="0"/>
    <s v="Commuter Helmet"/>
    <n v="6"/>
    <n v="81.430000000000007"/>
    <n v="0.05"/>
    <n v="42.24"/>
    <n v="464.15100000000001"/>
    <n v="253.44"/>
    <n v="210.71100000000001"/>
    <n v="0.45397079829624415"/>
    <n v="2026"/>
    <s v="Q3"/>
    <n v="9"/>
    <x v="8"/>
  </r>
  <r>
    <n v="1663"/>
    <d v="2026-09-01T00:00:00"/>
    <n v="2026"/>
    <x v="2"/>
    <n v="9"/>
    <s v="Sep"/>
    <x v="2"/>
    <x v="5"/>
    <x v="0"/>
    <s v="Returning"/>
    <x v="2"/>
    <s v="Packing Cube Set"/>
    <n v="1"/>
    <n v="45.54"/>
    <n v="0.1"/>
    <n v="18.440000000000001"/>
    <n v="40.985999999999997"/>
    <n v="18.440000000000001"/>
    <n v="22.545999999999996"/>
    <n v="0.5500902747279558"/>
    <n v="2026"/>
    <s v="Q3"/>
    <n v="9"/>
    <x v="8"/>
  </r>
  <r>
    <n v="2866"/>
    <d v="2026-09-01T00:00:00"/>
    <n v="2026"/>
    <x v="2"/>
    <n v="9"/>
    <s v="Sep"/>
    <x v="0"/>
    <x v="15"/>
    <x v="3"/>
    <s v="Returning"/>
    <x v="1"/>
    <s v="Summit Backpack 45L"/>
    <n v="2"/>
    <n v="156.63999999999999"/>
    <n v="0.1"/>
    <n v="80.09"/>
    <n v="281.952"/>
    <n v="160.18"/>
    <n v="121.77199999999999"/>
    <n v="0.43188911587787987"/>
    <n v="2026"/>
    <s v="Q3"/>
    <n v="9"/>
    <x v="8"/>
  </r>
  <r>
    <n v="3288"/>
    <d v="2026-09-01T00:00:00"/>
    <n v="2026"/>
    <x v="2"/>
    <n v="9"/>
    <s v="Sep"/>
    <x v="3"/>
    <x v="7"/>
    <x v="3"/>
    <s v="Business"/>
    <x v="1"/>
    <s v="Trekking Poles"/>
    <n v="1"/>
    <n v="72.81"/>
    <n v="0"/>
    <n v="32.299999999999997"/>
    <n v="72.81"/>
    <n v="32.299999999999997"/>
    <n v="40.510000000000005"/>
    <n v="0.55637961818431536"/>
    <n v="2026"/>
    <s v="Q3"/>
    <n v="9"/>
    <x v="8"/>
  </r>
  <r>
    <n v="3426"/>
    <d v="2026-09-01T00:00:00"/>
    <n v="2026"/>
    <x v="2"/>
    <n v="9"/>
    <s v="Sep"/>
    <x v="1"/>
    <x v="11"/>
    <x v="2"/>
    <s v="New"/>
    <x v="3"/>
    <s v="Portable Camp Stove"/>
    <n v="6"/>
    <n v="80.319999999999993"/>
    <n v="0"/>
    <n v="38.42"/>
    <n v="481.91999999999996"/>
    <n v="230.52"/>
    <n v="251.39999999999995"/>
    <n v="0.52166334661354574"/>
    <n v="2026"/>
    <s v="Q3"/>
    <n v="9"/>
    <x v="8"/>
  </r>
  <r>
    <n v="4826"/>
    <d v="2026-09-01T00:00:00"/>
    <n v="2026"/>
    <x v="2"/>
    <n v="9"/>
    <s v="Sep"/>
    <x v="3"/>
    <x v="13"/>
    <x v="2"/>
    <s v="Returning"/>
    <x v="2"/>
    <s v="Travel Backpack 35L"/>
    <n v="5"/>
    <n v="166.81"/>
    <n v="0.05"/>
    <n v="89.24"/>
    <n v="792.34749999999997"/>
    <n v="446.2"/>
    <n v="346.14749999999998"/>
    <n v="0.43686324497774021"/>
    <n v="2026"/>
    <s v="Q3"/>
    <n v="9"/>
    <x v="8"/>
  </r>
  <r>
    <n v="662"/>
    <d v="2026-09-02T00:00:00"/>
    <n v="2026"/>
    <x v="2"/>
    <n v="9"/>
    <s v="Sep"/>
    <x v="3"/>
    <x v="13"/>
    <x v="0"/>
    <s v="New"/>
    <x v="4"/>
    <s v="Resistance Band Set"/>
    <n v="1"/>
    <n v="40.56"/>
    <n v="0.15"/>
    <n v="14.28"/>
    <n v="34.475999999999999"/>
    <n v="14.28"/>
    <n v="20.195999999999998"/>
    <n v="0.58579881656804733"/>
    <n v="2026"/>
    <s v="Q3"/>
    <n v="9"/>
    <x v="8"/>
  </r>
  <r>
    <n v="1393"/>
    <d v="2026-09-02T00:00:00"/>
    <n v="2026"/>
    <x v="2"/>
    <n v="9"/>
    <s v="Sep"/>
    <x v="2"/>
    <x v="16"/>
    <x v="0"/>
    <s v="Returning"/>
    <x v="2"/>
    <s v="Travel Backpack 35L"/>
    <n v="2"/>
    <n v="162.4"/>
    <n v="0.1"/>
    <n v="88.04"/>
    <n v="292.32"/>
    <n v="176.08"/>
    <n v="116.23999999999998"/>
    <n v="0.39764641488779412"/>
    <n v="2026"/>
    <s v="Q3"/>
    <n v="9"/>
    <x v="8"/>
  </r>
  <r>
    <n v="1568"/>
    <d v="2026-09-02T00:00:00"/>
    <n v="2026"/>
    <x v="2"/>
    <n v="9"/>
    <s v="Sep"/>
    <x v="0"/>
    <x v="15"/>
    <x v="2"/>
    <s v="Returning"/>
    <x v="4"/>
    <s v="Weighted Vest"/>
    <n v="5"/>
    <n v="123.09"/>
    <n v="0"/>
    <n v="70.3"/>
    <n v="615.45000000000005"/>
    <n v="351.5"/>
    <n v="263.95000000000005"/>
    <n v="0.42887318222438869"/>
    <n v="2026"/>
    <s v="Q3"/>
    <n v="9"/>
    <x v="8"/>
  </r>
  <r>
    <n v="2428"/>
    <d v="2026-09-02T00:00:00"/>
    <n v="2026"/>
    <x v="2"/>
    <n v="9"/>
    <s v="Sep"/>
    <x v="1"/>
    <x v="6"/>
    <x v="3"/>
    <s v="New"/>
    <x v="2"/>
    <s v="Insulated Bottle"/>
    <n v="1"/>
    <n v="36.69"/>
    <n v="0"/>
    <n v="13.92"/>
    <n v="36.69"/>
    <n v="13.92"/>
    <n v="22.769999999999996"/>
    <n v="0.6206050695012264"/>
    <n v="2026"/>
    <s v="Q3"/>
    <n v="9"/>
    <x v="8"/>
  </r>
  <r>
    <n v="2890"/>
    <d v="2026-09-02T00:00:00"/>
    <n v="2026"/>
    <x v="2"/>
    <n v="9"/>
    <s v="Sep"/>
    <x v="2"/>
    <x v="3"/>
    <x v="0"/>
    <s v="Business"/>
    <x v="2"/>
    <s v="Carry-On Duffel"/>
    <n v="4"/>
    <n v="130.43"/>
    <n v="0"/>
    <n v="66.849999999999994"/>
    <n v="521.72"/>
    <n v="267.39999999999998"/>
    <n v="254.32000000000005"/>
    <n v="0.48746454036648018"/>
    <n v="2026"/>
    <s v="Q3"/>
    <n v="9"/>
    <x v="8"/>
  </r>
  <r>
    <n v="2108"/>
    <d v="2026-09-03T00:00:00"/>
    <n v="2026"/>
    <x v="2"/>
    <n v="9"/>
    <s v="Sep"/>
    <x v="1"/>
    <x v="11"/>
    <x v="0"/>
    <s v="Returning"/>
    <x v="1"/>
    <s v="Trail Boots"/>
    <n v="1"/>
    <n v="146.13999999999999"/>
    <n v="0"/>
    <n v="81.040000000000006"/>
    <n v="146.13999999999999"/>
    <n v="81.040000000000006"/>
    <n v="65.09999999999998"/>
    <n v="0.44546325441357593"/>
    <n v="2026"/>
    <s v="Q3"/>
    <n v="9"/>
    <x v="8"/>
  </r>
  <r>
    <n v="2340"/>
    <d v="2026-09-03T00:00:00"/>
    <n v="2026"/>
    <x v="2"/>
    <n v="9"/>
    <s v="Sep"/>
    <x v="1"/>
    <x v="14"/>
    <x v="2"/>
    <s v="New"/>
    <x v="3"/>
    <s v="Alpine Tent 4P"/>
    <n v="4"/>
    <n v="332.93"/>
    <n v="0"/>
    <n v="193.56"/>
    <n v="1331.72"/>
    <n v="774.24"/>
    <n v="557.48"/>
    <n v="0.41861652599645571"/>
    <n v="2026"/>
    <s v="Q3"/>
    <n v="9"/>
    <x v="8"/>
  </r>
  <r>
    <n v="3078"/>
    <d v="2026-09-03T00:00:00"/>
    <n v="2026"/>
    <x v="2"/>
    <n v="9"/>
    <s v="Sep"/>
    <x v="1"/>
    <x v="14"/>
    <x v="2"/>
    <s v="Business"/>
    <x v="3"/>
    <s v="Compact Sleeping Bag"/>
    <n v="4"/>
    <n v="122.43"/>
    <n v="0"/>
    <n v="61.5"/>
    <n v="489.72"/>
    <n v="246"/>
    <n v="243.72000000000003"/>
    <n v="0.49767213918157316"/>
    <n v="2026"/>
    <s v="Q3"/>
    <n v="9"/>
    <x v="8"/>
  </r>
  <r>
    <n v="3575"/>
    <d v="2026-09-03T00:00:00"/>
    <n v="2026"/>
    <x v="2"/>
    <n v="9"/>
    <s v="Sep"/>
    <x v="2"/>
    <x v="2"/>
    <x v="3"/>
    <s v="Returning"/>
    <x v="0"/>
    <s v="Commuter Helmet"/>
    <n v="3"/>
    <n v="81.12"/>
    <n v="0.1"/>
    <n v="41.78"/>
    <n v="219.02400000000003"/>
    <n v="125.34"/>
    <n v="93.684000000000026"/>
    <n v="0.42773394696471628"/>
    <n v="2026"/>
    <s v="Q3"/>
    <n v="9"/>
    <x v="8"/>
  </r>
  <r>
    <n v="3700"/>
    <d v="2026-09-03T00:00:00"/>
    <n v="2026"/>
    <x v="2"/>
    <n v="9"/>
    <s v="Sep"/>
    <x v="1"/>
    <x v="14"/>
    <x v="0"/>
    <s v="Returning"/>
    <x v="2"/>
    <s v="Travel Backpack 35L"/>
    <n v="1"/>
    <n v="168.54"/>
    <n v="0.05"/>
    <n v="87.82"/>
    <n v="160.11299999999997"/>
    <n v="87.82"/>
    <n v="72.292999999999978"/>
    <n v="0.45151236938911887"/>
    <n v="2026"/>
    <s v="Q3"/>
    <n v="9"/>
    <x v="8"/>
  </r>
  <r>
    <n v="3762"/>
    <d v="2026-09-03T00:00:00"/>
    <n v="2026"/>
    <x v="2"/>
    <n v="9"/>
    <s v="Sep"/>
    <x v="0"/>
    <x v="0"/>
    <x v="2"/>
    <s v="New"/>
    <x v="0"/>
    <s v="Compact Repair Kit"/>
    <n v="4"/>
    <n v="39.61"/>
    <n v="0.1"/>
    <n v="16.829999999999998"/>
    <n v="142.596"/>
    <n v="67.319999999999993"/>
    <n v="75.27600000000001"/>
    <n v="0.52789699570815452"/>
    <n v="2026"/>
    <s v="Q3"/>
    <n v="9"/>
    <x v="8"/>
  </r>
  <r>
    <n v="2790"/>
    <d v="2026-09-04T00:00:00"/>
    <n v="2026"/>
    <x v="2"/>
    <n v="9"/>
    <s v="Sep"/>
    <x v="3"/>
    <x v="8"/>
    <x v="0"/>
    <s v="Returning"/>
    <x v="4"/>
    <s v="Resistance Band Set"/>
    <n v="1"/>
    <n v="39.85"/>
    <n v="0.1"/>
    <n v="14.96"/>
    <n v="35.865000000000002"/>
    <n v="14.96"/>
    <n v="20.905000000000001"/>
    <n v="0.58288024536456151"/>
    <n v="2026"/>
    <s v="Q3"/>
    <n v="9"/>
    <x v="8"/>
  </r>
  <r>
    <n v="4149"/>
    <d v="2026-09-04T00:00:00"/>
    <n v="2026"/>
    <x v="2"/>
    <n v="9"/>
    <s v="Sep"/>
    <x v="3"/>
    <x v="8"/>
    <x v="0"/>
    <s v="New"/>
    <x v="4"/>
    <s v="Resistance Band Set"/>
    <n v="1"/>
    <n v="40.51"/>
    <n v="0.05"/>
    <n v="14.7"/>
    <n v="38.484499999999997"/>
    <n v="14.7"/>
    <n v="23.784499999999998"/>
    <n v="0.6180280372617547"/>
    <n v="2026"/>
    <s v="Q3"/>
    <n v="9"/>
    <x v="8"/>
  </r>
  <r>
    <n v="1955"/>
    <d v="2026-09-05T00:00:00"/>
    <n v="2026"/>
    <x v="2"/>
    <n v="9"/>
    <s v="Sep"/>
    <x v="1"/>
    <x v="12"/>
    <x v="0"/>
    <s v="Returning"/>
    <x v="3"/>
    <s v="Compact Sleeping Bag"/>
    <n v="1"/>
    <n v="121.59"/>
    <n v="0"/>
    <n v="62.44"/>
    <n v="121.59"/>
    <n v="62.44"/>
    <n v="59.150000000000006"/>
    <n v="0.4864709268854347"/>
    <n v="2026"/>
    <s v="Q3"/>
    <n v="9"/>
    <x v="8"/>
  </r>
  <r>
    <n v="2077"/>
    <d v="2026-09-05T00:00:00"/>
    <n v="2026"/>
    <x v="2"/>
    <n v="9"/>
    <s v="Sep"/>
    <x v="3"/>
    <x v="8"/>
    <x v="1"/>
    <s v="Business"/>
    <x v="1"/>
    <s v="Summit Backpack 45L"/>
    <n v="4"/>
    <n v="152.99"/>
    <n v="0.15"/>
    <n v="77.12"/>
    <n v="520.16600000000005"/>
    <n v="308.48"/>
    <n v="211.68600000000004"/>
    <n v="0.40695854784818697"/>
    <n v="2026"/>
    <s v="Q3"/>
    <n v="9"/>
    <x v="8"/>
  </r>
  <r>
    <n v="2879"/>
    <d v="2026-09-05T00:00:00"/>
    <n v="2026"/>
    <x v="2"/>
    <n v="9"/>
    <s v="Sep"/>
    <x v="2"/>
    <x v="10"/>
    <x v="0"/>
    <s v="Business"/>
    <x v="2"/>
    <s v="Insulated Bottle"/>
    <n v="3"/>
    <n v="36.19"/>
    <n v="0.1"/>
    <n v="13.97"/>
    <n v="97.712999999999994"/>
    <n v="41.910000000000004"/>
    <n v="55.80299999999999"/>
    <n v="0.57109084768659235"/>
    <n v="2026"/>
    <s v="Q3"/>
    <n v="9"/>
    <x v="8"/>
  </r>
  <r>
    <n v="3353"/>
    <d v="2026-09-05T00:00:00"/>
    <n v="2026"/>
    <x v="2"/>
    <n v="9"/>
    <s v="Sep"/>
    <x v="2"/>
    <x v="16"/>
    <x v="2"/>
    <s v="New"/>
    <x v="1"/>
    <s v="Trail Boots"/>
    <n v="2"/>
    <n v="142.44"/>
    <n v="0"/>
    <n v="77.33"/>
    <n v="284.88"/>
    <n v="154.66"/>
    <n v="130.22"/>
    <n v="0.45710474585790506"/>
    <n v="2026"/>
    <s v="Q3"/>
    <n v="9"/>
    <x v="8"/>
  </r>
  <r>
    <n v="3514"/>
    <d v="2026-09-05T00:00:00"/>
    <n v="2026"/>
    <x v="2"/>
    <n v="9"/>
    <s v="Sep"/>
    <x v="1"/>
    <x v="6"/>
    <x v="0"/>
    <s v="New"/>
    <x v="2"/>
    <s v="Carry-On Duffel"/>
    <n v="2"/>
    <n v="133.81"/>
    <n v="0"/>
    <n v="66.78"/>
    <n v="267.62"/>
    <n v="133.56"/>
    <n v="134.06"/>
    <n v="0.5009341603766535"/>
    <n v="2026"/>
    <s v="Q3"/>
    <n v="9"/>
    <x v="8"/>
  </r>
  <r>
    <n v="3964"/>
    <d v="2026-09-05T00:00:00"/>
    <n v="2026"/>
    <x v="2"/>
    <n v="9"/>
    <s v="Sep"/>
    <x v="1"/>
    <x v="12"/>
    <x v="2"/>
    <s v="New"/>
    <x v="4"/>
    <s v="Resistance Band Set"/>
    <n v="2"/>
    <n v="40.49"/>
    <n v="0.15"/>
    <n v="14.32"/>
    <n v="68.832999999999998"/>
    <n v="28.64"/>
    <n v="40.192999999999998"/>
    <n v="0.58392050324698908"/>
    <n v="2026"/>
    <s v="Q3"/>
    <n v="9"/>
    <x v="8"/>
  </r>
  <r>
    <n v="4599"/>
    <d v="2026-09-05T00:00:00"/>
    <n v="2026"/>
    <x v="2"/>
    <n v="9"/>
    <s v="Sep"/>
    <x v="2"/>
    <x v="2"/>
    <x v="0"/>
    <s v="Business"/>
    <x v="3"/>
    <s v="Trail Tent 2P"/>
    <n v="4"/>
    <n v="198.1"/>
    <n v="0"/>
    <n v="101.61"/>
    <n v="792.4"/>
    <n v="406.44"/>
    <n v="385.96"/>
    <n v="0.48707723372034323"/>
    <n v="2026"/>
    <s v="Q3"/>
    <n v="9"/>
    <x v="8"/>
  </r>
  <r>
    <n v="5030"/>
    <d v="2026-09-05T00:00:00"/>
    <n v="2026"/>
    <x v="2"/>
    <n v="9"/>
    <s v="Sep"/>
    <x v="1"/>
    <x v="12"/>
    <x v="2"/>
    <s v="New"/>
    <x v="0"/>
    <s v="Commuter Helmet"/>
    <n v="1"/>
    <n v="83.73"/>
    <n v="0.15"/>
    <n v="43.34"/>
    <n v="71.170500000000004"/>
    <n v="43.34"/>
    <n v="27.830500000000001"/>
    <n v="0.39103982689457006"/>
    <n v="2026"/>
    <s v="Q3"/>
    <n v="9"/>
    <x v="8"/>
  </r>
  <r>
    <n v="1593"/>
    <d v="2026-09-06T00:00:00"/>
    <n v="2026"/>
    <x v="2"/>
    <n v="9"/>
    <s v="Sep"/>
    <x v="1"/>
    <x v="14"/>
    <x v="2"/>
    <s v="New"/>
    <x v="3"/>
    <s v="Trail Tent 2P"/>
    <n v="2"/>
    <n v="194.92"/>
    <n v="0"/>
    <n v="102.66"/>
    <n v="389.84"/>
    <n v="205.32"/>
    <n v="184.51999999999998"/>
    <n v="0.47332238867227577"/>
    <n v="2026"/>
    <s v="Q3"/>
    <n v="9"/>
    <x v="8"/>
  </r>
  <r>
    <n v="1818"/>
    <d v="2026-09-06T00:00:00"/>
    <n v="2026"/>
    <x v="2"/>
    <n v="9"/>
    <s v="Sep"/>
    <x v="1"/>
    <x v="12"/>
    <x v="2"/>
    <s v="New"/>
    <x v="2"/>
    <s v="Travel Backpack 35L"/>
    <n v="1"/>
    <n v="161.03"/>
    <n v="0"/>
    <n v="89.86"/>
    <n v="161.03"/>
    <n v="89.86"/>
    <n v="71.17"/>
    <n v="0.44196733527914056"/>
    <n v="2026"/>
    <s v="Q3"/>
    <n v="9"/>
    <x v="8"/>
  </r>
  <r>
    <n v="2370"/>
    <d v="2026-09-06T00:00:00"/>
    <n v="2026"/>
    <x v="2"/>
    <n v="9"/>
    <s v="Sep"/>
    <x v="3"/>
    <x v="4"/>
    <x v="3"/>
    <s v="New"/>
    <x v="4"/>
    <s v="Recovery Roller"/>
    <n v="1"/>
    <n v="35.68"/>
    <n v="0.05"/>
    <n v="13.76"/>
    <n v="33.896000000000001"/>
    <n v="13.76"/>
    <n v="20.136000000000003"/>
    <n v="0.59405239556289835"/>
    <n v="2026"/>
    <s v="Q3"/>
    <n v="9"/>
    <x v="8"/>
  </r>
  <r>
    <n v="2726"/>
    <d v="2026-09-06T00:00:00"/>
    <n v="2026"/>
    <x v="2"/>
    <n v="9"/>
    <s v="Sep"/>
    <x v="1"/>
    <x v="6"/>
    <x v="0"/>
    <s v="New"/>
    <x v="0"/>
    <s v="Compact Repair Kit"/>
    <n v="1"/>
    <n v="39.68"/>
    <n v="0.05"/>
    <n v="16.63"/>
    <n v="37.695999999999998"/>
    <n v="16.63"/>
    <n v="21.065999999999999"/>
    <n v="0.55883913412563668"/>
    <n v="2026"/>
    <s v="Q3"/>
    <n v="9"/>
    <x v="8"/>
  </r>
  <r>
    <n v="2755"/>
    <d v="2026-09-06T00:00:00"/>
    <n v="2026"/>
    <x v="2"/>
    <n v="9"/>
    <s v="Sep"/>
    <x v="2"/>
    <x v="10"/>
    <x v="0"/>
    <s v="New"/>
    <x v="1"/>
    <s v="Trail Boots"/>
    <n v="3"/>
    <n v="146.22"/>
    <n v="0"/>
    <n v="80.13"/>
    <n v="438.65999999999997"/>
    <n v="240.39"/>
    <n v="198.26999999999998"/>
    <n v="0.4519901518260156"/>
    <n v="2026"/>
    <s v="Q3"/>
    <n v="9"/>
    <x v="8"/>
  </r>
  <r>
    <n v="3187"/>
    <d v="2026-09-06T00:00:00"/>
    <n v="2026"/>
    <x v="2"/>
    <n v="9"/>
    <s v="Sep"/>
    <x v="3"/>
    <x v="7"/>
    <x v="2"/>
    <s v="Returning"/>
    <x v="1"/>
    <s v="Trekking Poles"/>
    <n v="1"/>
    <n v="71.680000000000007"/>
    <n v="0"/>
    <n v="31.87"/>
    <n v="71.680000000000007"/>
    <n v="31.87"/>
    <n v="39.81"/>
    <n v="0.5553850446428571"/>
    <n v="2026"/>
    <s v="Q3"/>
    <n v="9"/>
    <x v="8"/>
  </r>
  <r>
    <n v="3471"/>
    <d v="2026-09-06T00:00:00"/>
    <n v="2026"/>
    <x v="2"/>
    <n v="9"/>
    <s v="Sep"/>
    <x v="2"/>
    <x v="10"/>
    <x v="3"/>
    <s v="New"/>
    <x v="4"/>
    <s v="Training Mat"/>
    <n v="2"/>
    <n v="51.77"/>
    <n v="0"/>
    <n v="21.46"/>
    <n v="103.54"/>
    <n v="42.92"/>
    <n v="60.620000000000005"/>
    <n v="0.58547421286459345"/>
    <n v="2026"/>
    <s v="Q3"/>
    <n v="9"/>
    <x v="8"/>
  </r>
  <r>
    <n v="3529"/>
    <d v="2026-09-06T00:00:00"/>
    <n v="2026"/>
    <x v="2"/>
    <n v="9"/>
    <s v="Sep"/>
    <x v="2"/>
    <x v="5"/>
    <x v="1"/>
    <s v="Returning"/>
    <x v="4"/>
    <s v="Resistance Band Set"/>
    <n v="4"/>
    <n v="39.4"/>
    <n v="0.15"/>
    <n v="14.95"/>
    <n v="133.95999999999998"/>
    <n v="59.8"/>
    <n v="74.159999999999982"/>
    <n v="0.55359808898178553"/>
    <n v="2026"/>
    <s v="Q3"/>
    <n v="9"/>
    <x v="8"/>
  </r>
  <r>
    <n v="3549"/>
    <d v="2026-09-06T00:00:00"/>
    <n v="2026"/>
    <x v="2"/>
    <n v="9"/>
    <s v="Sep"/>
    <x v="3"/>
    <x v="8"/>
    <x v="0"/>
    <s v="New"/>
    <x v="2"/>
    <s v="Packing Cube Set"/>
    <n v="1"/>
    <n v="47.17"/>
    <n v="0"/>
    <n v="18.64"/>
    <n v="47.17"/>
    <n v="18.64"/>
    <n v="28.53"/>
    <n v="0.60483358066567738"/>
    <n v="2026"/>
    <s v="Q3"/>
    <n v="9"/>
    <x v="8"/>
  </r>
  <r>
    <n v="4003"/>
    <d v="2026-09-06T00:00:00"/>
    <n v="2026"/>
    <x v="2"/>
    <n v="9"/>
    <s v="Sep"/>
    <x v="3"/>
    <x v="4"/>
    <x v="3"/>
    <s v="Returning"/>
    <x v="4"/>
    <s v="Training Mat"/>
    <n v="2"/>
    <n v="50.41"/>
    <n v="0.1"/>
    <n v="22.05"/>
    <n v="90.738"/>
    <n v="44.1"/>
    <n v="46.637999999999998"/>
    <n v="0.51398532037294187"/>
    <n v="2026"/>
    <s v="Q3"/>
    <n v="9"/>
    <x v="8"/>
  </r>
  <r>
    <n v="4613"/>
    <d v="2026-09-06T00:00:00"/>
    <n v="2026"/>
    <x v="2"/>
    <n v="9"/>
    <s v="Sep"/>
    <x v="3"/>
    <x v="13"/>
    <x v="0"/>
    <s v="Business"/>
    <x v="0"/>
    <s v="Commuter Helmet"/>
    <n v="4"/>
    <n v="80.38"/>
    <n v="0.1"/>
    <n v="42.55"/>
    <n v="289.36799999999999"/>
    <n v="170.2"/>
    <n v="119.16800000000001"/>
    <n v="0.41182162505874875"/>
    <n v="2026"/>
    <s v="Q3"/>
    <n v="9"/>
    <x v="8"/>
  </r>
  <r>
    <n v="75"/>
    <d v="2026-09-07T00:00:00"/>
    <n v="2026"/>
    <x v="2"/>
    <n v="9"/>
    <s v="Sep"/>
    <x v="0"/>
    <x v="0"/>
    <x v="0"/>
    <s v="Business"/>
    <x v="4"/>
    <s v="Resistance Band Set"/>
    <n v="2"/>
    <n v="40.78"/>
    <n v="0"/>
    <n v="15.04"/>
    <n v="81.56"/>
    <n v="30.08"/>
    <n v="51.480000000000004"/>
    <n v="0.63119176066699367"/>
    <n v="2026"/>
    <s v="Q3"/>
    <n v="9"/>
    <x v="8"/>
  </r>
  <r>
    <n v="601"/>
    <d v="2026-09-07T00:00:00"/>
    <n v="2026"/>
    <x v="2"/>
    <n v="9"/>
    <s v="Sep"/>
    <x v="1"/>
    <x v="12"/>
    <x v="0"/>
    <s v="Returning"/>
    <x v="1"/>
    <s v="Trail Boots"/>
    <n v="1"/>
    <n v="141.69"/>
    <n v="0"/>
    <n v="80.34"/>
    <n v="141.69"/>
    <n v="80.34"/>
    <n v="61.349999999999994"/>
    <n v="0.43298750793986868"/>
    <n v="2026"/>
    <s v="Q3"/>
    <n v="9"/>
    <x v="8"/>
  </r>
  <r>
    <n v="1617"/>
    <d v="2026-09-07T00:00:00"/>
    <n v="2026"/>
    <x v="2"/>
    <n v="9"/>
    <s v="Sep"/>
    <x v="3"/>
    <x v="8"/>
    <x v="0"/>
    <s v="New"/>
    <x v="3"/>
    <s v="Portable Camp Stove"/>
    <n v="1"/>
    <n v="83.28"/>
    <n v="0.1"/>
    <n v="39.75"/>
    <n v="74.951999999999998"/>
    <n v="39.75"/>
    <n v="35.201999999999998"/>
    <n v="0.46966058277297468"/>
    <n v="2026"/>
    <s v="Q3"/>
    <n v="9"/>
    <x v="8"/>
  </r>
  <r>
    <n v="2305"/>
    <d v="2026-09-07T00:00:00"/>
    <n v="2026"/>
    <x v="2"/>
    <n v="9"/>
    <s v="Sep"/>
    <x v="3"/>
    <x v="7"/>
    <x v="3"/>
    <s v="Returning"/>
    <x v="3"/>
    <s v="Portable Camp Stove"/>
    <n v="2"/>
    <n v="82.43"/>
    <n v="0"/>
    <n v="40.51"/>
    <n v="164.86"/>
    <n v="81.02"/>
    <n v="83.840000000000018"/>
    <n v="0.50855271139148372"/>
    <n v="2026"/>
    <s v="Q3"/>
    <n v="9"/>
    <x v="8"/>
  </r>
  <r>
    <n v="2344"/>
    <d v="2026-09-07T00:00:00"/>
    <n v="2026"/>
    <x v="2"/>
    <n v="9"/>
    <s v="Sep"/>
    <x v="0"/>
    <x v="15"/>
    <x v="3"/>
    <s v="New"/>
    <x v="4"/>
    <s v="Recovery Roller"/>
    <n v="4"/>
    <n v="36.380000000000003"/>
    <n v="0"/>
    <n v="14.16"/>
    <n v="145.52000000000001"/>
    <n v="56.64"/>
    <n v="88.88000000000001"/>
    <n v="0.61077515118196812"/>
    <n v="2026"/>
    <s v="Q3"/>
    <n v="9"/>
    <x v="8"/>
  </r>
  <r>
    <n v="2601"/>
    <d v="2026-09-07T00:00:00"/>
    <n v="2026"/>
    <x v="2"/>
    <n v="9"/>
    <s v="Sep"/>
    <x v="1"/>
    <x v="11"/>
    <x v="0"/>
    <s v="New"/>
    <x v="0"/>
    <s v="Commuter Helmet"/>
    <n v="1"/>
    <n v="82.86"/>
    <n v="0"/>
    <n v="43.33"/>
    <n v="82.86"/>
    <n v="43.33"/>
    <n v="39.53"/>
    <n v="0.47706975621530295"/>
    <n v="2026"/>
    <s v="Q3"/>
    <n v="9"/>
    <x v="8"/>
  </r>
  <r>
    <n v="2831"/>
    <d v="2026-09-07T00:00:00"/>
    <n v="2026"/>
    <x v="2"/>
    <n v="9"/>
    <s v="Sep"/>
    <x v="0"/>
    <x v="9"/>
    <x v="0"/>
    <s v="New"/>
    <x v="2"/>
    <s v="Packing Cube Set"/>
    <n v="1"/>
    <n v="46.44"/>
    <n v="0.05"/>
    <n v="17.88"/>
    <n v="44.117999999999995"/>
    <n v="17.88"/>
    <n v="26.237999999999996"/>
    <n v="0.59472324221406225"/>
    <n v="2026"/>
    <s v="Q3"/>
    <n v="9"/>
    <x v="8"/>
  </r>
  <r>
    <n v="2845"/>
    <d v="2026-09-07T00:00:00"/>
    <n v="2026"/>
    <x v="2"/>
    <n v="9"/>
    <s v="Sep"/>
    <x v="0"/>
    <x v="0"/>
    <x v="1"/>
    <s v="Business"/>
    <x v="2"/>
    <s v="Carry-On Duffel"/>
    <n v="4"/>
    <n v="133.26"/>
    <n v="0.1"/>
    <n v="68.77"/>
    <n v="479.73599999999999"/>
    <n v="275.08"/>
    <n v="204.65600000000001"/>
    <n v="0.42660129738022579"/>
    <n v="2026"/>
    <s v="Q3"/>
    <n v="9"/>
    <x v="8"/>
  </r>
  <r>
    <n v="3679"/>
    <d v="2026-09-07T00:00:00"/>
    <n v="2026"/>
    <x v="2"/>
    <n v="9"/>
    <s v="Sep"/>
    <x v="1"/>
    <x v="12"/>
    <x v="3"/>
    <s v="New"/>
    <x v="1"/>
    <s v="Trail Boots"/>
    <n v="1"/>
    <n v="147.36000000000001"/>
    <n v="0"/>
    <n v="81.599999999999994"/>
    <n v="147.36000000000001"/>
    <n v="81.599999999999994"/>
    <n v="65.760000000000019"/>
    <n v="0.44625407166123787"/>
    <n v="2026"/>
    <s v="Q3"/>
    <n v="9"/>
    <x v="8"/>
  </r>
  <r>
    <n v="3828"/>
    <d v="2026-09-07T00:00:00"/>
    <n v="2026"/>
    <x v="2"/>
    <n v="9"/>
    <s v="Sep"/>
    <x v="0"/>
    <x v="0"/>
    <x v="0"/>
    <s v="New"/>
    <x v="2"/>
    <s v="Travel Backpack 35L"/>
    <n v="2"/>
    <n v="166.13"/>
    <n v="0.15"/>
    <n v="86.71"/>
    <n v="282.42099999999999"/>
    <n v="173.42"/>
    <n v="109.001"/>
    <n v="0.38595217777714835"/>
    <n v="2026"/>
    <s v="Q3"/>
    <n v="9"/>
    <x v="8"/>
  </r>
  <r>
    <n v="4226"/>
    <d v="2026-09-07T00:00:00"/>
    <n v="2026"/>
    <x v="2"/>
    <n v="9"/>
    <s v="Sep"/>
    <x v="2"/>
    <x v="3"/>
    <x v="0"/>
    <s v="New"/>
    <x v="4"/>
    <s v="Training Mat"/>
    <n v="1"/>
    <n v="51.74"/>
    <n v="0"/>
    <n v="22.45"/>
    <n v="51.74"/>
    <n v="22.45"/>
    <n v="29.290000000000003"/>
    <n v="0.56609972941631237"/>
    <n v="2026"/>
    <s v="Q3"/>
    <n v="9"/>
    <x v="8"/>
  </r>
  <r>
    <n v="58"/>
    <d v="2026-09-08T00:00:00"/>
    <n v="2026"/>
    <x v="2"/>
    <n v="9"/>
    <s v="Sep"/>
    <x v="0"/>
    <x v="0"/>
    <x v="2"/>
    <s v="Returning"/>
    <x v="1"/>
    <s v="Trekking Poles"/>
    <n v="1"/>
    <n v="71.7"/>
    <n v="0"/>
    <n v="32"/>
    <n v="71.7"/>
    <n v="32"/>
    <n v="39.700000000000003"/>
    <n v="0.55369595536959559"/>
    <n v="2026"/>
    <s v="Q3"/>
    <n v="9"/>
    <x v="8"/>
  </r>
  <r>
    <n v="1224"/>
    <d v="2026-09-08T00:00:00"/>
    <n v="2026"/>
    <x v="2"/>
    <n v="9"/>
    <s v="Sep"/>
    <x v="2"/>
    <x v="2"/>
    <x v="0"/>
    <s v="Returning"/>
    <x v="0"/>
    <s v="Compact Repair Kit"/>
    <n v="2"/>
    <n v="39.409999999999997"/>
    <n v="0.05"/>
    <n v="17.12"/>
    <n v="74.878999999999991"/>
    <n v="34.24"/>
    <n v="40.638999999999989"/>
    <n v="0.54272893601677363"/>
    <n v="2026"/>
    <s v="Q3"/>
    <n v="9"/>
    <x v="8"/>
  </r>
  <r>
    <n v="4345"/>
    <d v="2026-09-08T00:00:00"/>
    <n v="2026"/>
    <x v="2"/>
    <n v="9"/>
    <s v="Sep"/>
    <x v="0"/>
    <x v="9"/>
    <x v="0"/>
    <s v="New"/>
    <x v="3"/>
    <s v="Alpine Tent 4P"/>
    <n v="2"/>
    <n v="345.33"/>
    <n v="0"/>
    <n v="198.22"/>
    <n v="690.66"/>
    <n v="396.44"/>
    <n v="294.21999999999997"/>
    <n v="0.42599832044710856"/>
    <n v="2026"/>
    <s v="Q3"/>
    <n v="9"/>
    <x v="8"/>
  </r>
  <r>
    <n v="1069"/>
    <d v="2026-09-09T00:00:00"/>
    <n v="2026"/>
    <x v="2"/>
    <n v="9"/>
    <s v="Sep"/>
    <x v="3"/>
    <x v="13"/>
    <x v="0"/>
    <s v="Returning"/>
    <x v="1"/>
    <s v="Trail Boots"/>
    <n v="1"/>
    <n v="145.33000000000001"/>
    <n v="0.1"/>
    <n v="80.97"/>
    <n v="130.79700000000003"/>
    <n v="80.97"/>
    <n v="49.827000000000027"/>
    <n v="0.3809491043372556"/>
    <n v="2026"/>
    <s v="Q3"/>
    <n v="9"/>
    <x v="8"/>
  </r>
  <r>
    <n v="1489"/>
    <d v="2026-09-09T00:00:00"/>
    <n v="2026"/>
    <x v="2"/>
    <n v="9"/>
    <s v="Sep"/>
    <x v="0"/>
    <x v="0"/>
    <x v="0"/>
    <s v="Returning"/>
    <x v="0"/>
    <s v="Trail Bike Light"/>
    <n v="3"/>
    <n v="50.03"/>
    <n v="0.1"/>
    <n v="22.89"/>
    <n v="135.08100000000002"/>
    <n v="68.67"/>
    <n v="66.411000000000016"/>
    <n v="0.49163835032313952"/>
    <n v="2026"/>
    <s v="Q3"/>
    <n v="9"/>
    <x v="8"/>
  </r>
  <r>
    <n v="2045"/>
    <d v="2026-09-09T00:00:00"/>
    <n v="2026"/>
    <x v="2"/>
    <n v="9"/>
    <s v="Sep"/>
    <x v="1"/>
    <x v="1"/>
    <x v="3"/>
    <s v="Returning"/>
    <x v="2"/>
    <s v="Insulated Bottle"/>
    <n v="1"/>
    <n v="35.68"/>
    <n v="0.05"/>
    <n v="13.37"/>
    <n v="33.896000000000001"/>
    <n v="13.37"/>
    <n v="20.526000000000003"/>
    <n v="0.60555817795610112"/>
    <n v="2026"/>
    <s v="Q3"/>
    <n v="9"/>
    <x v="8"/>
  </r>
  <r>
    <n v="2610"/>
    <d v="2026-09-09T00:00:00"/>
    <n v="2026"/>
    <x v="2"/>
    <n v="9"/>
    <s v="Sep"/>
    <x v="3"/>
    <x v="8"/>
    <x v="0"/>
    <s v="Returning"/>
    <x v="3"/>
    <s v="Alpine Tent 4P"/>
    <n v="1"/>
    <n v="341.87"/>
    <n v="0.1"/>
    <n v="190.66"/>
    <n v="307.68299999999999"/>
    <n v="190.66"/>
    <n v="117.023"/>
    <n v="0.38033625517171893"/>
    <n v="2026"/>
    <s v="Q3"/>
    <n v="9"/>
    <x v="8"/>
  </r>
  <r>
    <n v="4210"/>
    <d v="2026-09-09T00:00:00"/>
    <n v="2026"/>
    <x v="2"/>
    <n v="9"/>
    <s v="Sep"/>
    <x v="1"/>
    <x v="6"/>
    <x v="0"/>
    <s v="Returning"/>
    <x v="2"/>
    <s v="Travel Backpack 35L"/>
    <n v="1"/>
    <n v="164.6"/>
    <n v="0"/>
    <n v="87.21"/>
    <n v="164.6"/>
    <n v="87.21"/>
    <n v="77.39"/>
    <n v="0.47017010935601461"/>
    <n v="2026"/>
    <s v="Q3"/>
    <n v="9"/>
    <x v="8"/>
  </r>
  <r>
    <n v="4584"/>
    <d v="2026-09-09T00:00:00"/>
    <n v="2026"/>
    <x v="2"/>
    <n v="9"/>
    <s v="Sep"/>
    <x v="3"/>
    <x v="8"/>
    <x v="0"/>
    <s v="Returning"/>
    <x v="4"/>
    <s v="Resistance Band Set"/>
    <n v="2"/>
    <n v="41.24"/>
    <n v="0"/>
    <n v="14.46"/>
    <n v="82.48"/>
    <n v="28.92"/>
    <n v="53.56"/>
    <n v="0.64936954413191073"/>
    <n v="2026"/>
    <s v="Q3"/>
    <n v="9"/>
    <x v="8"/>
  </r>
  <r>
    <n v="44"/>
    <d v="2026-09-10T00:00:00"/>
    <n v="2026"/>
    <x v="2"/>
    <n v="9"/>
    <s v="Sep"/>
    <x v="2"/>
    <x v="10"/>
    <x v="2"/>
    <s v="New"/>
    <x v="0"/>
    <s v="Compact Repair Kit"/>
    <n v="1"/>
    <n v="40.1"/>
    <n v="0"/>
    <n v="16.920000000000002"/>
    <n v="40.1"/>
    <n v="16.920000000000002"/>
    <n v="23.18"/>
    <n v="0.57805486284289276"/>
    <n v="2026"/>
    <s v="Q3"/>
    <n v="9"/>
    <x v="8"/>
  </r>
  <r>
    <n v="97"/>
    <d v="2026-09-10T00:00:00"/>
    <n v="2026"/>
    <x v="2"/>
    <n v="9"/>
    <s v="Sep"/>
    <x v="1"/>
    <x v="6"/>
    <x v="0"/>
    <s v="New"/>
    <x v="3"/>
    <s v="Portable Camp Stove"/>
    <n v="2"/>
    <n v="80.239999999999995"/>
    <n v="0"/>
    <n v="40.5"/>
    <n v="160.47999999999999"/>
    <n v="81"/>
    <n v="79.47999999999999"/>
    <n v="0.49526420737786636"/>
    <n v="2026"/>
    <s v="Q3"/>
    <n v="9"/>
    <x v="8"/>
  </r>
  <r>
    <n v="1015"/>
    <d v="2026-09-10T00:00:00"/>
    <n v="2026"/>
    <x v="2"/>
    <n v="9"/>
    <s v="Sep"/>
    <x v="2"/>
    <x v="3"/>
    <x v="0"/>
    <s v="New"/>
    <x v="1"/>
    <s v="Summit Backpack 45L"/>
    <n v="4"/>
    <n v="151.01"/>
    <n v="0"/>
    <n v="80.569999999999993"/>
    <n v="604.04"/>
    <n v="322.27999999999997"/>
    <n v="281.76"/>
    <n v="0.46645917488908023"/>
    <n v="2026"/>
    <s v="Q3"/>
    <n v="9"/>
    <x v="8"/>
  </r>
  <r>
    <n v="1128"/>
    <d v="2026-09-10T00:00:00"/>
    <n v="2026"/>
    <x v="2"/>
    <n v="9"/>
    <s v="Sep"/>
    <x v="0"/>
    <x v="15"/>
    <x v="3"/>
    <s v="Returning"/>
    <x v="0"/>
    <s v="Trail Bike Light"/>
    <n v="1"/>
    <n v="51.32"/>
    <n v="0.1"/>
    <n v="22.67"/>
    <n v="46.188000000000002"/>
    <n v="22.67"/>
    <n v="23.518000000000001"/>
    <n v="0.50917987356023209"/>
    <n v="2026"/>
    <s v="Q3"/>
    <n v="9"/>
    <x v="8"/>
  </r>
  <r>
    <n v="3548"/>
    <d v="2026-09-10T00:00:00"/>
    <n v="2026"/>
    <x v="2"/>
    <n v="9"/>
    <s v="Sep"/>
    <x v="3"/>
    <x v="7"/>
    <x v="2"/>
    <s v="Returning"/>
    <x v="1"/>
    <s v="Trekking Poles"/>
    <n v="2"/>
    <n v="72.61"/>
    <n v="0"/>
    <n v="32.68"/>
    <n v="145.22"/>
    <n v="65.36"/>
    <n v="79.86"/>
    <n v="0.54992425285773305"/>
    <n v="2026"/>
    <s v="Q3"/>
    <n v="9"/>
    <x v="8"/>
  </r>
  <r>
    <n v="242"/>
    <d v="2026-09-11T00:00:00"/>
    <n v="2026"/>
    <x v="2"/>
    <n v="9"/>
    <s v="Sep"/>
    <x v="3"/>
    <x v="13"/>
    <x v="3"/>
    <s v="Business"/>
    <x v="4"/>
    <s v="Resistance Band Set"/>
    <n v="5"/>
    <n v="40.94"/>
    <n v="0"/>
    <n v="14.78"/>
    <n v="204.7"/>
    <n v="73.899999999999991"/>
    <n v="130.80000000000001"/>
    <n v="0.6389838788470934"/>
    <n v="2026"/>
    <s v="Q3"/>
    <n v="9"/>
    <x v="8"/>
  </r>
  <r>
    <n v="784"/>
    <d v="2026-09-11T00:00:00"/>
    <n v="2026"/>
    <x v="2"/>
    <n v="9"/>
    <s v="Sep"/>
    <x v="2"/>
    <x v="16"/>
    <x v="3"/>
    <s v="New"/>
    <x v="0"/>
    <s v="Commuter Helmet"/>
    <n v="4"/>
    <n v="81.69"/>
    <n v="0"/>
    <n v="42.23"/>
    <n v="326.76"/>
    <n v="168.92"/>
    <n v="157.84"/>
    <n v="0.48304566042355246"/>
    <n v="2026"/>
    <s v="Q3"/>
    <n v="9"/>
    <x v="8"/>
  </r>
  <r>
    <n v="1535"/>
    <d v="2026-09-11T00:00:00"/>
    <n v="2026"/>
    <x v="2"/>
    <n v="9"/>
    <s v="Sep"/>
    <x v="0"/>
    <x v="15"/>
    <x v="2"/>
    <s v="New"/>
    <x v="0"/>
    <s v="Trail Bike Light"/>
    <n v="1"/>
    <n v="51.25"/>
    <n v="0.05"/>
    <n v="21.99"/>
    <n v="48.6875"/>
    <n v="21.99"/>
    <n v="26.697500000000002"/>
    <n v="0.54834403080872918"/>
    <n v="2026"/>
    <s v="Q3"/>
    <n v="9"/>
    <x v="8"/>
  </r>
  <r>
    <n v="1687"/>
    <d v="2026-09-11T00:00:00"/>
    <n v="2026"/>
    <x v="2"/>
    <n v="9"/>
    <s v="Sep"/>
    <x v="2"/>
    <x v="16"/>
    <x v="0"/>
    <s v="Returning"/>
    <x v="4"/>
    <s v="Training Mat"/>
    <n v="1"/>
    <n v="50.78"/>
    <n v="0.05"/>
    <n v="22.52"/>
    <n v="48.241"/>
    <n v="22.52"/>
    <n v="25.721"/>
    <n v="0.5331771729441761"/>
    <n v="2026"/>
    <s v="Q3"/>
    <n v="9"/>
    <x v="8"/>
  </r>
  <r>
    <n v="2162"/>
    <d v="2026-09-11T00:00:00"/>
    <n v="2026"/>
    <x v="2"/>
    <n v="9"/>
    <s v="Sep"/>
    <x v="1"/>
    <x v="1"/>
    <x v="0"/>
    <s v="New"/>
    <x v="2"/>
    <s v="Carry-On Duffel"/>
    <n v="1"/>
    <n v="133.31"/>
    <n v="0.05"/>
    <n v="67.790000000000006"/>
    <n v="126.64449999999999"/>
    <n v="67.790000000000006"/>
    <n v="58.854499999999987"/>
    <n v="0.46472211584395684"/>
    <n v="2026"/>
    <s v="Q3"/>
    <n v="9"/>
    <x v="8"/>
  </r>
  <r>
    <n v="2307"/>
    <d v="2026-09-11T00:00:00"/>
    <n v="2026"/>
    <x v="2"/>
    <n v="9"/>
    <s v="Sep"/>
    <x v="2"/>
    <x v="2"/>
    <x v="0"/>
    <s v="Returning"/>
    <x v="2"/>
    <s v="Travel Backpack 35L"/>
    <n v="1"/>
    <n v="162.06"/>
    <n v="0"/>
    <n v="86.95"/>
    <n v="162.06"/>
    <n v="86.95"/>
    <n v="75.11"/>
    <n v="0.4634703196347032"/>
    <n v="2026"/>
    <s v="Q3"/>
    <n v="9"/>
    <x v="8"/>
  </r>
  <r>
    <n v="3976"/>
    <d v="2026-09-11T00:00:00"/>
    <n v="2026"/>
    <x v="2"/>
    <n v="9"/>
    <s v="Sep"/>
    <x v="2"/>
    <x v="5"/>
    <x v="2"/>
    <s v="Returning"/>
    <x v="2"/>
    <s v="Insulated Bottle"/>
    <n v="2"/>
    <n v="37.03"/>
    <n v="0.1"/>
    <n v="13.46"/>
    <n v="66.654000000000011"/>
    <n v="26.92"/>
    <n v="39.734000000000009"/>
    <n v="0.59612326342004984"/>
    <n v="2026"/>
    <s v="Q3"/>
    <n v="9"/>
    <x v="8"/>
  </r>
  <r>
    <n v="5066"/>
    <d v="2026-09-11T00:00:00"/>
    <n v="2026"/>
    <x v="2"/>
    <n v="9"/>
    <s v="Sep"/>
    <x v="1"/>
    <x v="11"/>
    <x v="0"/>
    <s v="New"/>
    <x v="3"/>
    <s v="Alpine Tent 4P"/>
    <n v="1"/>
    <n v="338.01"/>
    <n v="0"/>
    <n v="190.89"/>
    <n v="338.01"/>
    <n v="190.89"/>
    <n v="147.12"/>
    <n v="0.43525339486997427"/>
    <n v="2026"/>
    <s v="Q3"/>
    <n v="9"/>
    <x v="8"/>
  </r>
  <r>
    <n v="78"/>
    <d v="2026-09-12T00:00:00"/>
    <n v="2026"/>
    <x v="2"/>
    <n v="9"/>
    <s v="Sep"/>
    <x v="3"/>
    <x v="13"/>
    <x v="0"/>
    <s v="New"/>
    <x v="4"/>
    <s v="Resistance Band Set"/>
    <n v="5"/>
    <n v="40.78"/>
    <n v="0.05"/>
    <n v="14.94"/>
    <n v="193.70499999999998"/>
    <n v="74.7"/>
    <n v="119.00499999999998"/>
    <n v="0.61436204537828132"/>
    <n v="2026"/>
    <s v="Q3"/>
    <n v="9"/>
    <x v="8"/>
  </r>
  <r>
    <n v="354"/>
    <d v="2026-09-12T00:00:00"/>
    <n v="2026"/>
    <x v="2"/>
    <n v="9"/>
    <s v="Sep"/>
    <x v="2"/>
    <x v="16"/>
    <x v="0"/>
    <s v="Returning"/>
    <x v="0"/>
    <s v="Trail Bike Light"/>
    <n v="4"/>
    <n v="51.47"/>
    <n v="0"/>
    <n v="21.9"/>
    <n v="205.88"/>
    <n v="87.6"/>
    <n v="118.28"/>
    <n v="0.57450942296483387"/>
    <n v="2026"/>
    <s v="Q3"/>
    <n v="9"/>
    <x v="8"/>
  </r>
  <r>
    <n v="1738"/>
    <d v="2026-09-12T00:00:00"/>
    <n v="2026"/>
    <x v="2"/>
    <n v="9"/>
    <s v="Sep"/>
    <x v="0"/>
    <x v="15"/>
    <x v="1"/>
    <s v="Business"/>
    <x v="1"/>
    <s v="Trail Boots"/>
    <n v="10"/>
    <n v="144.4"/>
    <n v="0.1"/>
    <n v="81.069999999999993"/>
    <n v="1299.6000000000001"/>
    <n v="810.69999999999993"/>
    <n v="488.9000000000002"/>
    <n v="0.37619267466912909"/>
    <n v="2026"/>
    <s v="Q3"/>
    <n v="9"/>
    <x v="8"/>
  </r>
  <r>
    <n v="1900"/>
    <d v="2026-09-12T00:00:00"/>
    <n v="2026"/>
    <x v="2"/>
    <n v="9"/>
    <s v="Sep"/>
    <x v="1"/>
    <x v="6"/>
    <x v="2"/>
    <s v="New"/>
    <x v="4"/>
    <s v="Training Mat"/>
    <n v="1"/>
    <n v="51.34"/>
    <n v="0.1"/>
    <n v="22.63"/>
    <n v="46.206000000000003"/>
    <n v="22.63"/>
    <n v="23.576000000000004"/>
    <n v="0.51023676578799293"/>
    <n v="2026"/>
    <s v="Q3"/>
    <n v="9"/>
    <x v="8"/>
  </r>
  <r>
    <n v="3375"/>
    <d v="2026-09-12T00:00:00"/>
    <n v="2026"/>
    <x v="2"/>
    <n v="9"/>
    <s v="Sep"/>
    <x v="1"/>
    <x v="1"/>
    <x v="1"/>
    <s v="Returning"/>
    <x v="2"/>
    <s v="Packing Cube Set"/>
    <n v="6"/>
    <n v="47.72"/>
    <n v="0.1"/>
    <n v="18.41"/>
    <n v="257.68799999999999"/>
    <n v="110.46000000000001"/>
    <n v="147.22799999999998"/>
    <n v="0.57134208810654741"/>
    <n v="2026"/>
    <s v="Q3"/>
    <n v="9"/>
    <x v="8"/>
  </r>
  <r>
    <n v="3567"/>
    <d v="2026-09-12T00:00:00"/>
    <n v="2026"/>
    <x v="2"/>
    <n v="9"/>
    <s v="Sep"/>
    <x v="1"/>
    <x v="11"/>
    <x v="0"/>
    <s v="Business"/>
    <x v="3"/>
    <s v="Portable Camp Stove"/>
    <n v="1"/>
    <n v="81.489999999999995"/>
    <n v="0.1"/>
    <n v="38.83"/>
    <n v="73.340999999999994"/>
    <n v="38.83"/>
    <n v="34.510999999999996"/>
    <n v="0.47055535103148305"/>
    <n v="2026"/>
    <s v="Q3"/>
    <n v="9"/>
    <x v="8"/>
  </r>
  <r>
    <n v="4106"/>
    <d v="2026-09-12T00:00:00"/>
    <n v="2026"/>
    <x v="2"/>
    <n v="9"/>
    <s v="Sep"/>
    <x v="1"/>
    <x v="6"/>
    <x v="2"/>
    <s v="Returning"/>
    <x v="0"/>
    <s v="Compact Repair Kit"/>
    <n v="2"/>
    <n v="39.700000000000003"/>
    <n v="0"/>
    <n v="16.32"/>
    <n v="79.400000000000006"/>
    <n v="32.64"/>
    <n v="46.760000000000005"/>
    <n v="0.58891687657430736"/>
    <n v="2026"/>
    <s v="Q3"/>
    <n v="9"/>
    <x v="8"/>
  </r>
  <r>
    <n v="4293"/>
    <d v="2026-09-12T00:00:00"/>
    <n v="2026"/>
    <x v="2"/>
    <n v="9"/>
    <s v="Sep"/>
    <x v="1"/>
    <x v="12"/>
    <x v="1"/>
    <s v="New"/>
    <x v="3"/>
    <s v="Alpine Tent 4P"/>
    <n v="4"/>
    <n v="344.67"/>
    <n v="0.1"/>
    <n v="195.35"/>
    <n v="1240.8120000000001"/>
    <n v="781.4"/>
    <n v="459.41200000000015"/>
    <n v="0.37025109363868186"/>
    <n v="2026"/>
    <s v="Q3"/>
    <n v="9"/>
    <x v="8"/>
  </r>
  <r>
    <n v="4859"/>
    <d v="2026-09-12T00:00:00"/>
    <n v="2026"/>
    <x v="2"/>
    <n v="9"/>
    <s v="Sep"/>
    <x v="0"/>
    <x v="0"/>
    <x v="0"/>
    <s v="Returning"/>
    <x v="0"/>
    <s v="Commuter Helmet"/>
    <n v="1"/>
    <n v="80.39"/>
    <n v="0"/>
    <n v="42.85"/>
    <n v="80.39"/>
    <n v="42.85"/>
    <n v="37.54"/>
    <n v="0.46697350416718497"/>
    <n v="2026"/>
    <s v="Q3"/>
    <n v="9"/>
    <x v="8"/>
  </r>
  <r>
    <n v="770"/>
    <d v="2026-09-13T00:00:00"/>
    <n v="2026"/>
    <x v="2"/>
    <n v="9"/>
    <s v="Sep"/>
    <x v="2"/>
    <x v="3"/>
    <x v="2"/>
    <s v="Returning"/>
    <x v="1"/>
    <s v="Trail Boots"/>
    <n v="1"/>
    <n v="143.66999999999999"/>
    <n v="0.1"/>
    <n v="79.89"/>
    <n v="129.303"/>
    <n v="79.89"/>
    <n v="49.412999999999997"/>
    <n v="0.38214890605786406"/>
    <n v="2026"/>
    <s v="Q3"/>
    <n v="9"/>
    <x v="8"/>
  </r>
  <r>
    <n v="1375"/>
    <d v="2026-09-13T00:00:00"/>
    <n v="2026"/>
    <x v="2"/>
    <n v="9"/>
    <s v="Sep"/>
    <x v="1"/>
    <x v="12"/>
    <x v="2"/>
    <s v="Returning"/>
    <x v="2"/>
    <s v="Insulated Bottle"/>
    <n v="1"/>
    <n v="35.86"/>
    <n v="0"/>
    <n v="13.33"/>
    <n v="35.86"/>
    <n v="13.33"/>
    <n v="22.53"/>
    <n v="0.62827663134411604"/>
    <n v="2026"/>
    <s v="Q3"/>
    <n v="9"/>
    <x v="8"/>
  </r>
  <r>
    <n v="2063"/>
    <d v="2026-09-13T00:00:00"/>
    <n v="2026"/>
    <x v="2"/>
    <n v="9"/>
    <s v="Sep"/>
    <x v="1"/>
    <x v="14"/>
    <x v="2"/>
    <s v="Returning"/>
    <x v="2"/>
    <s v="Carry-On Duffel"/>
    <n v="3"/>
    <n v="130.28"/>
    <n v="0.1"/>
    <n v="65.33"/>
    <n v="351.75600000000003"/>
    <n v="195.99"/>
    <n v="155.76600000000002"/>
    <n v="0.44282400300208102"/>
    <n v="2026"/>
    <s v="Q3"/>
    <n v="9"/>
    <x v="8"/>
  </r>
  <r>
    <n v="2563"/>
    <d v="2026-09-13T00:00:00"/>
    <n v="2026"/>
    <x v="2"/>
    <n v="9"/>
    <s v="Sep"/>
    <x v="1"/>
    <x v="6"/>
    <x v="3"/>
    <s v="Returning"/>
    <x v="1"/>
    <s v="Summit Backpack 45L"/>
    <n v="1"/>
    <n v="157.88999999999999"/>
    <n v="0.1"/>
    <n v="78.209999999999994"/>
    <n v="142.101"/>
    <n v="78.209999999999994"/>
    <n v="63.891000000000005"/>
    <n v="0.44961682183798851"/>
    <n v="2026"/>
    <s v="Q3"/>
    <n v="9"/>
    <x v="8"/>
  </r>
  <r>
    <n v="2786"/>
    <d v="2026-09-13T00:00:00"/>
    <n v="2026"/>
    <x v="2"/>
    <n v="9"/>
    <s v="Sep"/>
    <x v="3"/>
    <x v="8"/>
    <x v="0"/>
    <s v="New"/>
    <x v="4"/>
    <s v="Resistance Band Set"/>
    <n v="2"/>
    <n v="40.83"/>
    <n v="0"/>
    <n v="14.56"/>
    <n v="81.66"/>
    <n v="29.12"/>
    <n v="52.539999999999992"/>
    <n v="0.64339946118050451"/>
    <n v="2026"/>
    <s v="Q3"/>
    <n v="9"/>
    <x v="8"/>
  </r>
  <r>
    <n v="3269"/>
    <d v="2026-09-13T00:00:00"/>
    <n v="2026"/>
    <x v="2"/>
    <n v="9"/>
    <s v="Sep"/>
    <x v="2"/>
    <x v="16"/>
    <x v="2"/>
    <s v="New"/>
    <x v="4"/>
    <s v="Recovery Roller"/>
    <n v="2"/>
    <n v="37.119999999999997"/>
    <n v="0"/>
    <n v="14.26"/>
    <n v="74.239999999999995"/>
    <n v="28.52"/>
    <n v="45.72"/>
    <n v="0.61584051724137934"/>
    <n v="2026"/>
    <s v="Q3"/>
    <n v="9"/>
    <x v="8"/>
  </r>
  <r>
    <n v="3346"/>
    <d v="2026-09-13T00:00:00"/>
    <n v="2026"/>
    <x v="2"/>
    <n v="9"/>
    <s v="Sep"/>
    <x v="3"/>
    <x v="8"/>
    <x v="0"/>
    <s v="Returning"/>
    <x v="3"/>
    <s v="Compact Sleeping Bag"/>
    <n v="2"/>
    <n v="124.04"/>
    <n v="0.05"/>
    <n v="59.29"/>
    <n v="235.67599999999999"/>
    <n v="118.58"/>
    <n v="117.09599999999999"/>
    <n v="0.49685160983723414"/>
    <n v="2026"/>
    <s v="Q3"/>
    <n v="9"/>
    <x v="8"/>
  </r>
  <r>
    <n v="4097"/>
    <d v="2026-09-13T00:00:00"/>
    <n v="2026"/>
    <x v="2"/>
    <n v="9"/>
    <s v="Sep"/>
    <x v="1"/>
    <x v="12"/>
    <x v="0"/>
    <s v="Returning"/>
    <x v="1"/>
    <s v="Trail Boots"/>
    <n v="1"/>
    <n v="142.36000000000001"/>
    <n v="0"/>
    <n v="78.3"/>
    <n v="142.36000000000001"/>
    <n v="78.3"/>
    <n v="64.060000000000016"/>
    <n v="0.44998595110986239"/>
    <n v="2026"/>
    <s v="Q3"/>
    <n v="9"/>
    <x v="8"/>
  </r>
  <r>
    <n v="4208"/>
    <d v="2026-09-13T00:00:00"/>
    <n v="2026"/>
    <x v="2"/>
    <n v="9"/>
    <s v="Sep"/>
    <x v="1"/>
    <x v="12"/>
    <x v="1"/>
    <s v="Business"/>
    <x v="0"/>
    <s v="Cycling Pack 12L"/>
    <n v="6"/>
    <n v="104.11"/>
    <n v="0.1"/>
    <n v="49"/>
    <n v="562.19399999999996"/>
    <n v="294"/>
    <n v="268.19399999999996"/>
    <n v="0.47704884790659446"/>
    <n v="2026"/>
    <s v="Q3"/>
    <n v="9"/>
    <x v="8"/>
  </r>
  <r>
    <n v="4606"/>
    <d v="2026-09-13T00:00:00"/>
    <n v="2026"/>
    <x v="2"/>
    <n v="9"/>
    <s v="Sep"/>
    <x v="3"/>
    <x v="8"/>
    <x v="0"/>
    <s v="Business"/>
    <x v="3"/>
    <s v="Alpine Tent 4P"/>
    <n v="1"/>
    <n v="335.02"/>
    <n v="0.05"/>
    <n v="198.44"/>
    <n v="318.26899999999995"/>
    <n v="198.44"/>
    <n v="119.82899999999995"/>
    <n v="0.3765022669502841"/>
    <n v="2026"/>
    <s v="Q3"/>
    <n v="9"/>
    <x v="8"/>
  </r>
  <r>
    <n v="222"/>
    <d v="2026-09-14T00:00:00"/>
    <n v="2026"/>
    <x v="2"/>
    <n v="9"/>
    <s v="Sep"/>
    <x v="1"/>
    <x v="12"/>
    <x v="0"/>
    <s v="Returning"/>
    <x v="0"/>
    <s v="Trail Bike Light"/>
    <n v="2"/>
    <n v="49.69"/>
    <n v="0.05"/>
    <n v="22.55"/>
    <n v="94.410999999999987"/>
    <n v="45.1"/>
    <n v="49.310999999999986"/>
    <n v="0.52230142674052804"/>
    <n v="2026"/>
    <s v="Q3"/>
    <n v="9"/>
    <x v="8"/>
  </r>
  <r>
    <n v="241"/>
    <d v="2026-09-14T00:00:00"/>
    <n v="2026"/>
    <x v="2"/>
    <n v="9"/>
    <s v="Sep"/>
    <x v="2"/>
    <x v="5"/>
    <x v="0"/>
    <s v="Returning"/>
    <x v="0"/>
    <s v="Trail Bike Light"/>
    <n v="4"/>
    <n v="50.5"/>
    <n v="0"/>
    <n v="23.02"/>
    <n v="202"/>
    <n v="92.08"/>
    <n v="109.92"/>
    <n v="0.5441584158415842"/>
    <n v="2026"/>
    <s v="Q3"/>
    <n v="9"/>
    <x v="8"/>
  </r>
  <r>
    <n v="753"/>
    <d v="2026-09-14T00:00:00"/>
    <n v="2026"/>
    <x v="2"/>
    <n v="9"/>
    <s v="Sep"/>
    <x v="3"/>
    <x v="4"/>
    <x v="2"/>
    <s v="Returning"/>
    <x v="2"/>
    <s v="Packing Cube Set"/>
    <n v="1"/>
    <n v="47.55"/>
    <n v="0.05"/>
    <n v="18.350000000000001"/>
    <n v="45.172499999999992"/>
    <n v="18.350000000000001"/>
    <n v="26.822499999999991"/>
    <n v="0.5937794011843488"/>
    <n v="2026"/>
    <s v="Q3"/>
    <n v="9"/>
    <x v="8"/>
  </r>
  <r>
    <n v="2530"/>
    <d v="2026-09-14T00:00:00"/>
    <n v="2026"/>
    <x v="2"/>
    <n v="9"/>
    <s v="Sep"/>
    <x v="3"/>
    <x v="7"/>
    <x v="0"/>
    <s v="New"/>
    <x v="2"/>
    <s v="Packing Cube Set"/>
    <n v="6"/>
    <n v="46.16"/>
    <n v="0.1"/>
    <n v="18.39"/>
    <n v="249.26399999999998"/>
    <n v="110.34"/>
    <n v="138.92399999999998"/>
    <n v="0.55733679953783932"/>
    <n v="2026"/>
    <s v="Q3"/>
    <n v="9"/>
    <x v="8"/>
  </r>
  <r>
    <n v="572"/>
    <d v="2026-09-15T00:00:00"/>
    <n v="2026"/>
    <x v="2"/>
    <n v="9"/>
    <s v="Sep"/>
    <x v="0"/>
    <x v="15"/>
    <x v="2"/>
    <s v="Returning"/>
    <x v="2"/>
    <s v="Carry-On Duffel"/>
    <n v="2"/>
    <n v="135.79"/>
    <n v="0.05"/>
    <n v="66.53"/>
    <n v="258.00099999999998"/>
    <n v="133.06"/>
    <n v="124.94099999999997"/>
    <n v="0.48426556486215167"/>
    <n v="2026"/>
    <s v="Q3"/>
    <n v="9"/>
    <x v="8"/>
  </r>
  <r>
    <n v="874"/>
    <d v="2026-09-15T00:00:00"/>
    <n v="2026"/>
    <x v="2"/>
    <n v="9"/>
    <s v="Sep"/>
    <x v="0"/>
    <x v="15"/>
    <x v="0"/>
    <s v="Returning"/>
    <x v="1"/>
    <s v="Trail Boots"/>
    <n v="2"/>
    <n v="141.91999999999999"/>
    <n v="0"/>
    <n v="79.900000000000006"/>
    <n v="283.83999999999997"/>
    <n v="159.80000000000001"/>
    <n v="124.03999999999996"/>
    <n v="0.43700676437429531"/>
    <n v="2026"/>
    <s v="Q3"/>
    <n v="9"/>
    <x v="8"/>
  </r>
  <r>
    <n v="937"/>
    <d v="2026-09-15T00:00:00"/>
    <n v="2026"/>
    <x v="2"/>
    <n v="9"/>
    <s v="Sep"/>
    <x v="3"/>
    <x v="4"/>
    <x v="3"/>
    <s v="Business"/>
    <x v="1"/>
    <s v="Trail Boots"/>
    <n v="1"/>
    <n v="146.41"/>
    <n v="0.15"/>
    <n v="80.87"/>
    <n v="124.4485"/>
    <n v="80.87"/>
    <n v="43.578499999999991"/>
    <n v="0.35017296311325563"/>
    <n v="2026"/>
    <s v="Q3"/>
    <n v="9"/>
    <x v="8"/>
  </r>
  <r>
    <n v="1229"/>
    <d v="2026-09-15T00:00:00"/>
    <n v="2026"/>
    <x v="2"/>
    <n v="9"/>
    <s v="Sep"/>
    <x v="1"/>
    <x v="1"/>
    <x v="3"/>
    <s v="New"/>
    <x v="0"/>
    <s v="Compact Repair Kit"/>
    <n v="5"/>
    <n v="40.17"/>
    <n v="0"/>
    <n v="16.27"/>
    <n v="200.85000000000002"/>
    <n v="81.349999999999994"/>
    <n v="119.50000000000003"/>
    <n v="0.59497137167040082"/>
    <n v="2026"/>
    <s v="Q3"/>
    <n v="9"/>
    <x v="8"/>
  </r>
  <r>
    <n v="2186"/>
    <d v="2026-09-15T00:00:00"/>
    <n v="2026"/>
    <x v="2"/>
    <n v="9"/>
    <s v="Sep"/>
    <x v="2"/>
    <x v="2"/>
    <x v="0"/>
    <s v="Returning"/>
    <x v="1"/>
    <s v="Hiking Daypack 20L"/>
    <n v="2"/>
    <n v="91.6"/>
    <n v="0"/>
    <n v="46.54"/>
    <n v="183.2"/>
    <n v="93.08"/>
    <n v="90.11999999999999"/>
    <n v="0.49192139737991264"/>
    <n v="2026"/>
    <s v="Q3"/>
    <n v="9"/>
    <x v="8"/>
  </r>
  <r>
    <n v="2922"/>
    <d v="2026-09-15T00:00:00"/>
    <n v="2026"/>
    <x v="2"/>
    <n v="9"/>
    <s v="Sep"/>
    <x v="2"/>
    <x v="2"/>
    <x v="0"/>
    <s v="New"/>
    <x v="4"/>
    <s v="Weighted Vest"/>
    <n v="4"/>
    <n v="121.47"/>
    <n v="0.05"/>
    <n v="67.650000000000006"/>
    <n v="461.58599999999996"/>
    <n v="270.60000000000002"/>
    <n v="190.98599999999993"/>
    <n v="0.41376038268058379"/>
    <n v="2026"/>
    <s v="Q3"/>
    <n v="9"/>
    <x v="8"/>
  </r>
  <r>
    <n v="3140"/>
    <d v="2026-09-15T00:00:00"/>
    <n v="2026"/>
    <x v="2"/>
    <n v="9"/>
    <s v="Sep"/>
    <x v="1"/>
    <x v="12"/>
    <x v="3"/>
    <s v="New"/>
    <x v="3"/>
    <s v="Compact Sleeping Bag"/>
    <n v="2"/>
    <n v="122.69"/>
    <n v="0"/>
    <n v="61.4"/>
    <n v="245.38"/>
    <n v="122.8"/>
    <n v="122.58"/>
    <n v="0.49955171570625151"/>
    <n v="2026"/>
    <s v="Q3"/>
    <n v="9"/>
    <x v="8"/>
  </r>
  <r>
    <n v="3369"/>
    <d v="2026-09-15T00:00:00"/>
    <n v="2026"/>
    <x v="2"/>
    <n v="9"/>
    <s v="Sep"/>
    <x v="1"/>
    <x v="12"/>
    <x v="3"/>
    <s v="New"/>
    <x v="2"/>
    <s v="Packing Cube Set"/>
    <n v="1"/>
    <n v="45.59"/>
    <n v="0"/>
    <n v="18.28"/>
    <n v="45.59"/>
    <n v="18.28"/>
    <n v="27.310000000000002"/>
    <n v="0.59903487606931349"/>
    <n v="2026"/>
    <s v="Q3"/>
    <n v="9"/>
    <x v="8"/>
  </r>
  <r>
    <n v="4865"/>
    <d v="2026-09-15T00:00:00"/>
    <n v="2026"/>
    <x v="2"/>
    <n v="9"/>
    <s v="Sep"/>
    <x v="3"/>
    <x v="4"/>
    <x v="0"/>
    <s v="Returning"/>
    <x v="0"/>
    <s v="Commuter Helmet"/>
    <n v="1"/>
    <n v="83.8"/>
    <n v="0"/>
    <n v="42.23"/>
    <n v="83.8"/>
    <n v="42.23"/>
    <n v="41.57"/>
    <n v="0.49606205250596663"/>
    <n v="2026"/>
    <s v="Q3"/>
    <n v="9"/>
    <x v="8"/>
  </r>
  <r>
    <n v="103"/>
    <d v="2026-09-16T00:00:00"/>
    <n v="2026"/>
    <x v="2"/>
    <n v="9"/>
    <s v="Sep"/>
    <x v="2"/>
    <x v="3"/>
    <x v="0"/>
    <s v="New"/>
    <x v="2"/>
    <s v="Carry-On Duffel"/>
    <n v="1"/>
    <n v="132.58000000000001"/>
    <n v="0.15"/>
    <n v="67.62"/>
    <n v="112.69300000000001"/>
    <n v="67.62"/>
    <n v="45.073000000000008"/>
    <n v="0.39996273060438536"/>
    <n v="2026"/>
    <s v="Q3"/>
    <n v="9"/>
    <x v="8"/>
  </r>
  <r>
    <n v="4500"/>
    <d v="2026-09-16T00:00:00"/>
    <n v="2026"/>
    <x v="2"/>
    <n v="9"/>
    <s v="Sep"/>
    <x v="3"/>
    <x v="8"/>
    <x v="0"/>
    <s v="New"/>
    <x v="3"/>
    <s v="Compact Sleeping Bag"/>
    <n v="2"/>
    <n v="122.12"/>
    <n v="0.05"/>
    <n v="61.76"/>
    <n v="232.02799999999999"/>
    <n v="123.52"/>
    <n v="108.508"/>
    <n v="0.46765045597945076"/>
    <n v="2026"/>
    <s v="Q3"/>
    <n v="9"/>
    <x v="8"/>
  </r>
  <r>
    <n v="5093"/>
    <d v="2026-09-16T00:00:00"/>
    <n v="2026"/>
    <x v="2"/>
    <n v="9"/>
    <s v="Sep"/>
    <x v="0"/>
    <x v="0"/>
    <x v="1"/>
    <s v="Business"/>
    <x v="1"/>
    <s v="Trail Boots"/>
    <n v="3"/>
    <n v="140.47"/>
    <n v="0.15"/>
    <n v="81.739999999999995"/>
    <n v="358.19849999999997"/>
    <n v="245.21999999999997"/>
    <n v="112.9785"/>
    <n v="0.31540751845694498"/>
    <n v="2026"/>
    <s v="Q3"/>
    <n v="9"/>
    <x v="8"/>
  </r>
  <r>
    <n v="5147"/>
    <d v="2026-09-16T00:00:00"/>
    <n v="2026"/>
    <x v="2"/>
    <n v="9"/>
    <s v="Sep"/>
    <x v="3"/>
    <x v="13"/>
    <x v="0"/>
    <s v="New"/>
    <x v="1"/>
    <s v="Trail Boots"/>
    <n v="2"/>
    <n v="145.35"/>
    <n v="0.05"/>
    <n v="78.39"/>
    <n v="276.16499999999996"/>
    <n v="156.78"/>
    <n v="119.38499999999996"/>
    <n v="0.4322959100537721"/>
    <n v="2026"/>
    <s v="Q3"/>
    <n v="9"/>
    <x v="8"/>
  </r>
  <r>
    <n v="365"/>
    <d v="2026-09-17T00:00:00"/>
    <n v="2026"/>
    <x v="2"/>
    <n v="9"/>
    <s v="Sep"/>
    <x v="3"/>
    <x v="8"/>
    <x v="3"/>
    <s v="Returning"/>
    <x v="3"/>
    <s v="Compact Sleeping Bag"/>
    <n v="2"/>
    <n v="121.25"/>
    <n v="0"/>
    <n v="61.5"/>
    <n v="242.5"/>
    <n v="123"/>
    <n v="119.5"/>
    <n v="0.4927835051546392"/>
    <n v="2026"/>
    <s v="Q3"/>
    <n v="9"/>
    <x v="8"/>
  </r>
  <r>
    <n v="494"/>
    <d v="2026-09-17T00:00:00"/>
    <n v="2026"/>
    <x v="2"/>
    <n v="9"/>
    <s v="Sep"/>
    <x v="3"/>
    <x v="4"/>
    <x v="0"/>
    <s v="New"/>
    <x v="2"/>
    <s v="Insulated Bottle"/>
    <n v="1"/>
    <n v="35.94"/>
    <n v="0.1"/>
    <n v="13.19"/>
    <n v="32.345999999999997"/>
    <n v="13.19"/>
    <n v="19.155999999999999"/>
    <n v="0.59222160390774747"/>
    <n v="2026"/>
    <s v="Q3"/>
    <n v="9"/>
    <x v="8"/>
  </r>
  <r>
    <n v="665"/>
    <d v="2026-09-17T00:00:00"/>
    <n v="2026"/>
    <x v="2"/>
    <n v="9"/>
    <s v="Sep"/>
    <x v="1"/>
    <x v="14"/>
    <x v="0"/>
    <s v="New"/>
    <x v="0"/>
    <s v="Cycling Pack 12L"/>
    <n v="1"/>
    <n v="101.18"/>
    <n v="0.1"/>
    <n v="49.38"/>
    <n v="91.062000000000012"/>
    <n v="49.38"/>
    <n v="41.682000000000009"/>
    <n v="0.45773209461685449"/>
    <n v="2026"/>
    <s v="Q3"/>
    <n v="9"/>
    <x v="8"/>
  </r>
  <r>
    <n v="2067"/>
    <d v="2026-09-17T00:00:00"/>
    <n v="2026"/>
    <x v="2"/>
    <n v="9"/>
    <s v="Sep"/>
    <x v="3"/>
    <x v="7"/>
    <x v="2"/>
    <s v="New"/>
    <x v="0"/>
    <s v="Commuter Helmet"/>
    <n v="2"/>
    <n v="82.47"/>
    <n v="0"/>
    <n v="42.49"/>
    <n v="164.94"/>
    <n v="84.98"/>
    <n v="79.959999999999994"/>
    <n v="0.48478234509518608"/>
    <n v="2026"/>
    <s v="Q3"/>
    <n v="9"/>
    <x v="8"/>
  </r>
  <r>
    <n v="2648"/>
    <d v="2026-09-17T00:00:00"/>
    <n v="2026"/>
    <x v="2"/>
    <n v="9"/>
    <s v="Sep"/>
    <x v="2"/>
    <x v="16"/>
    <x v="3"/>
    <s v="New"/>
    <x v="4"/>
    <s v="Training Mat"/>
    <n v="1"/>
    <n v="50.47"/>
    <n v="0.05"/>
    <n v="22.27"/>
    <n v="47.946499999999993"/>
    <n v="22.27"/>
    <n v="25.676499999999994"/>
    <n v="0.53552396942425406"/>
    <n v="2026"/>
    <s v="Q3"/>
    <n v="9"/>
    <x v="8"/>
  </r>
  <r>
    <n v="3074"/>
    <d v="2026-09-17T00:00:00"/>
    <n v="2026"/>
    <x v="2"/>
    <n v="9"/>
    <s v="Sep"/>
    <x v="3"/>
    <x v="8"/>
    <x v="1"/>
    <s v="Business"/>
    <x v="3"/>
    <s v="Portable Camp Stove"/>
    <n v="5"/>
    <n v="82.63"/>
    <n v="0.15"/>
    <n v="38.630000000000003"/>
    <n v="351.17749999999995"/>
    <n v="193.15"/>
    <n v="158.02749999999995"/>
    <n v="0.44999323703824978"/>
    <n v="2026"/>
    <s v="Q3"/>
    <n v="9"/>
    <x v="8"/>
  </r>
  <r>
    <n v="259"/>
    <d v="2026-09-18T00:00:00"/>
    <n v="2026"/>
    <x v="2"/>
    <n v="9"/>
    <s v="Sep"/>
    <x v="3"/>
    <x v="8"/>
    <x v="2"/>
    <s v="Business"/>
    <x v="2"/>
    <s v="Travel Backpack 35L"/>
    <n v="4"/>
    <n v="168.48"/>
    <n v="0.1"/>
    <n v="89.85"/>
    <n v="606.52800000000002"/>
    <n v="359.4"/>
    <n v="247.12800000000004"/>
    <n v="0.4074469768914214"/>
    <n v="2026"/>
    <s v="Q3"/>
    <n v="9"/>
    <x v="8"/>
  </r>
  <r>
    <n v="997"/>
    <d v="2026-09-18T00:00:00"/>
    <n v="2026"/>
    <x v="2"/>
    <n v="9"/>
    <s v="Sep"/>
    <x v="1"/>
    <x v="11"/>
    <x v="3"/>
    <s v="Returning"/>
    <x v="3"/>
    <s v="Compact Sleeping Bag"/>
    <n v="2"/>
    <n v="121.82"/>
    <n v="0"/>
    <n v="61.92"/>
    <n v="243.64"/>
    <n v="123.84"/>
    <n v="119.79999999999998"/>
    <n v="0.49170907896897059"/>
    <n v="2026"/>
    <s v="Q3"/>
    <n v="9"/>
    <x v="8"/>
  </r>
  <r>
    <n v="2102"/>
    <d v="2026-09-18T00:00:00"/>
    <n v="2026"/>
    <x v="2"/>
    <n v="9"/>
    <s v="Sep"/>
    <x v="0"/>
    <x v="15"/>
    <x v="2"/>
    <s v="Returning"/>
    <x v="0"/>
    <s v="Trail Bike Light"/>
    <n v="1"/>
    <n v="50.02"/>
    <n v="0.1"/>
    <n v="22.47"/>
    <n v="45.018000000000001"/>
    <n v="22.47"/>
    <n v="22.548000000000002"/>
    <n v="0.50086632013861121"/>
    <n v="2026"/>
    <s v="Q3"/>
    <n v="9"/>
    <x v="8"/>
  </r>
  <r>
    <n v="2452"/>
    <d v="2026-09-18T00:00:00"/>
    <n v="2026"/>
    <x v="2"/>
    <n v="9"/>
    <s v="Sep"/>
    <x v="2"/>
    <x v="5"/>
    <x v="0"/>
    <s v="New"/>
    <x v="4"/>
    <s v="Training Mat"/>
    <n v="1"/>
    <n v="50.17"/>
    <n v="0.1"/>
    <n v="21.99"/>
    <n v="45.153000000000006"/>
    <n v="21.99"/>
    <n v="23.163000000000007"/>
    <n v="0.51298917015480705"/>
    <n v="2026"/>
    <s v="Q3"/>
    <n v="9"/>
    <x v="8"/>
  </r>
  <r>
    <n v="2761"/>
    <d v="2026-09-18T00:00:00"/>
    <n v="2026"/>
    <x v="2"/>
    <n v="9"/>
    <s v="Sep"/>
    <x v="0"/>
    <x v="15"/>
    <x v="1"/>
    <s v="Business"/>
    <x v="3"/>
    <s v="Compact Sleeping Bag"/>
    <n v="5"/>
    <n v="124.51"/>
    <n v="0.1"/>
    <n v="60.29"/>
    <n v="560.29500000000007"/>
    <n v="301.45"/>
    <n v="258.84500000000008"/>
    <n v="0.46197984990049895"/>
    <n v="2026"/>
    <s v="Q3"/>
    <n v="9"/>
    <x v="8"/>
  </r>
  <r>
    <n v="3993"/>
    <d v="2026-09-18T00:00:00"/>
    <n v="2026"/>
    <x v="2"/>
    <n v="9"/>
    <s v="Sep"/>
    <x v="1"/>
    <x v="12"/>
    <x v="3"/>
    <s v="Returning"/>
    <x v="1"/>
    <s v="Summit Backpack 45L"/>
    <n v="1"/>
    <n v="153.68"/>
    <n v="0.05"/>
    <n v="77.42"/>
    <n v="145.99600000000001"/>
    <n v="77.42"/>
    <n v="68.576000000000008"/>
    <n v="0.46971149894517661"/>
    <n v="2026"/>
    <s v="Q3"/>
    <n v="9"/>
    <x v="8"/>
  </r>
  <r>
    <n v="4343"/>
    <d v="2026-09-18T00:00:00"/>
    <n v="2026"/>
    <x v="2"/>
    <n v="9"/>
    <s v="Sep"/>
    <x v="1"/>
    <x v="12"/>
    <x v="3"/>
    <s v="New"/>
    <x v="3"/>
    <s v="Compact Sleeping Bag"/>
    <n v="2"/>
    <n v="121.37"/>
    <n v="0.05"/>
    <n v="60.13"/>
    <n v="230.60300000000001"/>
    <n v="120.26"/>
    <n v="110.343"/>
    <n v="0.47849767782726155"/>
    <n v="2026"/>
    <s v="Q3"/>
    <n v="9"/>
    <x v="8"/>
  </r>
  <r>
    <n v="4429"/>
    <d v="2026-09-18T00:00:00"/>
    <n v="2026"/>
    <x v="2"/>
    <n v="9"/>
    <s v="Sep"/>
    <x v="0"/>
    <x v="15"/>
    <x v="0"/>
    <s v="Business"/>
    <x v="1"/>
    <s v="Trail Boots"/>
    <n v="2"/>
    <n v="145.1"/>
    <n v="0.1"/>
    <n v="77.62"/>
    <n v="261.18"/>
    <n v="155.24"/>
    <n v="105.94"/>
    <n v="0.40562064476606169"/>
    <n v="2026"/>
    <s v="Q3"/>
    <n v="9"/>
    <x v="8"/>
  </r>
  <r>
    <n v="4824"/>
    <d v="2026-09-18T00:00:00"/>
    <n v="2026"/>
    <x v="2"/>
    <n v="9"/>
    <s v="Sep"/>
    <x v="3"/>
    <x v="8"/>
    <x v="0"/>
    <s v="Returning"/>
    <x v="4"/>
    <s v="Recovery Roller"/>
    <n v="1"/>
    <n v="36.729999999999997"/>
    <n v="0.05"/>
    <n v="14.11"/>
    <n v="34.893499999999996"/>
    <n v="14.11"/>
    <n v="20.783499999999997"/>
    <n v="0.59562669265049362"/>
    <n v="2026"/>
    <s v="Q3"/>
    <n v="9"/>
    <x v="8"/>
  </r>
  <r>
    <n v="4881"/>
    <d v="2026-09-18T00:00:00"/>
    <n v="2026"/>
    <x v="2"/>
    <n v="9"/>
    <s v="Sep"/>
    <x v="2"/>
    <x v="2"/>
    <x v="0"/>
    <s v="Business"/>
    <x v="2"/>
    <s v="Carry-On Duffel"/>
    <n v="4"/>
    <n v="134.15"/>
    <n v="0.05"/>
    <n v="65.58"/>
    <n v="509.77"/>
    <n v="262.32"/>
    <n v="247.45"/>
    <n v="0.48541499107440611"/>
    <n v="2026"/>
    <s v="Q3"/>
    <n v="9"/>
    <x v="8"/>
  </r>
  <r>
    <n v="5138"/>
    <d v="2026-09-18T00:00:00"/>
    <n v="2026"/>
    <x v="2"/>
    <n v="9"/>
    <s v="Sep"/>
    <x v="0"/>
    <x v="0"/>
    <x v="1"/>
    <s v="Business"/>
    <x v="1"/>
    <s v="Hiking Daypack 20L"/>
    <n v="8"/>
    <n v="94.21"/>
    <n v="0.1"/>
    <n v="45.05"/>
    <n v="678.31200000000001"/>
    <n v="360.4"/>
    <n v="317.91200000000003"/>
    <n v="0.46868107891353833"/>
    <n v="2026"/>
    <s v="Q3"/>
    <n v="9"/>
    <x v="8"/>
  </r>
  <r>
    <n v="1214"/>
    <d v="2026-09-19T00:00:00"/>
    <n v="2026"/>
    <x v="2"/>
    <n v="9"/>
    <s v="Sep"/>
    <x v="0"/>
    <x v="15"/>
    <x v="2"/>
    <s v="Returning"/>
    <x v="3"/>
    <s v="Trail Tent 2P"/>
    <n v="1"/>
    <n v="198.29"/>
    <n v="0.05"/>
    <n v="106.24"/>
    <n v="188.37549999999999"/>
    <n v="106.24"/>
    <n v="82.135499999999993"/>
    <n v="0.436020076920831"/>
    <n v="2026"/>
    <s v="Q3"/>
    <n v="9"/>
    <x v="8"/>
  </r>
  <r>
    <n v="1346"/>
    <d v="2026-09-19T00:00:00"/>
    <n v="2026"/>
    <x v="2"/>
    <n v="9"/>
    <s v="Sep"/>
    <x v="1"/>
    <x v="14"/>
    <x v="3"/>
    <s v="Returning"/>
    <x v="2"/>
    <s v="Travel Backpack 35L"/>
    <n v="3"/>
    <n v="166.21"/>
    <n v="0.05"/>
    <n v="85.03"/>
    <n v="473.69849999999997"/>
    <n v="255.09"/>
    <n v="218.60849999999996"/>
    <n v="0.4614929116304991"/>
    <n v="2026"/>
    <s v="Q3"/>
    <n v="9"/>
    <x v="8"/>
  </r>
  <r>
    <n v="1361"/>
    <d v="2026-09-19T00:00:00"/>
    <n v="2026"/>
    <x v="2"/>
    <n v="9"/>
    <s v="Sep"/>
    <x v="1"/>
    <x v="6"/>
    <x v="3"/>
    <s v="New"/>
    <x v="0"/>
    <s v="Compact Repair Kit"/>
    <n v="1"/>
    <n v="40.700000000000003"/>
    <n v="0.05"/>
    <n v="16.43"/>
    <n v="38.664999999999999"/>
    <n v="16.43"/>
    <n v="22.234999999999999"/>
    <n v="0.57506789085736454"/>
    <n v="2026"/>
    <s v="Q3"/>
    <n v="9"/>
    <x v="8"/>
  </r>
  <r>
    <n v="2728"/>
    <d v="2026-09-19T00:00:00"/>
    <n v="2026"/>
    <x v="2"/>
    <n v="9"/>
    <s v="Sep"/>
    <x v="0"/>
    <x v="15"/>
    <x v="0"/>
    <s v="New"/>
    <x v="1"/>
    <s v="Summit Backpack 45L"/>
    <n v="3"/>
    <n v="153.5"/>
    <n v="0"/>
    <n v="80.819999999999993"/>
    <n v="460.5"/>
    <n v="242.45999999999998"/>
    <n v="218.04000000000002"/>
    <n v="0.47348534201954401"/>
    <n v="2026"/>
    <s v="Q3"/>
    <n v="9"/>
    <x v="8"/>
  </r>
  <r>
    <n v="2788"/>
    <d v="2026-09-19T00:00:00"/>
    <n v="2026"/>
    <x v="2"/>
    <n v="9"/>
    <s v="Sep"/>
    <x v="1"/>
    <x v="12"/>
    <x v="3"/>
    <s v="New"/>
    <x v="1"/>
    <s v="Trekking Poles"/>
    <n v="1"/>
    <n v="70.430000000000007"/>
    <n v="0"/>
    <n v="31.51"/>
    <n v="70.430000000000007"/>
    <n v="31.51"/>
    <n v="38.92"/>
    <n v="0.55260542382507449"/>
    <n v="2026"/>
    <s v="Q3"/>
    <n v="9"/>
    <x v="8"/>
  </r>
  <r>
    <n v="2932"/>
    <d v="2026-09-19T00:00:00"/>
    <n v="2026"/>
    <x v="2"/>
    <n v="9"/>
    <s v="Sep"/>
    <x v="0"/>
    <x v="15"/>
    <x v="2"/>
    <s v="Business"/>
    <x v="0"/>
    <s v="Trail Bike Light"/>
    <n v="4"/>
    <n v="49.93"/>
    <n v="0"/>
    <n v="22.99"/>
    <n v="199.72"/>
    <n v="91.96"/>
    <n v="107.76"/>
    <n v="0.53955537752853999"/>
    <n v="2026"/>
    <s v="Q3"/>
    <n v="9"/>
    <x v="8"/>
  </r>
  <r>
    <n v="3399"/>
    <d v="2026-09-19T00:00:00"/>
    <n v="2026"/>
    <x v="2"/>
    <n v="9"/>
    <s v="Sep"/>
    <x v="1"/>
    <x v="12"/>
    <x v="2"/>
    <s v="Returning"/>
    <x v="0"/>
    <s v="Trail Bike Light"/>
    <n v="1"/>
    <n v="50.18"/>
    <n v="0"/>
    <n v="22.92"/>
    <n v="50.18"/>
    <n v="22.92"/>
    <n v="27.259999999999998"/>
    <n v="0.54324432044639293"/>
    <n v="2026"/>
    <s v="Q3"/>
    <n v="9"/>
    <x v="8"/>
  </r>
  <r>
    <n v="3588"/>
    <d v="2026-09-19T00:00:00"/>
    <n v="2026"/>
    <x v="2"/>
    <n v="9"/>
    <s v="Sep"/>
    <x v="3"/>
    <x v="13"/>
    <x v="2"/>
    <s v="New"/>
    <x v="2"/>
    <s v="Travel Backpack 35L"/>
    <n v="2"/>
    <n v="164.01"/>
    <n v="0.15"/>
    <n v="87.14"/>
    <n v="278.81699999999995"/>
    <n v="174.28"/>
    <n v="104.53699999999995"/>
    <n v="0.37493050997607741"/>
    <n v="2026"/>
    <s v="Q3"/>
    <n v="9"/>
    <x v="8"/>
  </r>
  <r>
    <n v="3603"/>
    <d v="2026-09-19T00:00:00"/>
    <n v="2026"/>
    <x v="2"/>
    <n v="9"/>
    <s v="Sep"/>
    <x v="1"/>
    <x v="14"/>
    <x v="3"/>
    <s v="Returning"/>
    <x v="0"/>
    <s v="Commuter Helmet"/>
    <n v="2"/>
    <n v="83.77"/>
    <n v="0"/>
    <n v="43.32"/>
    <n v="167.54"/>
    <n v="86.64"/>
    <n v="80.899999999999991"/>
    <n v="0.4828697624447893"/>
    <n v="2026"/>
    <s v="Q3"/>
    <n v="9"/>
    <x v="8"/>
  </r>
  <r>
    <n v="3845"/>
    <d v="2026-09-19T00:00:00"/>
    <n v="2026"/>
    <x v="2"/>
    <n v="9"/>
    <s v="Sep"/>
    <x v="3"/>
    <x v="8"/>
    <x v="0"/>
    <s v="New"/>
    <x v="3"/>
    <s v="Portable Camp Stove"/>
    <n v="1"/>
    <n v="81.84"/>
    <n v="0"/>
    <n v="38.5"/>
    <n v="81.84"/>
    <n v="38.5"/>
    <n v="43.34"/>
    <n v="0.52956989247311825"/>
    <n v="2026"/>
    <s v="Q3"/>
    <n v="9"/>
    <x v="8"/>
  </r>
  <r>
    <n v="4191"/>
    <d v="2026-09-19T00:00:00"/>
    <n v="2026"/>
    <x v="2"/>
    <n v="9"/>
    <s v="Sep"/>
    <x v="2"/>
    <x v="5"/>
    <x v="3"/>
    <s v="Returning"/>
    <x v="4"/>
    <s v="Resistance Band Set"/>
    <n v="1"/>
    <n v="40.32"/>
    <n v="0.15"/>
    <n v="14.39"/>
    <n v="34.271999999999998"/>
    <n v="14.39"/>
    <n v="19.881999999999998"/>
    <n v="0.58012371615312786"/>
    <n v="2026"/>
    <s v="Q3"/>
    <n v="9"/>
    <x v="8"/>
  </r>
  <r>
    <n v="4269"/>
    <d v="2026-09-19T00:00:00"/>
    <n v="2026"/>
    <x v="2"/>
    <n v="9"/>
    <s v="Sep"/>
    <x v="2"/>
    <x v="16"/>
    <x v="1"/>
    <s v="Business"/>
    <x v="1"/>
    <s v="Summit Backpack 45L"/>
    <n v="4"/>
    <n v="155.84"/>
    <n v="0.05"/>
    <n v="80.790000000000006"/>
    <n v="592.19200000000001"/>
    <n v="323.16000000000003"/>
    <n v="269.03199999999998"/>
    <n v="0.45429860585755966"/>
    <n v="2026"/>
    <s v="Q3"/>
    <n v="9"/>
    <x v="8"/>
  </r>
  <r>
    <n v="5"/>
    <d v="2026-09-20T00:00:00"/>
    <n v="2026"/>
    <x v="2"/>
    <n v="9"/>
    <s v="Sep"/>
    <x v="1"/>
    <x v="6"/>
    <x v="0"/>
    <s v="Business"/>
    <x v="4"/>
    <s v="Training Mat"/>
    <n v="1"/>
    <n v="51.83"/>
    <n v="0"/>
    <n v="21.9"/>
    <n v="51.83"/>
    <n v="21.9"/>
    <n v="29.93"/>
    <n v="0.57746478873239437"/>
    <n v="2026"/>
    <s v="Q3"/>
    <n v="9"/>
    <x v="8"/>
  </r>
  <r>
    <n v="210"/>
    <d v="2026-09-20T00:00:00"/>
    <n v="2026"/>
    <x v="2"/>
    <n v="9"/>
    <s v="Sep"/>
    <x v="2"/>
    <x v="3"/>
    <x v="2"/>
    <s v="Returning"/>
    <x v="3"/>
    <s v="Trail Tent 2P"/>
    <n v="1"/>
    <n v="190.77"/>
    <n v="0.05"/>
    <n v="104.69"/>
    <n v="181.23150000000001"/>
    <n v="104.69"/>
    <n v="76.541500000000013"/>
    <n v="0.42234103894742364"/>
    <n v="2026"/>
    <s v="Q3"/>
    <n v="9"/>
    <x v="8"/>
  </r>
  <r>
    <n v="462"/>
    <d v="2026-09-20T00:00:00"/>
    <n v="2026"/>
    <x v="2"/>
    <n v="9"/>
    <s v="Sep"/>
    <x v="1"/>
    <x v="12"/>
    <x v="2"/>
    <s v="New"/>
    <x v="0"/>
    <s v="Compact Repair Kit"/>
    <n v="2"/>
    <n v="40.049999999999997"/>
    <n v="0.05"/>
    <n v="16.97"/>
    <n v="76.094999999999985"/>
    <n v="33.94"/>
    <n v="42.154999999999987"/>
    <n v="0.55397857940731976"/>
    <n v="2026"/>
    <s v="Q3"/>
    <n v="9"/>
    <x v="8"/>
  </r>
  <r>
    <n v="725"/>
    <d v="2026-09-20T00:00:00"/>
    <n v="2026"/>
    <x v="2"/>
    <n v="9"/>
    <s v="Sep"/>
    <x v="1"/>
    <x v="12"/>
    <x v="0"/>
    <s v="New"/>
    <x v="0"/>
    <s v="Commuter Helmet"/>
    <n v="1"/>
    <n v="82.08"/>
    <n v="0.05"/>
    <n v="43.18"/>
    <n v="77.975999999999999"/>
    <n v="43.18"/>
    <n v="34.795999999999999"/>
    <n v="0.44623986867754178"/>
    <n v="2026"/>
    <s v="Q3"/>
    <n v="9"/>
    <x v="8"/>
  </r>
  <r>
    <n v="918"/>
    <d v="2026-09-20T00:00:00"/>
    <n v="2026"/>
    <x v="2"/>
    <n v="9"/>
    <s v="Sep"/>
    <x v="0"/>
    <x v="15"/>
    <x v="0"/>
    <s v="Returning"/>
    <x v="0"/>
    <s v="Trail Bike Light"/>
    <n v="1"/>
    <n v="50.3"/>
    <n v="0.05"/>
    <n v="22.14"/>
    <n v="47.784999999999997"/>
    <n v="22.14"/>
    <n v="25.644999999999996"/>
    <n v="0.53667468870984614"/>
    <n v="2026"/>
    <s v="Q3"/>
    <n v="9"/>
    <x v="8"/>
  </r>
  <r>
    <n v="1442"/>
    <d v="2026-09-20T00:00:00"/>
    <n v="2026"/>
    <x v="2"/>
    <n v="9"/>
    <s v="Sep"/>
    <x v="2"/>
    <x v="16"/>
    <x v="0"/>
    <s v="New"/>
    <x v="2"/>
    <s v="Packing Cube Set"/>
    <n v="1"/>
    <n v="47.68"/>
    <n v="0.1"/>
    <n v="18.03"/>
    <n v="42.911999999999999"/>
    <n v="18.03"/>
    <n v="24.881999999999998"/>
    <n v="0.57983780760626391"/>
    <n v="2026"/>
    <s v="Q3"/>
    <n v="9"/>
    <x v="8"/>
  </r>
  <r>
    <n v="4290"/>
    <d v="2026-09-20T00:00:00"/>
    <n v="2026"/>
    <x v="2"/>
    <n v="9"/>
    <s v="Sep"/>
    <x v="2"/>
    <x v="2"/>
    <x v="2"/>
    <s v="Returning"/>
    <x v="0"/>
    <s v="Trail Bike Light"/>
    <n v="2"/>
    <n v="51.48"/>
    <n v="0.05"/>
    <n v="22.38"/>
    <n v="97.811999999999983"/>
    <n v="44.76"/>
    <n v="53.051999999999985"/>
    <n v="0.54238743712427917"/>
    <n v="2026"/>
    <s v="Q3"/>
    <n v="9"/>
    <x v="8"/>
  </r>
  <r>
    <n v="4666"/>
    <d v="2026-09-20T00:00:00"/>
    <n v="2026"/>
    <x v="2"/>
    <n v="9"/>
    <s v="Sep"/>
    <x v="2"/>
    <x v="3"/>
    <x v="0"/>
    <s v="Business"/>
    <x v="4"/>
    <s v="Weighted Vest"/>
    <n v="2"/>
    <n v="123.73"/>
    <n v="0"/>
    <n v="68.459999999999994"/>
    <n v="247.46"/>
    <n v="136.91999999999999"/>
    <n v="110.54000000000002"/>
    <n v="0.44669845631617239"/>
    <n v="2026"/>
    <s v="Q3"/>
    <n v="9"/>
    <x v="8"/>
  </r>
  <r>
    <n v="234"/>
    <d v="2026-09-21T00:00:00"/>
    <n v="2026"/>
    <x v="2"/>
    <n v="9"/>
    <s v="Sep"/>
    <x v="2"/>
    <x v="5"/>
    <x v="0"/>
    <s v="Business"/>
    <x v="1"/>
    <s v="Trail Boots"/>
    <n v="2"/>
    <n v="146.81"/>
    <n v="0"/>
    <n v="79.72"/>
    <n v="293.62"/>
    <n v="159.44"/>
    <n v="134.18"/>
    <n v="0.45698521899053202"/>
    <n v="2026"/>
    <s v="Q3"/>
    <n v="9"/>
    <x v="8"/>
  </r>
  <r>
    <n v="802"/>
    <d v="2026-09-21T00:00:00"/>
    <n v="2026"/>
    <x v="2"/>
    <n v="9"/>
    <s v="Sep"/>
    <x v="1"/>
    <x v="12"/>
    <x v="2"/>
    <s v="Returning"/>
    <x v="2"/>
    <s v="Travel Backpack 35L"/>
    <n v="2"/>
    <n v="167.16"/>
    <n v="0"/>
    <n v="88.51"/>
    <n v="334.32"/>
    <n v="177.02"/>
    <n v="157.29999999999998"/>
    <n v="0.4705072983967456"/>
    <n v="2026"/>
    <s v="Q3"/>
    <n v="9"/>
    <x v="8"/>
  </r>
  <r>
    <n v="1942"/>
    <d v="2026-09-21T00:00:00"/>
    <n v="2026"/>
    <x v="2"/>
    <n v="9"/>
    <s v="Sep"/>
    <x v="2"/>
    <x v="2"/>
    <x v="0"/>
    <s v="New"/>
    <x v="0"/>
    <s v="Commuter Helmet"/>
    <n v="1"/>
    <n v="83.69"/>
    <n v="0"/>
    <n v="42.76"/>
    <n v="83.69"/>
    <n v="42.76"/>
    <n v="40.93"/>
    <n v="0.48906679412116144"/>
    <n v="2026"/>
    <s v="Q3"/>
    <n v="9"/>
    <x v="8"/>
  </r>
  <r>
    <n v="2200"/>
    <d v="2026-09-21T00:00:00"/>
    <n v="2026"/>
    <x v="2"/>
    <n v="9"/>
    <s v="Sep"/>
    <x v="0"/>
    <x v="0"/>
    <x v="0"/>
    <s v="New"/>
    <x v="0"/>
    <s v="Compact Repair Kit"/>
    <n v="1"/>
    <n v="40.4"/>
    <n v="0.15"/>
    <n v="16.47"/>
    <n v="34.339999999999996"/>
    <n v="16.47"/>
    <n v="17.869999999999997"/>
    <n v="0.52038439138031445"/>
    <n v="2026"/>
    <s v="Q3"/>
    <n v="9"/>
    <x v="8"/>
  </r>
  <r>
    <n v="2236"/>
    <d v="2026-09-21T00:00:00"/>
    <n v="2026"/>
    <x v="2"/>
    <n v="9"/>
    <s v="Sep"/>
    <x v="1"/>
    <x v="11"/>
    <x v="0"/>
    <s v="Returning"/>
    <x v="1"/>
    <s v="Trail Boots"/>
    <n v="3"/>
    <n v="143.31"/>
    <n v="0"/>
    <n v="81.36"/>
    <n v="429.93"/>
    <n v="244.07999999999998"/>
    <n v="185.85000000000002"/>
    <n v="0.43227967343521045"/>
    <n v="2026"/>
    <s v="Q3"/>
    <n v="9"/>
    <x v="8"/>
  </r>
  <r>
    <n v="4041"/>
    <d v="2026-09-21T00:00:00"/>
    <n v="2026"/>
    <x v="2"/>
    <n v="9"/>
    <s v="Sep"/>
    <x v="1"/>
    <x v="11"/>
    <x v="1"/>
    <s v="Returning"/>
    <x v="4"/>
    <s v="Training Mat"/>
    <n v="15"/>
    <n v="51.1"/>
    <n v="0.1"/>
    <n v="21.9"/>
    <n v="689.85"/>
    <n v="328.5"/>
    <n v="361.35"/>
    <n v="0.52380952380952384"/>
    <n v="2026"/>
    <s v="Q3"/>
    <n v="9"/>
    <x v="8"/>
  </r>
  <r>
    <n v="4435"/>
    <d v="2026-09-21T00:00:00"/>
    <n v="2026"/>
    <x v="2"/>
    <n v="9"/>
    <s v="Sep"/>
    <x v="3"/>
    <x v="13"/>
    <x v="3"/>
    <s v="New"/>
    <x v="1"/>
    <s v="Trail Boots"/>
    <n v="1"/>
    <n v="146.33000000000001"/>
    <n v="0"/>
    <n v="80.05"/>
    <n v="146.33000000000001"/>
    <n v="80.05"/>
    <n v="66.280000000000015"/>
    <n v="0.45294881432378875"/>
    <n v="2026"/>
    <s v="Q3"/>
    <n v="9"/>
    <x v="8"/>
  </r>
  <r>
    <n v="305"/>
    <d v="2026-09-22T00:00:00"/>
    <n v="2026"/>
    <x v="2"/>
    <n v="9"/>
    <s v="Sep"/>
    <x v="3"/>
    <x v="8"/>
    <x v="0"/>
    <s v="Returning"/>
    <x v="2"/>
    <s v="Carry-On Duffel"/>
    <n v="1"/>
    <n v="130.69999999999999"/>
    <n v="0.05"/>
    <n v="68.23"/>
    <n v="124.16499999999998"/>
    <n v="68.23"/>
    <n v="55.934999999999974"/>
    <n v="0.45048926831232622"/>
    <n v="2026"/>
    <s v="Q3"/>
    <n v="9"/>
    <x v="8"/>
  </r>
  <r>
    <n v="808"/>
    <d v="2026-09-22T00:00:00"/>
    <n v="2026"/>
    <x v="2"/>
    <n v="9"/>
    <s v="Sep"/>
    <x v="1"/>
    <x v="12"/>
    <x v="1"/>
    <s v="Business"/>
    <x v="4"/>
    <s v="Resistance Band Set"/>
    <n v="8"/>
    <n v="39.630000000000003"/>
    <n v="0.15"/>
    <n v="14.61"/>
    <n v="269.48400000000004"/>
    <n v="116.88"/>
    <n v="152.60400000000004"/>
    <n v="0.56628222825844954"/>
    <n v="2026"/>
    <s v="Q3"/>
    <n v="9"/>
    <x v="8"/>
  </r>
  <r>
    <n v="1029"/>
    <d v="2026-09-22T00:00:00"/>
    <n v="2026"/>
    <x v="2"/>
    <n v="9"/>
    <s v="Sep"/>
    <x v="1"/>
    <x v="6"/>
    <x v="0"/>
    <s v="Returning"/>
    <x v="2"/>
    <s v="Carry-On Duffel"/>
    <n v="1"/>
    <n v="132.36000000000001"/>
    <n v="0.05"/>
    <n v="66.63"/>
    <n v="125.742"/>
    <n v="66.63"/>
    <n v="59.112000000000009"/>
    <n v="0.47010545402490822"/>
    <n v="2026"/>
    <s v="Q3"/>
    <n v="9"/>
    <x v="8"/>
  </r>
  <r>
    <n v="1721"/>
    <d v="2026-09-22T00:00:00"/>
    <n v="2026"/>
    <x v="2"/>
    <n v="9"/>
    <s v="Sep"/>
    <x v="3"/>
    <x v="7"/>
    <x v="0"/>
    <s v="Business"/>
    <x v="1"/>
    <s v="Summit Backpack 45L"/>
    <n v="1"/>
    <n v="156.81"/>
    <n v="0"/>
    <n v="78.2"/>
    <n v="156.81"/>
    <n v="78.2"/>
    <n v="78.61"/>
    <n v="0.50130731458452904"/>
    <n v="2026"/>
    <s v="Q3"/>
    <n v="9"/>
    <x v="8"/>
  </r>
  <r>
    <n v="2425"/>
    <d v="2026-09-22T00:00:00"/>
    <n v="2026"/>
    <x v="2"/>
    <n v="9"/>
    <s v="Sep"/>
    <x v="3"/>
    <x v="8"/>
    <x v="3"/>
    <s v="New"/>
    <x v="2"/>
    <s v="Carry-On Duffel"/>
    <n v="3"/>
    <n v="134.52000000000001"/>
    <n v="0.05"/>
    <n v="65.19"/>
    <n v="383.38200000000006"/>
    <n v="195.57"/>
    <n v="187.81200000000007"/>
    <n v="0.48988215409174152"/>
    <n v="2026"/>
    <s v="Q3"/>
    <n v="9"/>
    <x v="8"/>
  </r>
  <r>
    <n v="3322"/>
    <d v="2026-09-22T00:00:00"/>
    <n v="2026"/>
    <x v="2"/>
    <n v="9"/>
    <s v="Sep"/>
    <x v="3"/>
    <x v="8"/>
    <x v="0"/>
    <s v="Returning"/>
    <x v="3"/>
    <s v="Compact Sleeping Bag"/>
    <n v="1"/>
    <n v="124.51"/>
    <n v="0"/>
    <n v="59.97"/>
    <n v="124.51"/>
    <n v="59.97"/>
    <n v="64.540000000000006"/>
    <n v="0.51835193960324477"/>
    <n v="2026"/>
    <s v="Q3"/>
    <n v="9"/>
    <x v="8"/>
  </r>
  <r>
    <n v="3821"/>
    <d v="2026-09-22T00:00:00"/>
    <n v="2026"/>
    <x v="2"/>
    <n v="9"/>
    <s v="Sep"/>
    <x v="2"/>
    <x v="3"/>
    <x v="0"/>
    <s v="Returning"/>
    <x v="1"/>
    <s v="Trail Boots"/>
    <n v="1"/>
    <n v="141"/>
    <n v="0"/>
    <n v="79.010000000000005"/>
    <n v="141"/>
    <n v="79.010000000000005"/>
    <n v="61.989999999999995"/>
    <n v="0.43964539007092196"/>
    <n v="2026"/>
    <s v="Q3"/>
    <n v="9"/>
    <x v="8"/>
  </r>
  <r>
    <n v="3899"/>
    <d v="2026-09-22T00:00:00"/>
    <n v="2026"/>
    <x v="2"/>
    <n v="9"/>
    <s v="Sep"/>
    <x v="3"/>
    <x v="4"/>
    <x v="1"/>
    <s v="Returning"/>
    <x v="3"/>
    <s v="Compact Sleeping Bag"/>
    <n v="6"/>
    <n v="121.7"/>
    <n v="0.15"/>
    <n v="61.26"/>
    <n v="620.67000000000007"/>
    <n v="367.56"/>
    <n v="253.11000000000007"/>
    <n v="0.40780124703948967"/>
    <n v="2026"/>
    <s v="Q3"/>
    <n v="9"/>
    <x v="8"/>
  </r>
  <r>
    <n v="4807"/>
    <d v="2026-09-22T00:00:00"/>
    <n v="2026"/>
    <x v="2"/>
    <n v="9"/>
    <s v="Sep"/>
    <x v="3"/>
    <x v="7"/>
    <x v="1"/>
    <s v="Business"/>
    <x v="0"/>
    <s v="Cycling Pack 12L"/>
    <n v="4"/>
    <n v="103.86"/>
    <n v="0.1"/>
    <n v="50.12"/>
    <n v="373.89600000000002"/>
    <n v="200.48"/>
    <n v="173.41600000000003"/>
    <n v="0.46380811776536796"/>
    <n v="2026"/>
    <s v="Q3"/>
    <n v="9"/>
    <x v="8"/>
  </r>
  <r>
    <n v="30"/>
    <d v="2026-09-23T00:00:00"/>
    <n v="2026"/>
    <x v="2"/>
    <n v="9"/>
    <s v="Sep"/>
    <x v="2"/>
    <x v="5"/>
    <x v="3"/>
    <s v="Returning"/>
    <x v="1"/>
    <s v="Hiking Daypack 20L"/>
    <n v="2"/>
    <n v="93.82"/>
    <n v="0.05"/>
    <n v="45.57"/>
    <n v="178.25799999999998"/>
    <n v="91.14"/>
    <n v="87.117999999999981"/>
    <n v="0.48871859888476249"/>
    <n v="2026"/>
    <s v="Q3"/>
    <n v="9"/>
    <x v="8"/>
  </r>
  <r>
    <n v="3027"/>
    <d v="2026-09-23T00:00:00"/>
    <n v="2026"/>
    <x v="2"/>
    <n v="9"/>
    <s v="Sep"/>
    <x v="3"/>
    <x v="8"/>
    <x v="1"/>
    <s v="Business"/>
    <x v="1"/>
    <s v="Summit Backpack 45L"/>
    <n v="8"/>
    <n v="155.13999999999999"/>
    <n v="0.1"/>
    <n v="76.87"/>
    <n v="1117.008"/>
    <n v="614.96"/>
    <n v="502.048"/>
    <n v="0.44945783736553363"/>
    <n v="2026"/>
    <s v="Q3"/>
    <n v="9"/>
    <x v="8"/>
  </r>
  <r>
    <n v="3690"/>
    <d v="2026-09-23T00:00:00"/>
    <n v="2026"/>
    <x v="2"/>
    <n v="9"/>
    <s v="Sep"/>
    <x v="3"/>
    <x v="8"/>
    <x v="0"/>
    <s v="Returning"/>
    <x v="1"/>
    <s v="Hiking Daypack 20L"/>
    <n v="3"/>
    <n v="92.14"/>
    <n v="0.05"/>
    <n v="45.25"/>
    <n v="262.59899999999999"/>
    <n v="135.75"/>
    <n v="126.84899999999999"/>
    <n v="0.48305210606285626"/>
    <n v="2026"/>
    <s v="Q3"/>
    <n v="9"/>
    <x v="8"/>
  </r>
  <r>
    <n v="600"/>
    <d v="2026-09-24T00:00:00"/>
    <n v="2026"/>
    <x v="2"/>
    <n v="9"/>
    <s v="Sep"/>
    <x v="1"/>
    <x v="12"/>
    <x v="2"/>
    <s v="Returning"/>
    <x v="0"/>
    <s v="Compact Repair Kit"/>
    <n v="6"/>
    <n v="39.880000000000003"/>
    <n v="0.05"/>
    <n v="16.79"/>
    <n v="227.31600000000003"/>
    <n v="100.74"/>
    <n v="126.57600000000004"/>
    <n v="0.5568283798764716"/>
    <n v="2026"/>
    <s v="Q3"/>
    <n v="9"/>
    <x v="8"/>
  </r>
  <r>
    <n v="1931"/>
    <d v="2026-09-24T00:00:00"/>
    <n v="2026"/>
    <x v="2"/>
    <n v="9"/>
    <s v="Sep"/>
    <x v="2"/>
    <x v="16"/>
    <x v="0"/>
    <s v="Returning"/>
    <x v="2"/>
    <s v="Insulated Bottle"/>
    <n v="4"/>
    <n v="35.700000000000003"/>
    <n v="0"/>
    <n v="13.91"/>
    <n v="142.80000000000001"/>
    <n v="55.64"/>
    <n v="87.160000000000011"/>
    <n v="0.61036414565826336"/>
    <n v="2026"/>
    <s v="Q3"/>
    <n v="9"/>
    <x v="8"/>
  </r>
  <r>
    <n v="2124"/>
    <d v="2026-09-24T00:00:00"/>
    <n v="2026"/>
    <x v="2"/>
    <n v="9"/>
    <s v="Sep"/>
    <x v="3"/>
    <x v="8"/>
    <x v="2"/>
    <s v="New"/>
    <x v="0"/>
    <s v="Cycling Pack 12L"/>
    <n v="6"/>
    <n v="104.16"/>
    <n v="0"/>
    <n v="51.76"/>
    <n v="624.96"/>
    <n v="310.56"/>
    <n v="314.40000000000003"/>
    <n v="0.50307219662058378"/>
    <n v="2026"/>
    <s v="Q3"/>
    <n v="9"/>
    <x v="8"/>
  </r>
  <r>
    <n v="2789"/>
    <d v="2026-09-24T00:00:00"/>
    <n v="2026"/>
    <x v="2"/>
    <n v="9"/>
    <s v="Sep"/>
    <x v="2"/>
    <x v="16"/>
    <x v="0"/>
    <s v="New"/>
    <x v="1"/>
    <s v="Trail Boots"/>
    <n v="5"/>
    <n v="147.21"/>
    <n v="0.05"/>
    <n v="79.14"/>
    <n v="699.24750000000006"/>
    <n v="395.7"/>
    <n v="303.54750000000007"/>
    <n v="0.43410594961011667"/>
    <n v="2026"/>
    <s v="Q3"/>
    <n v="9"/>
    <x v="8"/>
  </r>
  <r>
    <n v="2921"/>
    <d v="2026-09-24T00:00:00"/>
    <n v="2026"/>
    <x v="2"/>
    <n v="9"/>
    <s v="Sep"/>
    <x v="0"/>
    <x v="0"/>
    <x v="0"/>
    <s v="New"/>
    <x v="3"/>
    <s v="Trail Tent 2P"/>
    <n v="3"/>
    <n v="195.68"/>
    <n v="0.05"/>
    <n v="102.16"/>
    <n v="557.68799999999999"/>
    <n v="306.48"/>
    <n v="251.20799999999997"/>
    <n v="0.45044541033696256"/>
    <n v="2026"/>
    <s v="Q3"/>
    <n v="9"/>
    <x v="8"/>
  </r>
  <r>
    <n v="3108"/>
    <d v="2026-09-24T00:00:00"/>
    <n v="2026"/>
    <x v="2"/>
    <n v="9"/>
    <s v="Sep"/>
    <x v="1"/>
    <x v="11"/>
    <x v="1"/>
    <s v="Business"/>
    <x v="1"/>
    <s v="Hiking Daypack 20L"/>
    <n v="5"/>
    <n v="90.05"/>
    <n v="0.15"/>
    <n v="44.12"/>
    <n v="382.71249999999998"/>
    <n v="220.6"/>
    <n v="162.11249999999998"/>
    <n v="0.42358820263252439"/>
    <n v="2026"/>
    <s v="Q3"/>
    <n v="9"/>
    <x v="8"/>
  </r>
  <r>
    <n v="3226"/>
    <d v="2026-09-24T00:00:00"/>
    <n v="2026"/>
    <x v="2"/>
    <n v="9"/>
    <s v="Sep"/>
    <x v="3"/>
    <x v="13"/>
    <x v="3"/>
    <s v="Returning"/>
    <x v="3"/>
    <s v="Alpine Tent 4P"/>
    <n v="1"/>
    <n v="345.48"/>
    <n v="0"/>
    <n v="196.31"/>
    <n v="345.48"/>
    <n v="196.31"/>
    <n v="149.17000000000002"/>
    <n v="0.43177607965728843"/>
    <n v="2026"/>
    <s v="Q3"/>
    <n v="9"/>
    <x v="8"/>
  </r>
  <r>
    <n v="3286"/>
    <d v="2026-09-24T00:00:00"/>
    <n v="2026"/>
    <x v="2"/>
    <n v="9"/>
    <s v="Sep"/>
    <x v="3"/>
    <x v="4"/>
    <x v="0"/>
    <s v="New"/>
    <x v="2"/>
    <s v="Packing Cube Set"/>
    <n v="1"/>
    <n v="46.23"/>
    <n v="0.1"/>
    <n v="18.34"/>
    <n v="41.606999999999999"/>
    <n v="18.34"/>
    <n v="23.266999999999999"/>
    <n v="0.55920878698295962"/>
    <n v="2026"/>
    <s v="Q3"/>
    <n v="9"/>
    <x v="8"/>
  </r>
  <r>
    <n v="4510"/>
    <d v="2026-09-24T00:00:00"/>
    <n v="2026"/>
    <x v="2"/>
    <n v="9"/>
    <s v="Sep"/>
    <x v="0"/>
    <x v="0"/>
    <x v="3"/>
    <s v="Returning"/>
    <x v="3"/>
    <s v="Portable Camp Stove"/>
    <n v="3"/>
    <n v="82.38"/>
    <n v="0.15"/>
    <n v="39.020000000000003"/>
    <n v="210.06899999999999"/>
    <n v="117.06"/>
    <n v="93.008999999999986"/>
    <n v="0.44275452351370259"/>
    <n v="2026"/>
    <s v="Q3"/>
    <n v="9"/>
    <x v="8"/>
  </r>
  <r>
    <n v="2069"/>
    <d v="2026-09-25T00:00:00"/>
    <n v="2026"/>
    <x v="2"/>
    <n v="9"/>
    <s v="Sep"/>
    <x v="3"/>
    <x v="7"/>
    <x v="0"/>
    <s v="New"/>
    <x v="3"/>
    <s v="Alpine Tent 4P"/>
    <n v="1"/>
    <n v="344.79"/>
    <n v="0"/>
    <n v="189.63"/>
    <n v="344.79"/>
    <n v="189.63"/>
    <n v="155.16000000000003"/>
    <n v="0.45001305142260511"/>
    <n v="2026"/>
    <s v="Q3"/>
    <n v="9"/>
    <x v="8"/>
  </r>
  <r>
    <n v="95"/>
    <d v="2026-09-26T00:00:00"/>
    <n v="2026"/>
    <x v="2"/>
    <n v="9"/>
    <s v="Sep"/>
    <x v="0"/>
    <x v="0"/>
    <x v="3"/>
    <s v="Returning"/>
    <x v="1"/>
    <s v="Trekking Poles"/>
    <n v="1"/>
    <n v="73.06"/>
    <n v="0.05"/>
    <n v="31.42"/>
    <n v="69.406999999999996"/>
    <n v="31.42"/>
    <n v="37.986999999999995"/>
    <n v="0.54730790842422228"/>
    <n v="2026"/>
    <s v="Q3"/>
    <n v="9"/>
    <x v="8"/>
  </r>
  <r>
    <n v="160"/>
    <d v="2026-09-26T00:00:00"/>
    <n v="2026"/>
    <x v="2"/>
    <n v="9"/>
    <s v="Sep"/>
    <x v="3"/>
    <x v="8"/>
    <x v="0"/>
    <s v="Returning"/>
    <x v="3"/>
    <s v="Portable Camp Stove"/>
    <n v="1"/>
    <n v="81.58"/>
    <n v="0.1"/>
    <n v="38.89"/>
    <n v="73.421999999999997"/>
    <n v="38.89"/>
    <n v="34.531999999999996"/>
    <n v="0.47032224673803491"/>
    <n v="2026"/>
    <s v="Q3"/>
    <n v="9"/>
    <x v="8"/>
  </r>
  <r>
    <n v="407"/>
    <d v="2026-09-26T00:00:00"/>
    <n v="2026"/>
    <x v="2"/>
    <n v="9"/>
    <s v="Sep"/>
    <x v="1"/>
    <x v="12"/>
    <x v="1"/>
    <s v="Returning"/>
    <x v="4"/>
    <s v="Training Mat"/>
    <n v="6"/>
    <n v="49.87"/>
    <n v="0.1"/>
    <n v="21.75"/>
    <n v="269.298"/>
    <n v="130.5"/>
    <n v="138.798"/>
    <n v="0.51540672414945521"/>
    <n v="2026"/>
    <s v="Q3"/>
    <n v="9"/>
    <x v="8"/>
  </r>
  <r>
    <n v="1395"/>
    <d v="2026-09-26T00:00:00"/>
    <n v="2026"/>
    <x v="2"/>
    <n v="9"/>
    <s v="Sep"/>
    <x v="2"/>
    <x v="3"/>
    <x v="0"/>
    <s v="New"/>
    <x v="0"/>
    <s v="Compact Repair Kit"/>
    <n v="2"/>
    <n v="39.81"/>
    <n v="0.05"/>
    <n v="16.87"/>
    <n v="75.638999999999996"/>
    <n v="33.74"/>
    <n v="41.898999999999994"/>
    <n v="0.55393381721069812"/>
    <n v="2026"/>
    <s v="Q3"/>
    <n v="9"/>
    <x v="8"/>
  </r>
  <r>
    <n v="2085"/>
    <d v="2026-09-26T00:00:00"/>
    <n v="2026"/>
    <x v="2"/>
    <n v="9"/>
    <s v="Sep"/>
    <x v="2"/>
    <x v="2"/>
    <x v="0"/>
    <s v="Returning"/>
    <x v="3"/>
    <s v="Trail Tent 2P"/>
    <n v="3"/>
    <n v="191.46"/>
    <n v="0"/>
    <n v="104.06"/>
    <n v="574.38"/>
    <n v="312.18"/>
    <n v="262.2"/>
    <n v="0.45649221769560222"/>
    <n v="2026"/>
    <s v="Q3"/>
    <n v="9"/>
    <x v="8"/>
  </r>
  <r>
    <n v="3124"/>
    <d v="2026-09-26T00:00:00"/>
    <n v="2026"/>
    <x v="2"/>
    <n v="9"/>
    <s v="Sep"/>
    <x v="2"/>
    <x v="5"/>
    <x v="0"/>
    <s v="Returning"/>
    <x v="2"/>
    <s v="Packing Cube Set"/>
    <n v="3"/>
    <n v="46.48"/>
    <n v="0.05"/>
    <n v="18.82"/>
    <n v="132.46799999999999"/>
    <n v="56.46"/>
    <n v="76.007999999999981"/>
    <n v="0.57378385723344494"/>
    <n v="2026"/>
    <s v="Q3"/>
    <n v="9"/>
    <x v="8"/>
  </r>
  <r>
    <n v="3216"/>
    <d v="2026-09-26T00:00:00"/>
    <n v="2026"/>
    <x v="2"/>
    <n v="9"/>
    <s v="Sep"/>
    <x v="1"/>
    <x v="12"/>
    <x v="2"/>
    <s v="Returning"/>
    <x v="2"/>
    <s v="Insulated Bottle"/>
    <n v="2"/>
    <n v="35.44"/>
    <n v="0.1"/>
    <n v="13.2"/>
    <n v="63.791999999999994"/>
    <n v="26.4"/>
    <n v="37.391999999999996"/>
    <n v="0.58615500376222718"/>
    <n v="2026"/>
    <s v="Q3"/>
    <n v="9"/>
    <x v="8"/>
  </r>
  <r>
    <n v="3743"/>
    <d v="2026-09-26T00:00:00"/>
    <n v="2026"/>
    <x v="2"/>
    <n v="9"/>
    <s v="Sep"/>
    <x v="2"/>
    <x v="2"/>
    <x v="0"/>
    <s v="New"/>
    <x v="4"/>
    <s v="Recovery Roller"/>
    <n v="4"/>
    <n v="36.159999999999997"/>
    <n v="0.05"/>
    <n v="13.68"/>
    <n v="137.40799999999999"/>
    <n v="54.72"/>
    <n v="82.687999999999988"/>
    <n v="0.60176991150442471"/>
    <n v="2026"/>
    <s v="Q3"/>
    <n v="9"/>
    <x v="8"/>
  </r>
  <r>
    <n v="3788"/>
    <d v="2026-09-26T00:00:00"/>
    <n v="2026"/>
    <x v="2"/>
    <n v="9"/>
    <s v="Sep"/>
    <x v="3"/>
    <x v="8"/>
    <x v="0"/>
    <s v="Returning"/>
    <x v="4"/>
    <s v="Recovery Roller"/>
    <n v="2"/>
    <n v="35.93"/>
    <n v="0"/>
    <n v="13.91"/>
    <n v="71.86"/>
    <n v="27.82"/>
    <n v="44.04"/>
    <n v="0.6128583356526579"/>
    <n v="2026"/>
    <s v="Q3"/>
    <n v="9"/>
    <x v="8"/>
  </r>
  <r>
    <n v="4883"/>
    <d v="2026-09-26T00:00:00"/>
    <n v="2026"/>
    <x v="2"/>
    <n v="9"/>
    <s v="Sep"/>
    <x v="3"/>
    <x v="8"/>
    <x v="0"/>
    <s v="Business"/>
    <x v="3"/>
    <s v="Trail Tent 2P"/>
    <n v="1"/>
    <n v="199.7"/>
    <n v="0"/>
    <n v="103.77"/>
    <n v="199.7"/>
    <n v="103.77"/>
    <n v="95.929999999999993"/>
    <n v="0.4803705558337506"/>
    <n v="2026"/>
    <s v="Q3"/>
    <n v="9"/>
    <x v="8"/>
  </r>
  <r>
    <n v="1577"/>
    <d v="2026-09-27T00:00:00"/>
    <n v="2026"/>
    <x v="2"/>
    <n v="9"/>
    <s v="Sep"/>
    <x v="3"/>
    <x v="4"/>
    <x v="0"/>
    <s v="New"/>
    <x v="1"/>
    <s v="Summit Backpack 45L"/>
    <n v="4"/>
    <n v="154.28"/>
    <n v="0.05"/>
    <n v="78.180000000000007"/>
    <n v="586.26400000000001"/>
    <n v="312.72000000000003"/>
    <n v="273.54399999999998"/>
    <n v="0.46658843115047144"/>
    <n v="2026"/>
    <s v="Q3"/>
    <n v="9"/>
    <x v="8"/>
  </r>
  <r>
    <n v="2310"/>
    <d v="2026-09-27T00:00:00"/>
    <n v="2026"/>
    <x v="2"/>
    <n v="9"/>
    <s v="Sep"/>
    <x v="0"/>
    <x v="15"/>
    <x v="0"/>
    <s v="Returning"/>
    <x v="2"/>
    <s v="Travel Backpack 35L"/>
    <n v="1"/>
    <n v="165.44"/>
    <n v="0"/>
    <n v="88.25"/>
    <n v="165.44"/>
    <n v="88.25"/>
    <n v="77.19"/>
    <n v="0.46657398452611215"/>
    <n v="2026"/>
    <s v="Q3"/>
    <n v="9"/>
    <x v="8"/>
  </r>
  <r>
    <n v="2383"/>
    <d v="2026-09-27T00:00:00"/>
    <n v="2026"/>
    <x v="2"/>
    <n v="9"/>
    <s v="Sep"/>
    <x v="3"/>
    <x v="7"/>
    <x v="0"/>
    <s v="Returning"/>
    <x v="2"/>
    <s v="Carry-On Duffel"/>
    <n v="2"/>
    <n v="130.29"/>
    <n v="0.1"/>
    <n v="67.97"/>
    <n v="234.52199999999999"/>
    <n v="135.94"/>
    <n v="98.581999999999994"/>
    <n v="0.42035288800197845"/>
    <n v="2026"/>
    <s v="Q3"/>
    <n v="9"/>
    <x v="8"/>
  </r>
  <r>
    <n v="2803"/>
    <d v="2026-09-27T00:00:00"/>
    <n v="2026"/>
    <x v="2"/>
    <n v="9"/>
    <s v="Sep"/>
    <x v="1"/>
    <x v="12"/>
    <x v="0"/>
    <s v="Returning"/>
    <x v="4"/>
    <s v="Recovery Roller"/>
    <n v="3"/>
    <n v="36.909999999999997"/>
    <n v="0.05"/>
    <n v="13.7"/>
    <n v="105.19349999999999"/>
    <n v="41.099999999999994"/>
    <n v="64.093499999999992"/>
    <n v="0.60929144861612172"/>
    <n v="2026"/>
    <s v="Q3"/>
    <n v="9"/>
    <x v="8"/>
  </r>
  <r>
    <n v="4199"/>
    <d v="2026-09-27T00:00:00"/>
    <n v="2026"/>
    <x v="2"/>
    <n v="9"/>
    <s v="Sep"/>
    <x v="2"/>
    <x v="5"/>
    <x v="3"/>
    <s v="Business"/>
    <x v="0"/>
    <s v="Trail Bike Light"/>
    <n v="1"/>
    <n v="50.02"/>
    <n v="0"/>
    <n v="22.65"/>
    <n v="50.02"/>
    <n v="22.65"/>
    <n v="27.370000000000005"/>
    <n v="0.54718112754898052"/>
    <n v="2026"/>
    <s v="Q3"/>
    <n v="9"/>
    <x v="8"/>
  </r>
  <r>
    <n v="4517"/>
    <d v="2026-09-27T00:00:00"/>
    <n v="2026"/>
    <x v="2"/>
    <n v="9"/>
    <s v="Sep"/>
    <x v="1"/>
    <x v="12"/>
    <x v="0"/>
    <s v="Returning"/>
    <x v="3"/>
    <s v="Portable Camp Stove"/>
    <n v="1"/>
    <n v="83.32"/>
    <n v="0.05"/>
    <n v="38.93"/>
    <n v="79.153999999999996"/>
    <n v="38.93"/>
    <n v="40.223999999999997"/>
    <n v="0.50817393940925282"/>
    <n v="2026"/>
    <s v="Q3"/>
    <n v="9"/>
    <x v="8"/>
  </r>
  <r>
    <n v="80"/>
    <d v="2026-09-28T00:00:00"/>
    <n v="2026"/>
    <x v="2"/>
    <n v="9"/>
    <s v="Sep"/>
    <x v="0"/>
    <x v="15"/>
    <x v="1"/>
    <s v="Business"/>
    <x v="1"/>
    <s v="Trekking Poles"/>
    <n v="10"/>
    <n v="71.040000000000006"/>
    <n v="0.2"/>
    <n v="31.7"/>
    <n v="568.32000000000005"/>
    <n v="317"/>
    <n v="251.32000000000005"/>
    <n v="0.4422156531531532"/>
    <n v="2026"/>
    <s v="Q3"/>
    <n v="9"/>
    <x v="8"/>
  </r>
  <r>
    <n v="370"/>
    <d v="2026-09-28T00:00:00"/>
    <n v="2026"/>
    <x v="2"/>
    <n v="9"/>
    <s v="Sep"/>
    <x v="3"/>
    <x v="7"/>
    <x v="2"/>
    <s v="Returning"/>
    <x v="0"/>
    <s v="Compact Repair Kit"/>
    <n v="2"/>
    <n v="40.83"/>
    <n v="0"/>
    <n v="16.850000000000001"/>
    <n v="81.66"/>
    <n v="33.700000000000003"/>
    <n v="47.959999999999994"/>
    <n v="0.58731325006122947"/>
    <n v="2026"/>
    <s v="Q3"/>
    <n v="9"/>
    <x v="8"/>
  </r>
  <r>
    <n v="417"/>
    <d v="2026-09-28T00:00:00"/>
    <n v="2026"/>
    <x v="2"/>
    <n v="9"/>
    <s v="Sep"/>
    <x v="1"/>
    <x v="14"/>
    <x v="3"/>
    <s v="Returning"/>
    <x v="3"/>
    <s v="Compact Sleeping Bag"/>
    <n v="1"/>
    <n v="121.64"/>
    <n v="0.15"/>
    <n v="61.56"/>
    <n v="103.39399999999999"/>
    <n v="61.56"/>
    <n v="41.833999999999989"/>
    <n v="0.40460761746329565"/>
    <n v="2026"/>
    <s v="Q3"/>
    <n v="9"/>
    <x v="8"/>
  </r>
  <r>
    <n v="437"/>
    <d v="2026-09-28T00:00:00"/>
    <n v="2026"/>
    <x v="2"/>
    <n v="9"/>
    <s v="Sep"/>
    <x v="1"/>
    <x v="1"/>
    <x v="2"/>
    <s v="New"/>
    <x v="2"/>
    <s v="Travel Backpack 35L"/>
    <n v="1"/>
    <n v="164.7"/>
    <n v="0"/>
    <n v="86.02"/>
    <n v="164.7"/>
    <n v="86.02"/>
    <n v="78.679999999999993"/>
    <n v="0.47771706132361869"/>
    <n v="2026"/>
    <s v="Q3"/>
    <n v="9"/>
    <x v="8"/>
  </r>
  <r>
    <n v="790"/>
    <d v="2026-09-28T00:00:00"/>
    <n v="2026"/>
    <x v="2"/>
    <n v="9"/>
    <s v="Sep"/>
    <x v="3"/>
    <x v="7"/>
    <x v="3"/>
    <s v="New"/>
    <x v="3"/>
    <s v="Trail Tent 2P"/>
    <n v="1"/>
    <n v="199.09"/>
    <n v="0.05"/>
    <n v="106.57"/>
    <n v="189.13550000000001"/>
    <n v="106.57"/>
    <n v="82.565500000000014"/>
    <n v="0.43654152710622812"/>
    <n v="2026"/>
    <s v="Q3"/>
    <n v="9"/>
    <x v="8"/>
  </r>
  <r>
    <n v="1151"/>
    <d v="2026-09-28T00:00:00"/>
    <n v="2026"/>
    <x v="2"/>
    <n v="9"/>
    <s v="Sep"/>
    <x v="0"/>
    <x v="0"/>
    <x v="3"/>
    <s v="Returning"/>
    <x v="0"/>
    <s v="Commuter Helmet"/>
    <n v="1"/>
    <n v="81.48"/>
    <n v="0"/>
    <n v="41.47"/>
    <n v="81.48"/>
    <n v="41.47"/>
    <n v="40.010000000000005"/>
    <n v="0.4910407461953854"/>
    <n v="2026"/>
    <s v="Q3"/>
    <n v="9"/>
    <x v="8"/>
  </r>
  <r>
    <n v="1331"/>
    <d v="2026-09-28T00:00:00"/>
    <n v="2026"/>
    <x v="2"/>
    <n v="9"/>
    <s v="Sep"/>
    <x v="0"/>
    <x v="0"/>
    <x v="0"/>
    <s v="New"/>
    <x v="4"/>
    <s v="Resistance Band Set"/>
    <n v="3"/>
    <n v="39.450000000000003"/>
    <n v="0.05"/>
    <n v="15.1"/>
    <n v="112.4325"/>
    <n v="45.3"/>
    <n v="67.132500000000007"/>
    <n v="0.59709158828630515"/>
    <n v="2026"/>
    <s v="Q3"/>
    <n v="9"/>
    <x v="8"/>
  </r>
  <r>
    <n v="2388"/>
    <d v="2026-09-28T00:00:00"/>
    <n v="2026"/>
    <x v="2"/>
    <n v="9"/>
    <s v="Sep"/>
    <x v="3"/>
    <x v="8"/>
    <x v="0"/>
    <s v="Returning"/>
    <x v="1"/>
    <s v="Hiking Daypack 20L"/>
    <n v="3"/>
    <n v="93.22"/>
    <n v="0"/>
    <n v="46.75"/>
    <n v="279.65999999999997"/>
    <n v="140.25"/>
    <n v="139.40999999999997"/>
    <n v="0.49849817635700489"/>
    <n v="2026"/>
    <s v="Q3"/>
    <n v="9"/>
    <x v="8"/>
  </r>
  <r>
    <n v="2795"/>
    <d v="2026-09-28T00:00:00"/>
    <n v="2026"/>
    <x v="2"/>
    <n v="9"/>
    <s v="Sep"/>
    <x v="1"/>
    <x v="12"/>
    <x v="0"/>
    <s v="New"/>
    <x v="1"/>
    <s v="Trail Boots"/>
    <n v="3"/>
    <n v="142.19"/>
    <n v="0.05"/>
    <n v="78.37"/>
    <n v="405.24149999999997"/>
    <n v="235.11"/>
    <n v="170.13149999999996"/>
    <n v="0.41982743623246871"/>
    <n v="2026"/>
    <s v="Q3"/>
    <n v="9"/>
    <x v="8"/>
  </r>
  <r>
    <n v="2840"/>
    <d v="2026-09-28T00:00:00"/>
    <n v="2026"/>
    <x v="2"/>
    <n v="9"/>
    <s v="Sep"/>
    <x v="0"/>
    <x v="0"/>
    <x v="0"/>
    <s v="Returning"/>
    <x v="1"/>
    <s v="Summit Backpack 45L"/>
    <n v="2"/>
    <n v="151.69999999999999"/>
    <n v="0"/>
    <n v="77.19"/>
    <n v="303.39999999999998"/>
    <n v="154.38"/>
    <n v="149.01999999999998"/>
    <n v="0.49116677653263019"/>
    <n v="2026"/>
    <s v="Q3"/>
    <n v="9"/>
    <x v="8"/>
  </r>
  <r>
    <n v="2863"/>
    <d v="2026-09-28T00:00:00"/>
    <n v="2026"/>
    <x v="2"/>
    <n v="9"/>
    <s v="Sep"/>
    <x v="2"/>
    <x v="2"/>
    <x v="2"/>
    <s v="New"/>
    <x v="2"/>
    <s v="Carry-On Duffel"/>
    <n v="1"/>
    <n v="133.85"/>
    <n v="0.05"/>
    <n v="66.41"/>
    <n v="127.15749999999998"/>
    <n v="66.41"/>
    <n v="60.747499999999988"/>
    <n v="0.47773430588050247"/>
    <n v="2026"/>
    <s v="Q3"/>
    <n v="9"/>
    <x v="8"/>
  </r>
  <r>
    <n v="4522"/>
    <d v="2026-09-28T00:00:00"/>
    <n v="2026"/>
    <x v="2"/>
    <n v="9"/>
    <s v="Sep"/>
    <x v="3"/>
    <x v="13"/>
    <x v="3"/>
    <s v="Business"/>
    <x v="3"/>
    <s v="Compact Sleeping Bag"/>
    <n v="6"/>
    <n v="125.62"/>
    <n v="0"/>
    <n v="61.34"/>
    <n v="753.72"/>
    <n v="368.04"/>
    <n v="385.68"/>
    <n v="0.51170195828689702"/>
    <n v="2026"/>
    <s v="Q3"/>
    <n v="9"/>
    <x v="8"/>
  </r>
  <r>
    <n v="5200"/>
    <d v="2026-09-28T00:00:00"/>
    <n v="2026"/>
    <x v="2"/>
    <n v="9"/>
    <s v="Sep"/>
    <x v="1"/>
    <x v="12"/>
    <x v="0"/>
    <s v="New"/>
    <x v="3"/>
    <s v="Trail Tent 2P"/>
    <n v="3"/>
    <n v="196.87"/>
    <n v="0.1"/>
    <n v="105.93"/>
    <n v="531.54899999999998"/>
    <n v="317.79000000000002"/>
    <n v="213.75899999999996"/>
    <n v="0.40214354650276823"/>
    <n v="2026"/>
    <s v="Q3"/>
    <n v="9"/>
    <x v="8"/>
  </r>
  <r>
    <n v="452"/>
    <d v="2026-09-29T00:00:00"/>
    <n v="2026"/>
    <x v="2"/>
    <n v="9"/>
    <s v="Sep"/>
    <x v="1"/>
    <x v="1"/>
    <x v="0"/>
    <s v="Returning"/>
    <x v="2"/>
    <s v="Insulated Bottle"/>
    <n v="4"/>
    <n v="36.869999999999997"/>
    <n v="0"/>
    <n v="13.43"/>
    <n v="147.47999999999999"/>
    <n v="53.72"/>
    <n v="93.759999999999991"/>
    <n v="0.63574721996202876"/>
    <n v="2026"/>
    <s v="Q3"/>
    <n v="9"/>
    <x v="8"/>
  </r>
  <r>
    <n v="871"/>
    <d v="2026-09-29T00:00:00"/>
    <n v="2026"/>
    <x v="2"/>
    <n v="9"/>
    <s v="Sep"/>
    <x v="1"/>
    <x v="12"/>
    <x v="0"/>
    <s v="New"/>
    <x v="2"/>
    <s v="Packing Cube Set"/>
    <n v="1"/>
    <n v="47.37"/>
    <n v="0"/>
    <n v="18.2"/>
    <n v="47.37"/>
    <n v="18.2"/>
    <n v="29.169999999999998"/>
    <n v="0.61579058475828585"/>
    <n v="2026"/>
    <s v="Q3"/>
    <n v="9"/>
    <x v="8"/>
  </r>
  <r>
    <n v="922"/>
    <d v="2026-09-29T00:00:00"/>
    <n v="2026"/>
    <x v="2"/>
    <n v="9"/>
    <s v="Sep"/>
    <x v="3"/>
    <x v="8"/>
    <x v="3"/>
    <s v="Business"/>
    <x v="1"/>
    <s v="Trail Boots"/>
    <n v="1"/>
    <n v="145.62"/>
    <n v="0.05"/>
    <n v="80.25"/>
    <n v="138.339"/>
    <n v="80.25"/>
    <n v="58.088999999999999"/>
    <n v="0.41990328107041397"/>
    <n v="2026"/>
    <s v="Q3"/>
    <n v="9"/>
    <x v="8"/>
  </r>
  <r>
    <n v="1491"/>
    <d v="2026-09-29T00:00:00"/>
    <n v="2026"/>
    <x v="2"/>
    <n v="9"/>
    <s v="Sep"/>
    <x v="3"/>
    <x v="8"/>
    <x v="2"/>
    <s v="New"/>
    <x v="4"/>
    <s v="Recovery Roller"/>
    <n v="2"/>
    <n v="36.1"/>
    <n v="0.05"/>
    <n v="13.71"/>
    <n v="68.59"/>
    <n v="27.42"/>
    <n v="41.17"/>
    <n v="0.60023327015599937"/>
    <n v="2026"/>
    <s v="Q3"/>
    <n v="9"/>
    <x v="8"/>
  </r>
  <r>
    <n v="1548"/>
    <d v="2026-09-29T00:00:00"/>
    <n v="2026"/>
    <x v="2"/>
    <n v="9"/>
    <s v="Sep"/>
    <x v="0"/>
    <x v="9"/>
    <x v="2"/>
    <s v="Returning"/>
    <x v="1"/>
    <s v="Trekking Poles"/>
    <n v="2"/>
    <n v="73"/>
    <n v="0.05"/>
    <n v="31.41"/>
    <n v="138.69999999999999"/>
    <n v="62.82"/>
    <n v="75.88"/>
    <n v="0.54708002883922136"/>
    <n v="2026"/>
    <s v="Q3"/>
    <n v="9"/>
    <x v="8"/>
  </r>
  <r>
    <n v="2299"/>
    <d v="2026-09-29T00:00:00"/>
    <n v="2026"/>
    <x v="2"/>
    <n v="9"/>
    <s v="Sep"/>
    <x v="1"/>
    <x v="11"/>
    <x v="0"/>
    <s v="New"/>
    <x v="2"/>
    <s v="Insulated Bottle"/>
    <n v="2"/>
    <n v="36.93"/>
    <n v="0.1"/>
    <n v="13.4"/>
    <n v="66.474000000000004"/>
    <n v="26.8"/>
    <n v="39.674000000000007"/>
    <n v="0.59683485272437353"/>
    <n v="2026"/>
    <s v="Q3"/>
    <n v="9"/>
    <x v="8"/>
  </r>
  <r>
    <n v="3051"/>
    <d v="2026-09-29T00:00:00"/>
    <n v="2026"/>
    <x v="2"/>
    <n v="9"/>
    <s v="Sep"/>
    <x v="1"/>
    <x v="14"/>
    <x v="0"/>
    <s v="New"/>
    <x v="4"/>
    <s v="Training Mat"/>
    <n v="2"/>
    <n v="51.52"/>
    <n v="0"/>
    <n v="21.47"/>
    <n v="103.04"/>
    <n v="42.94"/>
    <n v="60.100000000000009"/>
    <n v="0.58326863354037273"/>
    <n v="2026"/>
    <s v="Q3"/>
    <n v="9"/>
    <x v="8"/>
  </r>
  <r>
    <n v="4018"/>
    <d v="2026-09-29T00:00:00"/>
    <n v="2026"/>
    <x v="2"/>
    <n v="9"/>
    <s v="Sep"/>
    <x v="1"/>
    <x v="6"/>
    <x v="0"/>
    <s v="New"/>
    <x v="4"/>
    <s v="Training Mat"/>
    <n v="1"/>
    <n v="50.42"/>
    <n v="0"/>
    <n v="21.68"/>
    <n v="50.42"/>
    <n v="21.68"/>
    <n v="28.740000000000002"/>
    <n v="0.57001190003966684"/>
    <n v="2026"/>
    <s v="Q3"/>
    <n v="9"/>
    <x v="8"/>
  </r>
  <r>
    <n v="4118"/>
    <d v="2026-09-29T00:00:00"/>
    <n v="2026"/>
    <x v="2"/>
    <n v="9"/>
    <s v="Sep"/>
    <x v="1"/>
    <x v="14"/>
    <x v="1"/>
    <s v="Returning"/>
    <x v="1"/>
    <s v="Summit Backpack 45L"/>
    <n v="10"/>
    <n v="157.79"/>
    <n v="0.1"/>
    <n v="77.900000000000006"/>
    <n v="1420.11"/>
    <n v="779"/>
    <n v="641.1099999999999"/>
    <n v="0.4514509439409623"/>
    <n v="2026"/>
    <s v="Q3"/>
    <n v="9"/>
    <x v="8"/>
  </r>
  <r>
    <n v="4251"/>
    <d v="2026-09-29T00:00:00"/>
    <n v="2026"/>
    <x v="2"/>
    <n v="9"/>
    <s v="Sep"/>
    <x v="1"/>
    <x v="11"/>
    <x v="0"/>
    <s v="Returning"/>
    <x v="0"/>
    <s v="Compact Repair Kit"/>
    <n v="1"/>
    <n v="40.409999999999997"/>
    <n v="0.15"/>
    <n v="16.3"/>
    <n v="34.348499999999994"/>
    <n v="16.3"/>
    <n v="18.048499999999994"/>
    <n v="0.52545234871974023"/>
    <n v="2026"/>
    <s v="Q3"/>
    <n v="9"/>
    <x v="8"/>
  </r>
  <r>
    <n v="4557"/>
    <d v="2026-09-29T00:00:00"/>
    <n v="2026"/>
    <x v="2"/>
    <n v="9"/>
    <s v="Sep"/>
    <x v="3"/>
    <x v="8"/>
    <x v="0"/>
    <s v="New"/>
    <x v="0"/>
    <s v="Trail Bike Light"/>
    <n v="2"/>
    <n v="50.17"/>
    <n v="0.05"/>
    <n v="22.83"/>
    <n v="95.322999999999993"/>
    <n v="45.66"/>
    <n v="49.662999999999997"/>
    <n v="0.52099703114673268"/>
    <n v="2026"/>
    <s v="Q3"/>
    <n v="9"/>
    <x v="8"/>
  </r>
  <r>
    <n v="4811"/>
    <d v="2026-09-29T00:00:00"/>
    <n v="2026"/>
    <x v="2"/>
    <n v="9"/>
    <s v="Sep"/>
    <x v="1"/>
    <x v="14"/>
    <x v="0"/>
    <s v="New"/>
    <x v="1"/>
    <s v="Summit Backpack 45L"/>
    <n v="1"/>
    <n v="155.55000000000001"/>
    <n v="0.1"/>
    <n v="79.2"/>
    <n v="139.995"/>
    <n v="79.2"/>
    <n v="60.795000000000002"/>
    <n v="0.43426550948248149"/>
    <n v="2026"/>
    <s v="Q3"/>
    <n v="9"/>
    <x v="8"/>
  </r>
  <r>
    <n v="306"/>
    <d v="2026-09-30T00:00:00"/>
    <n v="2026"/>
    <x v="2"/>
    <n v="9"/>
    <s v="Sep"/>
    <x v="2"/>
    <x v="10"/>
    <x v="2"/>
    <s v="Business"/>
    <x v="0"/>
    <s v="Trail Bike Light"/>
    <n v="1"/>
    <n v="51.81"/>
    <n v="0.1"/>
    <n v="22.65"/>
    <n v="46.629000000000005"/>
    <n v="22.65"/>
    <n v="23.979000000000006"/>
    <n v="0.51425078813613856"/>
    <n v="2026"/>
    <s v="Q3"/>
    <n v="9"/>
    <x v="8"/>
  </r>
  <r>
    <n v="1158"/>
    <d v="2026-09-30T00:00:00"/>
    <n v="2026"/>
    <x v="2"/>
    <n v="9"/>
    <s v="Sep"/>
    <x v="0"/>
    <x v="9"/>
    <x v="2"/>
    <s v="Returning"/>
    <x v="4"/>
    <s v="Resistance Band Set"/>
    <n v="1"/>
    <n v="40.61"/>
    <n v="0.1"/>
    <n v="14.28"/>
    <n v="36.548999999999999"/>
    <n v="14.28"/>
    <n v="22.268999999999998"/>
    <n v="0.60929163588607071"/>
    <n v="2026"/>
    <s v="Q3"/>
    <n v="9"/>
    <x v="8"/>
  </r>
  <r>
    <n v="1639"/>
    <d v="2026-09-30T00:00:00"/>
    <n v="2026"/>
    <x v="2"/>
    <n v="9"/>
    <s v="Sep"/>
    <x v="2"/>
    <x v="2"/>
    <x v="2"/>
    <s v="Business"/>
    <x v="1"/>
    <s v="Trail Boots"/>
    <n v="1"/>
    <n v="140.78"/>
    <n v="0.05"/>
    <n v="80.8"/>
    <n v="133.74099999999999"/>
    <n v="80.8"/>
    <n v="52.940999999999988"/>
    <n v="0.39584719719457756"/>
    <n v="2026"/>
    <s v="Q3"/>
    <n v="9"/>
    <x v="8"/>
  </r>
  <r>
    <n v="2247"/>
    <d v="2026-09-30T00:00:00"/>
    <n v="2026"/>
    <x v="2"/>
    <n v="9"/>
    <s v="Sep"/>
    <x v="1"/>
    <x v="6"/>
    <x v="2"/>
    <s v="Business"/>
    <x v="2"/>
    <s v="Travel Backpack 35L"/>
    <n v="1"/>
    <n v="163.13999999999999"/>
    <n v="0"/>
    <n v="87.53"/>
    <n v="163.13999999999999"/>
    <n v="87.53"/>
    <n v="75.609999999999985"/>
    <n v="0.4634669608924849"/>
    <n v="2026"/>
    <s v="Q3"/>
    <n v="9"/>
    <x v="8"/>
  </r>
  <r>
    <n v="3119"/>
    <d v="2026-09-30T00:00:00"/>
    <n v="2026"/>
    <x v="2"/>
    <n v="9"/>
    <s v="Sep"/>
    <x v="3"/>
    <x v="4"/>
    <x v="2"/>
    <s v="Returning"/>
    <x v="1"/>
    <s v="Trekking Poles"/>
    <n v="1"/>
    <n v="70.91"/>
    <n v="0"/>
    <n v="31.73"/>
    <n v="70.91"/>
    <n v="31.73"/>
    <n v="39.179999999999993"/>
    <n v="0.55253137780284856"/>
    <n v="2026"/>
    <s v="Q3"/>
    <n v="9"/>
    <x v="8"/>
  </r>
  <r>
    <n v="3267"/>
    <d v="2026-09-30T00:00:00"/>
    <n v="2026"/>
    <x v="2"/>
    <n v="9"/>
    <s v="Sep"/>
    <x v="3"/>
    <x v="13"/>
    <x v="3"/>
    <s v="Returning"/>
    <x v="0"/>
    <s v="Commuter Helmet"/>
    <n v="2"/>
    <n v="81.99"/>
    <n v="0"/>
    <n v="43.95"/>
    <n v="163.98"/>
    <n v="87.9"/>
    <n v="76.079999999999984"/>
    <n v="0.46395901939260881"/>
    <n v="2026"/>
    <s v="Q3"/>
    <n v="9"/>
    <x v="8"/>
  </r>
  <r>
    <n v="3382"/>
    <d v="2026-09-30T00:00:00"/>
    <n v="2026"/>
    <x v="2"/>
    <n v="9"/>
    <s v="Sep"/>
    <x v="3"/>
    <x v="4"/>
    <x v="3"/>
    <s v="New"/>
    <x v="0"/>
    <s v="Commuter Helmet"/>
    <n v="2"/>
    <n v="81.13"/>
    <n v="0"/>
    <n v="43.7"/>
    <n v="162.26"/>
    <n v="87.4"/>
    <n v="74.859999999999985"/>
    <n v="0.46135831381733017"/>
    <n v="2026"/>
    <s v="Q3"/>
    <n v="9"/>
    <x v="8"/>
  </r>
  <r>
    <n v="3814"/>
    <d v="2026-09-30T00:00:00"/>
    <n v="2026"/>
    <x v="2"/>
    <n v="9"/>
    <s v="Sep"/>
    <x v="1"/>
    <x v="12"/>
    <x v="1"/>
    <s v="Returning"/>
    <x v="1"/>
    <s v="Trail Boots"/>
    <n v="5"/>
    <n v="141.08000000000001"/>
    <n v="0.05"/>
    <n v="78.23"/>
    <n v="670.13000000000011"/>
    <n v="391.15000000000003"/>
    <n v="278.98000000000008"/>
    <n v="0.4163072836613792"/>
    <n v="2026"/>
    <s v="Q3"/>
    <n v="9"/>
    <x v="8"/>
  </r>
  <r>
    <n v="3818"/>
    <d v="2026-09-30T00:00:00"/>
    <n v="2026"/>
    <x v="2"/>
    <n v="9"/>
    <s v="Sep"/>
    <x v="0"/>
    <x v="15"/>
    <x v="0"/>
    <s v="Returning"/>
    <x v="2"/>
    <s v="Insulated Bottle"/>
    <n v="5"/>
    <n v="36.18"/>
    <n v="0"/>
    <n v="13.66"/>
    <n v="180.9"/>
    <n v="68.3"/>
    <n v="112.60000000000001"/>
    <n v="0.62244333886124936"/>
    <n v="2026"/>
    <s v="Q3"/>
    <n v="9"/>
    <x v="8"/>
  </r>
  <r>
    <n v="4347"/>
    <d v="2026-09-30T00:00:00"/>
    <n v="2026"/>
    <x v="2"/>
    <n v="9"/>
    <s v="Sep"/>
    <x v="3"/>
    <x v="13"/>
    <x v="3"/>
    <s v="New"/>
    <x v="0"/>
    <s v="Commuter Helmet"/>
    <n v="1"/>
    <n v="81.06"/>
    <n v="0.05"/>
    <n v="43.54"/>
    <n v="77.007000000000005"/>
    <n v="43.54"/>
    <n v="33.467000000000006"/>
    <n v="0.434596854831379"/>
    <n v="2026"/>
    <s v="Q3"/>
    <n v="9"/>
    <x v="8"/>
  </r>
  <r>
    <n v="4646"/>
    <d v="2026-09-30T00:00:00"/>
    <n v="2026"/>
    <x v="2"/>
    <n v="9"/>
    <s v="Sep"/>
    <x v="2"/>
    <x v="3"/>
    <x v="0"/>
    <s v="Business"/>
    <x v="4"/>
    <s v="Training Mat"/>
    <n v="1"/>
    <n v="49.51"/>
    <n v="0.15"/>
    <n v="21.4"/>
    <n v="42.083499999999994"/>
    <n v="21.4"/>
    <n v="20.683499999999995"/>
    <n v="0.49148716242707946"/>
    <n v="2026"/>
    <s v="Q3"/>
    <n v="9"/>
    <x v="8"/>
  </r>
  <r>
    <n v="5102"/>
    <d v="2026-09-30T00:00:00"/>
    <n v="2026"/>
    <x v="2"/>
    <n v="9"/>
    <s v="Sep"/>
    <x v="1"/>
    <x v="14"/>
    <x v="0"/>
    <s v="New"/>
    <x v="3"/>
    <s v="Trail Tent 2P"/>
    <n v="1"/>
    <n v="196.74"/>
    <n v="0.15"/>
    <n v="102.01"/>
    <n v="167.22900000000001"/>
    <n v="102.01"/>
    <n v="65.219000000000008"/>
    <n v="0.38999814625453721"/>
    <n v="2026"/>
    <s v="Q3"/>
    <n v="9"/>
    <x v="8"/>
  </r>
  <r>
    <n v="5152"/>
    <d v="2026-09-30T00:00:00"/>
    <n v="2026"/>
    <x v="2"/>
    <n v="9"/>
    <s v="Sep"/>
    <x v="3"/>
    <x v="13"/>
    <x v="0"/>
    <s v="New"/>
    <x v="1"/>
    <s v="Hiking Daypack 20L"/>
    <n v="2"/>
    <n v="91.78"/>
    <n v="0.1"/>
    <n v="45.51"/>
    <n v="165.20400000000001"/>
    <n v="91.02"/>
    <n v="74.184000000000012"/>
    <n v="0.44904481731677204"/>
    <n v="2026"/>
    <s v="Q3"/>
    <n v="9"/>
    <x v="8"/>
  </r>
  <r>
    <n v="151"/>
    <d v="2026-10-01T00:00:00"/>
    <n v="2026"/>
    <x v="3"/>
    <n v="10"/>
    <s v="Oct"/>
    <x v="2"/>
    <x v="10"/>
    <x v="0"/>
    <s v="New"/>
    <x v="1"/>
    <s v="Trail Boots"/>
    <n v="5"/>
    <n v="146.69"/>
    <n v="0"/>
    <n v="79"/>
    <n v="733.45"/>
    <n v="395"/>
    <n v="338.45000000000005"/>
    <n v="0.46144931488172342"/>
    <n v="2026"/>
    <s v="Q4"/>
    <n v="10"/>
    <x v="9"/>
  </r>
  <r>
    <n v="1292"/>
    <d v="2026-10-01T00:00:00"/>
    <n v="2026"/>
    <x v="3"/>
    <n v="10"/>
    <s v="Oct"/>
    <x v="0"/>
    <x v="9"/>
    <x v="2"/>
    <s v="New"/>
    <x v="3"/>
    <s v="Portable Camp Stove"/>
    <n v="1"/>
    <n v="79.81"/>
    <n v="0"/>
    <n v="39.08"/>
    <n v="79.81"/>
    <n v="39.08"/>
    <n v="40.730000000000004"/>
    <n v="0.5103370504949255"/>
    <n v="2026"/>
    <s v="Q4"/>
    <n v="10"/>
    <x v="9"/>
  </r>
  <r>
    <n v="1862"/>
    <d v="2026-10-01T00:00:00"/>
    <n v="2026"/>
    <x v="3"/>
    <n v="10"/>
    <s v="Oct"/>
    <x v="3"/>
    <x v="8"/>
    <x v="0"/>
    <s v="New"/>
    <x v="3"/>
    <s v="Compact Sleeping Bag"/>
    <n v="5"/>
    <n v="121.63"/>
    <n v="0.05"/>
    <n v="61.7"/>
    <n v="577.74249999999995"/>
    <n v="308.5"/>
    <n v="269.24249999999995"/>
    <n v="0.46602508903187834"/>
    <n v="2026"/>
    <s v="Q4"/>
    <n v="10"/>
    <x v="9"/>
  </r>
  <r>
    <n v="2569"/>
    <d v="2026-10-01T00:00:00"/>
    <n v="2026"/>
    <x v="3"/>
    <n v="10"/>
    <s v="Oct"/>
    <x v="3"/>
    <x v="13"/>
    <x v="1"/>
    <s v="Business"/>
    <x v="0"/>
    <s v="Trail Bike Light"/>
    <n v="10"/>
    <n v="50.42"/>
    <n v="0.05"/>
    <n v="22.5"/>
    <n v="478.99"/>
    <n v="225"/>
    <n v="253.99"/>
    <n v="0.53026159210004387"/>
    <n v="2026"/>
    <s v="Q4"/>
    <n v="10"/>
    <x v="9"/>
  </r>
  <r>
    <n v="3333"/>
    <d v="2026-10-01T00:00:00"/>
    <n v="2026"/>
    <x v="3"/>
    <n v="10"/>
    <s v="Oct"/>
    <x v="2"/>
    <x v="5"/>
    <x v="0"/>
    <s v="New"/>
    <x v="3"/>
    <s v="Portable Camp Stove"/>
    <n v="3"/>
    <n v="80.67"/>
    <n v="0"/>
    <n v="39.94"/>
    <n v="242.01"/>
    <n v="119.82"/>
    <n v="122.19"/>
    <n v="0.50489649188050079"/>
    <n v="2026"/>
    <s v="Q4"/>
    <n v="10"/>
    <x v="9"/>
  </r>
  <r>
    <n v="3830"/>
    <d v="2026-10-01T00:00:00"/>
    <n v="2026"/>
    <x v="3"/>
    <n v="10"/>
    <s v="Oct"/>
    <x v="3"/>
    <x v="13"/>
    <x v="0"/>
    <s v="Business"/>
    <x v="1"/>
    <s v="Summit Backpack 45L"/>
    <n v="2"/>
    <n v="152.12"/>
    <n v="0"/>
    <n v="79.53"/>
    <n v="304.24"/>
    <n v="159.06"/>
    <n v="145.18"/>
    <n v="0.47718906126742044"/>
    <n v="2026"/>
    <s v="Q4"/>
    <n v="10"/>
    <x v="9"/>
  </r>
  <r>
    <n v="4868"/>
    <d v="2026-10-01T00:00:00"/>
    <n v="2026"/>
    <x v="3"/>
    <n v="10"/>
    <s v="Oct"/>
    <x v="2"/>
    <x v="5"/>
    <x v="1"/>
    <s v="New"/>
    <x v="3"/>
    <s v="Portable Camp Stove"/>
    <n v="4"/>
    <n v="82.54"/>
    <n v="0.15"/>
    <n v="39.74"/>
    <n v="280.63600000000002"/>
    <n v="158.96"/>
    <n v="121.67600000000002"/>
    <n v="0.43357231431462823"/>
    <n v="2026"/>
    <s v="Q4"/>
    <n v="10"/>
    <x v="9"/>
  </r>
  <r>
    <n v="2250"/>
    <d v="2026-10-02T00:00:00"/>
    <n v="2026"/>
    <x v="3"/>
    <n v="10"/>
    <s v="Oct"/>
    <x v="3"/>
    <x v="13"/>
    <x v="2"/>
    <s v="Returning"/>
    <x v="0"/>
    <s v="Trail Bike Light"/>
    <n v="2"/>
    <n v="50.43"/>
    <n v="0"/>
    <n v="23.04"/>
    <n v="100.86"/>
    <n v="46.08"/>
    <n v="54.78"/>
    <n v="0.54312908982748365"/>
    <n v="2026"/>
    <s v="Q4"/>
    <n v="10"/>
    <x v="9"/>
  </r>
  <r>
    <n v="2516"/>
    <d v="2026-10-02T00:00:00"/>
    <n v="2026"/>
    <x v="3"/>
    <n v="10"/>
    <s v="Oct"/>
    <x v="2"/>
    <x v="10"/>
    <x v="0"/>
    <s v="New"/>
    <x v="3"/>
    <s v="Trail Tent 2P"/>
    <n v="2"/>
    <n v="198.57"/>
    <n v="0.15"/>
    <n v="101.08"/>
    <n v="337.56899999999996"/>
    <n v="202.16"/>
    <n v="135.40899999999996"/>
    <n v="0.4011298430839324"/>
    <n v="2026"/>
    <s v="Q4"/>
    <n v="10"/>
    <x v="9"/>
  </r>
  <r>
    <n v="809"/>
    <d v="2026-10-03T00:00:00"/>
    <n v="2026"/>
    <x v="3"/>
    <n v="10"/>
    <s v="Oct"/>
    <x v="3"/>
    <x v="8"/>
    <x v="0"/>
    <s v="New"/>
    <x v="4"/>
    <s v="Resistance Band Set"/>
    <n v="2"/>
    <n v="41.06"/>
    <n v="0.05"/>
    <n v="14.54"/>
    <n v="78.013999999999996"/>
    <n v="29.08"/>
    <n v="48.933999999999997"/>
    <n v="0.62724639167328944"/>
    <n v="2026"/>
    <s v="Q4"/>
    <n v="10"/>
    <x v="9"/>
  </r>
  <r>
    <n v="1852"/>
    <d v="2026-10-03T00:00:00"/>
    <n v="2026"/>
    <x v="3"/>
    <n v="10"/>
    <s v="Oct"/>
    <x v="1"/>
    <x v="12"/>
    <x v="1"/>
    <s v="Business"/>
    <x v="2"/>
    <s v="Travel Backpack 35L"/>
    <n v="4"/>
    <n v="162.19"/>
    <n v="0.15"/>
    <n v="89.81"/>
    <n v="551.44600000000003"/>
    <n v="359.24"/>
    <n v="192.20600000000002"/>
    <n v="0.34854908730863948"/>
    <n v="2026"/>
    <s v="Q4"/>
    <n v="10"/>
    <x v="9"/>
  </r>
  <r>
    <n v="3627"/>
    <d v="2026-10-03T00:00:00"/>
    <n v="2026"/>
    <x v="3"/>
    <n v="10"/>
    <s v="Oct"/>
    <x v="3"/>
    <x v="4"/>
    <x v="2"/>
    <s v="New"/>
    <x v="3"/>
    <s v="Trail Tent 2P"/>
    <n v="2"/>
    <n v="192.99"/>
    <n v="0"/>
    <n v="101.73"/>
    <n v="385.98"/>
    <n v="203.46"/>
    <n v="182.52"/>
    <n v="0.47287424218871443"/>
    <n v="2026"/>
    <s v="Q4"/>
    <n v="10"/>
    <x v="9"/>
  </r>
  <r>
    <n v="4135"/>
    <d v="2026-10-03T00:00:00"/>
    <n v="2026"/>
    <x v="3"/>
    <n v="10"/>
    <s v="Oct"/>
    <x v="0"/>
    <x v="15"/>
    <x v="0"/>
    <s v="New"/>
    <x v="1"/>
    <s v="Trail Boots"/>
    <n v="3"/>
    <n v="142.33000000000001"/>
    <n v="0.1"/>
    <n v="79.19"/>
    <n v="384.291"/>
    <n v="237.57"/>
    <n v="146.721"/>
    <n v="0.3817966072585619"/>
    <n v="2026"/>
    <s v="Q4"/>
    <n v="10"/>
    <x v="9"/>
  </r>
  <r>
    <n v="4138"/>
    <d v="2026-10-03T00:00:00"/>
    <n v="2026"/>
    <x v="3"/>
    <n v="10"/>
    <s v="Oct"/>
    <x v="1"/>
    <x v="11"/>
    <x v="2"/>
    <s v="Business"/>
    <x v="1"/>
    <s v="Trail Boots"/>
    <n v="4"/>
    <n v="143.63"/>
    <n v="0"/>
    <n v="80.510000000000005"/>
    <n v="574.52"/>
    <n v="322.04000000000002"/>
    <n v="252.47999999999996"/>
    <n v="0.43946250783262542"/>
    <n v="2026"/>
    <s v="Q4"/>
    <n v="10"/>
    <x v="9"/>
  </r>
  <r>
    <n v="4286"/>
    <d v="2026-10-03T00:00:00"/>
    <n v="2026"/>
    <x v="3"/>
    <n v="10"/>
    <s v="Oct"/>
    <x v="1"/>
    <x v="6"/>
    <x v="2"/>
    <s v="Returning"/>
    <x v="3"/>
    <s v="Alpine Tent 4P"/>
    <n v="4"/>
    <n v="341.95"/>
    <n v="0.05"/>
    <n v="199.9"/>
    <n v="1299.4099999999999"/>
    <n v="799.6"/>
    <n v="499.80999999999983"/>
    <n v="0.38464379987840625"/>
    <n v="2026"/>
    <s v="Q4"/>
    <n v="10"/>
    <x v="9"/>
  </r>
  <r>
    <n v="4371"/>
    <d v="2026-10-03T00:00:00"/>
    <n v="2026"/>
    <x v="3"/>
    <n v="10"/>
    <s v="Oct"/>
    <x v="1"/>
    <x v="6"/>
    <x v="0"/>
    <s v="Returning"/>
    <x v="4"/>
    <s v="Weighted Vest"/>
    <n v="1"/>
    <n v="123.81"/>
    <n v="0"/>
    <n v="68.72"/>
    <n v="123.81"/>
    <n v="68.72"/>
    <n v="55.09"/>
    <n v="0.44495598093853489"/>
    <n v="2026"/>
    <s v="Q4"/>
    <n v="10"/>
    <x v="9"/>
  </r>
  <r>
    <n v="905"/>
    <d v="2026-10-04T00:00:00"/>
    <n v="2026"/>
    <x v="3"/>
    <n v="10"/>
    <s v="Oct"/>
    <x v="2"/>
    <x v="3"/>
    <x v="0"/>
    <s v="New"/>
    <x v="1"/>
    <s v="Trail Boots"/>
    <n v="1"/>
    <n v="146.1"/>
    <n v="0"/>
    <n v="79.739999999999995"/>
    <n v="146.1"/>
    <n v="79.739999999999995"/>
    <n v="66.36"/>
    <n v="0.45420944558521564"/>
    <n v="2026"/>
    <s v="Q4"/>
    <n v="10"/>
    <x v="9"/>
  </r>
  <r>
    <n v="1415"/>
    <d v="2026-10-04T00:00:00"/>
    <n v="2026"/>
    <x v="3"/>
    <n v="10"/>
    <s v="Oct"/>
    <x v="1"/>
    <x v="11"/>
    <x v="3"/>
    <s v="Returning"/>
    <x v="2"/>
    <s v="Travel Backpack 35L"/>
    <n v="1"/>
    <n v="161.07"/>
    <n v="0.05"/>
    <n v="89.81"/>
    <n v="153.01649999999998"/>
    <n v="89.81"/>
    <n v="63.206499999999977"/>
    <n v="0.41306983233834249"/>
    <n v="2026"/>
    <s v="Q4"/>
    <n v="10"/>
    <x v="9"/>
  </r>
  <r>
    <n v="2205"/>
    <d v="2026-10-04T00:00:00"/>
    <n v="2026"/>
    <x v="3"/>
    <n v="10"/>
    <s v="Oct"/>
    <x v="3"/>
    <x v="13"/>
    <x v="0"/>
    <s v="New"/>
    <x v="1"/>
    <s v="Hiking Daypack 20L"/>
    <n v="5"/>
    <n v="90.12"/>
    <n v="0"/>
    <n v="46.67"/>
    <n v="450.6"/>
    <n v="233.35000000000002"/>
    <n v="217.25"/>
    <n v="0.48213493120284062"/>
    <n v="2026"/>
    <s v="Q4"/>
    <n v="10"/>
    <x v="9"/>
  </r>
  <r>
    <n v="2374"/>
    <d v="2026-10-04T00:00:00"/>
    <n v="2026"/>
    <x v="3"/>
    <n v="10"/>
    <s v="Oct"/>
    <x v="3"/>
    <x v="13"/>
    <x v="3"/>
    <s v="Returning"/>
    <x v="1"/>
    <s v="Trekking Poles"/>
    <n v="1"/>
    <n v="70.400000000000006"/>
    <n v="0"/>
    <n v="32.43"/>
    <n v="70.400000000000006"/>
    <n v="32.43"/>
    <n v="37.970000000000006"/>
    <n v="0.53934659090909098"/>
    <n v="2026"/>
    <s v="Q4"/>
    <n v="10"/>
    <x v="9"/>
  </r>
  <r>
    <n v="4840"/>
    <d v="2026-10-04T00:00:00"/>
    <n v="2026"/>
    <x v="3"/>
    <n v="10"/>
    <s v="Oct"/>
    <x v="1"/>
    <x v="12"/>
    <x v="1"/>
    <s v="Business"/>
    <x v="3"/>
    <s v="Trail Tent 2P"/>
    <n v="6"/>
    <n v="191.08"/>
    <n v="0.1"/>
    <n v="102.93"/>
    <n v="1031.8320000000001"/>
    <n v="617.58000000000004"/>
    <n v="414.25200000000007"/>
    <n v="0.40147233270532412"/>
    <n v="2026"/>
    <s v="Q4"/>
    <n v="10"/>
    <x v="9"/>
  </r>
  <r>
    <n v="4984"/>
    <d v="2026-10-04T00:00:00"/>
    <n v="2026"/>
    <x v="3"/>
    <n v="10"/>
    <s v="Oct"/>
    <x v="2"/>
    <x v="16"/>
    <x v="0"/>
    <s v="Returning"/>
    <x v="4"/>
    <s v="Recovery Roller"/>
    <n v="1"/>
    <n v="36.590000000000003"/>
    <n v="0"/>
    <n v="13.62"/>
    <n v="36.590000000000003"/>
    <n v="13.62"/>
    <n v="22.970000000000006"/>
    <n v="0.62776714949439749"/>
    <n v="2026"/>
    <s v="Q4"/>
    <n v="10"/>
    <x v="9"/>
  </r>
  <r>
    <n v="641"/>
    <d v="2026-10-05T00:00:00"/>
    <n v="2026"/>
    <x v="3"/>
    <n v="10"/>
    <s v="Oct"/>
    <x v="1"/>
    <x v="11"/>
    <x v="2"/>
    <s v="Returning"/>
    <x v="3"/>
    <s v="Compact Sleeping Bag"/>
    <n v="2"/>
    <n v="125.38"/>
    <n v="0.05"/>
    <n v="59.12"/>
    <n v="238.22199999999998"/>
    <n v="118.24"/>
    <n v="119.98199999999999"/>
    <n v="0.5036562534106841"/>
    <n v="2026"/>
    <s v="Q4"/>
    <n v="10"/>
    <x v="9"/>
  </r>
  <r>
    <n v="1358"/>
    <d v="2026-10-05T00:00:00"/>
    <n v="2026"/>
    <x v="3"/>
    <n v="10"/>
    <s v="Oct"/>
    <x v="0"/>
    <x v="0"/>
    <x v="0"/>
    <s v="New"/>
    <x v="2"/>
    <s v="Insulated Bottle"/>
    <n v="1"/>
    <n v="35.71"/>
    <n v="0"/>
    <n v="13.3"/>
    <n v="35.71"/>
    <n v="13.3"/>
    <n v="22.41"/>
    <n v="0.62755530663679637"/>
    <n v="2026"/>
    <s v="Q4"/>
    <n v="10"/>
    <x v="9"/>
  </r>
  <r>
    <n v="3904"/>
    <d v="2026-10-05T00:00:00"/>
    <n v="2026"/>
    <x v="3"/>
    <n v="10"/>
    <s v="Oct"/>
    <x v="1"/>
    <x v="6"/>
    <x v="0"/>
    <s v="Returning"/>
    <x v="2"/>
    <s v="Packing Cube Set"/>
    <n v="2"/>
    <n v="46.72"/>
    <n v="0"/>
    <n v="18.39"/>
    <n v="93.44"/>
    <n v="36.78"/>
    <n v="56.66"/>
    <n v="0.60637842465753422"/>
    <n v="2026"/>
    <s v="Q4"/>
    <n v="10"/>
    <x v="9"/>
  </r>
  <r>
    <n v="4336"/>
    <d v="2026-10-05T00:00:00"/>
    <n v="2026"/>
    <x v="3"/>
    <n v="10"/>
    <s v="Oct"/>
    <x v="0"/>
    <x v="15"/>
    <x v="3"/>
    <s v="Returning"/>
    <x v="1"/>
    <s v="Trail Boots"/>
    <n v="1"/>
    <n v="143.16999999999999"/>
    <n v="0.05"/>
    <n v="81.290000000000006"/>
    <n v="136.01149999999998"/>
    <n v="81.290000000000006"/>
    <n v="54.721499999999978"/>
    <n v="0.40232995004098904"/>
    <n v="2026"/>
    <s v="Q4"/>
    <n v="10"/>
    <x v="9"/>
  </r>
  <r>
    <n v="4705"/>
    <d v="2026-10-05T00:00:00"/>
    <n v="2026"/>
    <x v="3"/>
    <n v="10"/>
    <s v="Oct"/>
    <x v="0"/>
    <x v="0"/>
    <x v="2"/>
    <s v="Returning"/>
    <x v="3"/>
    <s v="Compact Sleeping Bag"/>
    <n v="1"/>
    <n v="125.88"/>
    <n v="0"/>
    <n v="62.46"/>
    <n v="125.88"/>
    <n v="62.46"/>
    <n v="63.419999999999995"/>
    <n v="0.50381315538608196"/>
    <n v="2026"/>
    <s v="Q4"/>
    <n v="10"/>
    <x v="9"/>
  </r>
  <r>
    <n v="1094"/>
    <d v="2026-10-06T00:00:00"/>
    <n v="2026"/>
    <x v="3"/>
    <n v="10"/>
    <s v="Oct"/>
    <x v="3"/>
    <x v="4"/>
    <x v="0"/>
    <s v="New"/>
    <x v="4"/>
    <s v="Weighted Vest"/>
    <n v="2"/>
    <n v="121.81"/>
    <n v="0.05"/>
    <n v="67.72"/>
    <n v="231.43899999999999"/>
    <n v="135.44"/>
    <n v="95.998999999999995"/>
    <n v="0.41479180259161158"/>
    <n v="2026"/>
    <s v="Q4"/>
    <n v="10"/>
    <x v="9"/>
  </r>
  <r>
    <n v="3926"/>
    <d v="2026-10-06T00:00:00"/>
    <n v="2026"/>
    <x v="3"/>
    <n v="10"/>
    <s v="Oct"/>
    <x v="2"/>
    <x v="5"/>
    <x v="0"/>
    <s v="Business"/>
    <x v="1"/>
    <s v="Summit Backpack 45L"/>
    <n v="6"/>
    <n v="154.93"/>
    <n v="0.05"/>
    <n v="79.430000000000007"/>
    <n v="883.101"/>
    <n v="476.58000000000004"/>
    <n v="406.52099999999996"/>
    <n v="0.46033352923391546"/>
    <n v="2026"/>
    <s v="Q4"/>
    <n v="10"/>
    <x v="9"/>
  </r>
  <r>
    <n v="524"/>
    <d v="2026-10-07T00:00:00"/>
    <n v="2026"/>
    <x v="3"/>
    <n v="10"/>
    <s v="Oct"/>
    <x v="3"/>
    <x v="8"/>
    <x v="2"/>
    <s v="New"/>
    <x v="0"/>
    <s v="Cycling Pack 12L"/>
    <n v="2"/>
    <n v="101.1"/>
    <n v="0.15"/>
    <n v="51.61"/>
    <n v="171.86999999999998"/>
    <n v="103.22"/>
    <n v="68.649999999999977"/>
    <n v="0.39942980159422814"/>
    <n v="2026"/>
    <s v="Q4"/>
    <n v="10"/>
    <x v="9"/>
  </r>
  <r>
    <n v="2277"/>
    <d v="2026-10-07T00:00:00"/>
    <n v="2026"/>
    <x v="3"/>
    <n v="10"/>
    <s v="Oct"/>
    <x v="0"/>
    <x v="0"/>
    <x v="0"/>
    <s v="New"/>
    <x v="0"/>
    <s v="Cycling Pack 12L"/>
    <n v="2"/>
    <n v="105"/>
    <n v="0"/>
    <n v="50.3"/>
    <n v="210"/>
    <n v="100.6"/>
    <n v="109.4"/>
    <n v="0.52095238095238094"/>
    <n v="2026"/>
    <s v="Q4"/>
    <n v="10"/>
    <x v="9"/>
  </r>
  <r>
    <n v="2442"/>
    <d v="2026-10-07T00:00:00"/>
    <n v="2026"/>
    <x v="3"/>
    <n v="10"/>
    <s v="Oct"/>
    <x v="2"/>
    <x v="2"/>
    <x v="1"/>
    <s v="Business"/>
    <x v="1"/>
    <s v="Summit Backpack 45L"/>
    <n v="4"/>
    <n v="157.12"/>
    <n v="0.15"/>
    <n v="77.98"/>
    <n v="534.20799999999997"/>
    <n v="311.92"/>
    <n v="222.28799999999995"/>
    <n v="0.41610758356295668"/>
    <n v="2026"/>
    <s v="Q4"/>
    <n v="10"/>
    <x v="9"/>
  </r>
  <r>
    <n v="2809"/>
    <d v="2026-10-07T00:00:00"/>
    <n v="2026"/>
    <x v="3"/>
    <n v="10"/>
    <s v="Oct"/>
    <x v="3"/>
    <x v="8"/>
    <x v="0"/>
    <s v="Returning"/>
    <x v="1"/>
    <s v="Trekking Poles"/>
    <n v="3"/>
    <n v="70.239999999999995"/>
    <n v="0.05"/>
    <n v="31.96"/>
    <n v="200.18399999999997"/>
    <n v="95.88"/>
    <n v="104.30399999999997"/>
    <n v="0.5210406426087999"/>
    <n v="2026"/>
    <s v="Q4"/>
    <n v="10"/>
    <x v="9"/>
  </r>
  <r>
    <n v="2946"/>
    <d v="2026-10-07T00:00:00"/>
    <n v="2026"/>
    <x v="3"/>
    <n v="10"/>
    <s v="Oct"/>
    <x v="2"/>
    <x v="16"/>
    <x v="0"/>
    <s v="Returning"/>
    <x v="0"/>
    <s v="Cycling Pack 12L"/>
    <n v="1"/>
    <n v="103.48"/>
    <n v="0.1"/>
    <n v="51.33"/>
    <n v="93.132000000000005"/>
    <n v="51.33"/>
    <n v="41.802000000000007"/>
    <n v="0.4488467980930293"/>
    <n v="2026"/>
    <s v="Q4"/>
    <n v="10"/>
    <x v="9"/>
  </r>
  <r>
    <n v="4147"/>
    <d v="2026-10-07T00:00:00"/>
    <n v="2026"/>
    <x v="3"/>
    <n v="10"/>
    <s v="Oct"/>
    <x v="1"/>
    <x v="12"/>
    <x v="2"/>
    <s v="Returning"/>
    <x v="0"/>
    <s v="Compact Repair Kit"/>
    <n v="3"/>
    <n v="40.770000000000003"/>
    <n v="0.05"/>
    <n v="16.68"/>
    <n v="116.19449999999999"/>
    <n v="50.04"/>
    <n v="66.154499999999985"/>
    <n v="0.56934278300608021"/>
    <n v="2026"/>
    <s v="Q4"/>
    <n v="10"/>
    <x v="9"/>
  </r>
  <r>
    <n v="4164"/>
    <d v="2026-10-07T00:00:00"/>
    <n v="2026"/>
    <x v="3"/>
    <n v="10"/>
    <s v="Oct"/>
    <x v="0"/>
    <x v="9"/>
    <x v="2"/>
    <s v="New"/>
    <x v="1"/>
    <s v="Trail Boots"/>
    <n v="2"/>
    <n v="143.41999999999999"/>
    <n v="0"/>
    <n v="81.44"/>
    <n v="286.83999999999997"/>
    <n v="162.88"/>
    <n v="123.95999999999998"/>
    <n v="0.43215730023706594"/>
    <n v="2026"/>
    <s v="Q4"/>
    <n v="10"/>
    <x v="9"/>
  </r>
  <r>
    <n v="4275"/>
    <d v="2026-10-07T00:00:00"/>
    <n v="2026"/>
    <x v="3"/>
    <n v="10"/>
    <s v="Oct"/>
    <x v="3"/>
    <x v="7"/>
    <x v="3"/>
    <s v="Returning"/>
    <x v="0"/>
    <s v="Trail Bike Light"/>
    <n v="1"/>
    <n v="49.56"/>
    <n v="0.05"/>
    <n v="22.88"/>
    <n v="47.082000000000001"/>
    <n v="22.88"/>
    <n v="24.202000000000002"/>
    <n v="0.51403933562720361"/>
    <n v="2026"/>
    <s v="Q4"/>
    <n v="10"/>
    <x v="9"/>
  </r>
  <r>
    <n v="5062"/>
    <d v="2026-10-07T00:00:00"/>
    <n v="2026"/>
    <x v="3"/>
    <n v="10"/>
    <s v="Oct"/>
    <x v="1"/>
    <x v="12"/>
    <x v="0"/>
    <s v="Returning"/>
    <x v="2"/>
    <s v="Carry-On Duffel"/>
    <n v="4"/>
    <n v="131.05000000000001"/>
    <n v="0"/>
    <n v="67.37"/>
    <n v="524.20000000000005"/>
    <n v="269.48"/>
    <n v="254.72000000000003"/>
    <n v="0.48592140404425793"/>
    <n v="2026"/>
    <s v="Q4"/>
    <n v="10"/>
    <x v="9"/>
  </r>
  <r>
    <n v="1126"/>
    <d v="2026-10-08T00:00:00"/>
    <n v="2026"/>
    <x v="3"/>
    <n v="10"/>
    <s v="Oct"/>
    <x v="0"/>
    <x v="9"/>
    <x v="0"/>
    <s v="Business"/>
    <x v="0"/>
    <s v="Trail Bike Light"/>
    <n v="1"/>
    <n v="51.35"/>
    <n v="0"/>
    <n v="22.98"/>
    <n v="51.35"/>
    <n v="22.98"/>
    <n v="28.37"/>
    <n v="0.55248296007789677"/>
    <n v="2026"/>
    <s v="Q4"/>
    <n v="10"/>
    <x v="9"/>
  </r>
  <r>
    <n v="1865"/>
    <d v="2026-10-08T00:00:00"/>
    <n v="2026"/>
    <x v="3"/>
    <n v="10"/>
    <s v="Oct"/>
    <x v="3"/>
    <x v="8"/>
    <x v="0"/>
    <s v="Returning"/>
    <x v="4"/>
    <s v="Resistance Band Set"/>
    <n v="1"/>
    <n v="39.659999999999997"/>
    <n v="0"/>
    <n v="14.39"/>
    <n v="39.659999999999997"/>
    <n v="14.39"/>
    <n v="25.269999999999996"/>
    <n v="0.63716591023701463"/>
    <n v="2026"/>
    <s v="Q4"/>
    <n v="10"/>
    <x v="9"/>
  </r>
  <r>
    <n v="2471"/>
    <d v="2026-10-08T00:00:00"/>
    <n v="2026"/>
    <x v="3"/>
    <n v="10"/>
    <s v="Oct"/>
    <x v="3"/>
    <x v="13"/>
    <x v="2"/>
    <s v="New"/>
    <x v="4"/>
    <s v="Resistance Band Set"/>
    <n v="1"/>
    <n v="39.79"/>
    <n v="0"/>
    <n v="14.76"/>
    <n v="39.79"/>
    <n v="14.76"/>
    <n v="25.03"/>
    <n v="0.62905252576024129"/>
    <n v="2026"/>
    <s v="Q4"/>
    <n v="10"/>
    <x v="9"/>
  </r>
  <r>
    <n v="3208"/>
    <d v="2026-10-08T00:00:00"/>
    <n v="2026"/>
    <x v="3"/>
    <n v="10"/>
    <s v="Oct"/>
    <x v="2"/>
    <x v="10"/>
    <x v="1"/>
    <s v="New"/>
    <x v="0"/>
    <s v="Compact Repair Kit"/>
    <n v="6"/>
    <n v="41.27"/>
    <n v="0.1"/>
    <n v="16.61"/>
    <n v="222.858"/>
    <n v="99.66"/>
    <n v="123.19800000000001"/>
    <n v="0.55280941227149127"/>
    <n v="2026"/>
    <s v="Q4"/>
    <n v="10"/>
    <x v="9"/>
  </r>
  <r>
    <n v="4285"/>
    <d v="2026-10-08T00:00:00"/>
    <n v="2026"/>
    <x v="3"/>
    <n v="10"/>
    <s v="Oct"/>
    <x v="3"/>
    <x v="4"/>
    <x v="0"/>
    <s v="Returning"/>
    <x v="1"/>
    <s v="Hiking Daypack 20L"/>
    <n v="1"/>
    <n v="93.39"/>
    <n v="0"/>
    <n v="45.98"/>
    <n v="93.39"/>
    <n v="45.98"/>
    <n v="47.410000000000004"/>
    <n v="0.50765606595995294"/>
    <n v="2026"/>
    <s v="Q4"/>
    <n v="10"/>
    <x v="9"/>
  </r>
  <r>
    <n v="261"/>
    <d v="2026-10-09T00:00:00"/>
    <n v="2026"/>
    <x v="3"/>
    <n v="10"/>
    <s v="Oct"/>
    <x v="2"/>
    <x v="3"/>
    <x v="0"/>
    <s v="Business"/>
    <x v="3"/>
    <s v="Alpine Tent 4P"/>
    <n v="1"/>
    <n v="336.56"/>
    <n v="0"/>
    <n v="189.74"/>
    <n v="336.56"/>
    <n v="189.74"/>
    <n v="146.82"/>
    <n v="0.43623722367482765"/>
    <n v="2026"/>
    <s v="Q4"/>
    <n v="10"/>
    <x v="9"/>
  </r>
  <r>
    <n v="291"/>
    <d v="2026-10-09T00:00:00"/>
    <n v="2026"/>
    <x v="3"/>
    <n v="10"/>
    <s v="Oct"/>
    <x v="2"/>
    <x v="2"/>
    <x v="0"/>
    <s v="New"/>
    <x v="2"/>
    <s v="Carry-On Duffel"/>
    <n v="2"/>
    <n v="132.47999999999999"/>
    <n v="0.1"/>
    <n v="67.48"/>
    <n v="238.464"/>
    <n v="134.96"/>
    <n v="103.50399999999999"/>
    <n v="0.43404455179817497"/>
    <n v="2026"/>
    <s v="Q4"/>
    <n v="10"/>
    <x v="9"/>
  </r>
  <r>
    <n v="670"/>
    <d v="2026-10-09T00:00:00"/>
    <n v="2026"/>
    <x v="3"/>
    <n v="10"/>
    <s v="Oct"/>
    <x v="1"/>
    <x v="14"/>
    <x v="2"/>
    <s v="Returning"/>
    <x v="1"/>
    <s v="Hiking Daypack 20L"/>
    <n v="1"/>
    <n v="92.59"/>
    <n v="0"/>
    <n v="44.46"/>
    <n v="92.59"/>
    <n v="44.46"/>
    <n v="48.13"/>
    <n v="0.51981855491953777"/>
    <n v="2026"/>
    <s v="Q4"/>
    <n v="10"/>
    <x v="9"/>
  </r>
  <r>
    <n v="1306"/>
    <d v="2026-10-09T00:00:00"/>
    <n v="2026"/>
    <x v="3"/>
    <n v="10"/>
    <s v="Oct"/>
    <x v="3"/>
    <x v="8"/>
    <x v="2"/>
    <s v="Business"/>
    <x v="4"/>
    <s v="Recovery Roller"/>
    <n v="1"/>
    <n v="35.450000000000003"/>
    <n v="0.05"/>
    <n v="14.23"/>
    <n v="33.677500000000002"/>
    <n v="14.23"/>
    <n v="19.447500000000002"/>
    <n v="0.57746269764679681"/>
    <n v="2026"/>
    <s v="Q4"/>
    <n v="10"/>
    <x v="9"/>
  </r>
  <r>
    <n v="2400"/>
    <d v="2026-10-09T00:00:00"/>
    <n v="2026"/>
    <x v="3"/>
    <n v="10"/>
    <s v="Oct"/>
    <x v="2"/>
    <x v="2"/>
    <x v="0"/>
    <s v="New"/>
    <x v="1"/>
    <s v="Hiking Daypack 20L"/>
    <n v="2"/>
    <n v="93.83"/>
    <n v="0.1"/>
    <n v="44.27"/>
    <n v="168.89400000000001"/>
    <n v="88.54"/>
    <n v="80.353999999999999"/>
    <n v="0.47576586498040191"/>
    <n v="2026"/>
    <s v="Q4"/>
    <n v="10"/>
    <x v="9"/>
  </r>
  <r>
    <n v="3816"/>
    <d v="2026-10-09T00:00:00"/>
    <n v="2026"/>
    <x v="3"/>
    <n v="10"/>
    <s v="Oct"/>
    <x v="1"/>
    <x v="12"/>
    <x v="0"/>
    <s v="New"/>
    <x v="4"/>
    <s v="Recovery Roller"/>
    <n v="1"/>
    <n v="36.32"/>
    <n v="0"/>
    <n v="13.6"/>
    <n v="36.32"/>
    <n v="13.6"/>
    <n v="22.72"/>
    <n v="0.62555066079295152"/>
    <n v="2026"/>
    <s v="Q4"/>
    <n v="10"/>
    <x v="9"/>
  </r>
  <r>
    <n v="4038"/>
    <d v="2026-10-09T00:00:00"/>
    <n v="2026"/>
    <x v="3"/>
    <n v="10"/>
    <s v="Oct"/>
    <x v="0"/>
    <x v="15"/>
    <x v="0"/>
    <s v="Returning"/>
    <x v="4"/>
    <s v="Weighted Vest"/>
    <n v="2"/>
    <n v="125.56"/>
    <n v="0.1"/>
    <n v="67.260000000000005"/>
    <n v="226.00800000000001"/>
    <n v="134.52000000000001"/>
    <n v="91.488"/>
    <n v="0.40479983009450993"/>
    <n v="2026"/>
    <s v="Q4"/>
    <n v="10"/>
    <x v="9"/>
  </r>
  <r>
    <n v="4686"/>
    <d v="2026-10-09T00:00:00"/>
    <n v="2026"/>
    <x v="3"/>
    <n v="10"/>
    <s v="Oct"/>
    <x v="0"/>
    <x v="15"/>
    <x v="3"/>
    <s v="New"/>
    <x v="3"/>
    <s v="Compact Sleeping Bag"/>
    <n v="2"/>
    <n v="124.91"/>
    <n v="0"/>
    <n v="60.33"/>
    <n v="249.82"/>
    <n v="120.66"/>
    <n v="129.16"/>
    <n v="0.51701224881914976"/>
    <n v="2026"/>
    <s v="Q4"/>
    <n v="10"/>
    <x v="9"/>
  </r>
  <r>
    <n v="5076"/>
    <d v="2026-10-09T00:00:00"/>
    <n v="2026"/>
    <x v="3"/>
    <n v="10"/>
    <s v="Oct"/>
    <x v="1"/>
    <x v="12"/>
    <x v="0"/>
    <s v="New"/>
    <x v="3"/>
    <s v="Trail Tent 2P"/>
    <n v="1"/>
    <n v="199.32"/>
    <n v="0"/>
    <n v="103.83"/>
    <n v="199.32"/>
    <n v="103.83"/>
    <n v="95.49"/>
    <n v="0.4790788681517158"/>
    <n v="2026"/>
    <s v="Q4"/>
    <n v="10"/>
    <x v="9"/>
  </r>
  <r>
    <n v="1339"/>
    <d v="2026-10-10T00:00:00"/>
    <n v="2026"/>
    <x v="3"/>
    <n v="10"/>
    <s v="Oct"/>
    <x v="1"/>
    <x v="11"/>
    <x v="0"/>
    <s v="Returning"/>
    <x v="3"/>
    <s v="Alpine Tent 4P"/>
    <n v="4"/>
    <n v="337.38"/>
    <n v="0.05"/>
    <n v="194.94"/>
    <n v="1282.0439999999999"/>
    <n v="779.76"/>
    <n v="502.28399999999988"/>
    <n v="0.39178374533167343"/>
    <n v="2026"/>
    <s v="Q4"/>
    <n v="10"/>
    <x v="9"/>
  </r>
  <r>
    <n v="1884"/>
    <d v="2026-10-10T00:00:00"/>
    <n v="2026"/>
    <x v="3"/>
    <n v="10"/>
    <s v="Oct"/>
    <x v="2"/>
    <x v="2"/>
    <x v="0"/>
    <s v="Business"/>
    <x v="3"/>
    <s v="Portable Camp Stove"/>
    <n v="3"/>
    <n v="82.18"/>
    <n v="0.1"/>
    <n v="39.82"/>
    <n v="221.88600000000002"/>
    <n v="119.46000000000001"/>
    <n v="102.42600000000002"/>
    <n v="0.46161542413671885"/>
    <n v="2026"/>
    <s v="Q4"/>
    <n v="10"/>
    <x v="9"/>
  </r>
  <r>
    <n v="3568"/>
    <d v="2026-10-10T00:00:00"/>
    <n v="2026"/>
    <x v="3"/>
    <n v="10"/>
    <s v="Oct"/>
    <x v="0"/>
    <x v="15"/>
    <x v="1"/>
    <s v="New"/>
    <x v="1"/>
    <s v="Trekking Poles"/>
    <n v="15"/>
    <n v="70.25"/>
    <n v="0.1"/>
    <n v="32.19"/>
    <n v="948.375"/>
    <n v="482.84999999999997"/>
    <n v="465.52500000000003"/>
    <n v="0.49086595492289448"/>
    <n v="2026"/>
    <s v="Q4"/>
    <n v="10"/>
    <x v="9"/>
  </r>
  <r>
    <n v="4171"/>
    <d v="2026-10-10T00:00:00"/>
    <n v="2026"/>
    <x v="3"/>
    <n v="10"/>
    <s v="Oct"/>
    <x v="3"/>
    <x v="7"/>
    <x v="2"/>
    <s v="New"/>
    <x v="2"/>
    <s v="Insulated Bottle"/>
    <n v="2"/>
    <n v="35.36"/>
    <n v="0"/>
    <n v="13.49"/>
    <n v="70.72"/>
    <n v="26.98"/>
    <n v="43.739999999999995"/>
    <n v="0.61849547511312208"/>
    <n v="2026"/>
    <s v="Q4"/>
    <n v="10"/>
    <x v="9"/>
  </r>
  <r>
    <n v="4477"/>
    <d v="2026-10-10T00:00:00"/>
    <n v="2026"/>
    <x v="3"/>
    <n v="10"/>
    <s v="Oct"/>
    <x v="2"/>
    <x v="5"/>
    <x v="2"/>
    <s v="New"/>
    <x v="2"/>
    <s v="Packing Cube Set"/>
    <n v="1"/>
    <n v="46.01"/>
    <n v="0"/>
    <n v="18.239999999999998"/>
    <n v="46.01"/>
    <n v="18.239999999999998"/>
    <n v="27.77"/>
    <n v="0.6035644425124973"/>
    <n v="2026"/>
    <s v="Q4"/>
    <n v="10"/>
    <x v="9"/>
  </r>
  <r>
    <n v="3368"/>
    <d v="2026-10-11T00:00:00"/>
    <n v="2026"/>
    <x v="3"/>
    <n v="10"/>
    <s v="Oct"/>
    <x v="0"/>
    <x v="9"/>
    <x v="0"/>
    <s v="Returning"/>
    <x v="1"/>
    <s v="Hiking Daypack 20L"/>
    <n v="1"/>
    <n v="89.88"/>
    <n v="0"/>
    <n v="46.15"/>
    <n v="89.88"/>
    <n v="46.15"/>
    <n v="43.73"/>
    <n v="0.48653760569648419"/>
    <n v="2026"/>
    <s v="Q4"/>
    <n v="10"/>
    <x v="9"/>
  </r>
  <r>
    <n v="3566"/>
    <d v="2026-10-11T00:00:00"/>
    <n v="2026"/>
    <x v="3"/>
    <n v="10"/>
    <s v="Oct"/>
    <x v="1"/>
    <x v="12"/>
    <x v="0"/>
    <s v="New"/>
    <x v="4"/>
    <s v="Resistance Band Set"/>
    <n v="1"/>
    <n v="41.33"/>
    <n v="0"/>
    <n v="14.47"/>
    <n v="41.33"/>
    <n v="14.47"/>
    <n v="26.86"/>
    <n v="0.6498911202516332"/>
    <n v="2026"/>
    <s v="Q4"/>
    <n v="10"/>
    <x v="9"/>
  </r>
  <r>
    <n v="4420"/>
    <d v="2026-10-11T00:00:00"/>
    <n v="2026"/>
    <x v="3"/>
    <n v="10"/>
    <s v="Oct"/>
    <x v="2"/>
    <x v="5"/>
    <x v="1"/>
    <s v="Business"/>
    <x v="0"/>
    <s v="Compact Repair Kit"/>
    <n v="15"/>
    <n v="40.78"/>
    <n v="0.15"/>
    <n v="17.07"/>
    <n v="519.94500000000005"/>
    <n v="256.05"/>
    <n v="263.89500000000004"/>
    <n v="0.5075440671609498"/>
    <n v="2026"/>
    <s v="Q4"/>
    <n v="10"/>
    <x v="9"/>
  </r>
  <r>
    <n v="513"/>
    <d v="2026-10-12T00:00:00"/>
    <n v="2026"/>
    <x v="3"/>
    <n v="10"/>
    <s v="Oct"/>
    <x v="3"/>
    <x v="7"/>
    <x v="0"/>
    <s v="Business"/>
    <x v="2"/>
    <s v="Travel Backpack 35L"/>
    <n v="1"/>
    <n v="163.87"/>
    <n v="0"/>
    <n v="85.76"/>
    <n v="163.87"/>
    <n v="85.76"/>
    <n v="78.11"/>
    <n v="0.47665832672240188"/>
    <n v="2026"/>
    <s v="Q4"/>
    <n v="10"/>
    <x v="9"/>
  </r>
  <r>
    <n v="786"/>
    <d v="2026-10-12T00:00:00"/>
    <n v="2026"/>
    <x v="3"/>
    <n v="10"/>
    <s v="Oct"/>
    <x v="2"/>
    <x v="3"/>
    <x v="0"/>
    <s v="New"/>
    <x v="4"/>
    <s v="Recovery Roller"/>
    <n v="1"/>
    <n v="35.39"/>
    <n v="0.05"/>
    <n v="13.68"/>
    <n v="33.6205"/>
    <n v="13.68"/>
    <n v="19.9405"/>
    <n v="0.59310539700480358"/>
    <n v="2026"/>
    <s v="Q4"/>
    <n v="10"/>
    <x v="9"/>
  </r>
  <r>
    <n v="3771"/>
    <d v="2026-10-12T00:00:00"/>
    <n v="2026"/>
    <x v="3"/>
    <n v="10"/>
    <s v="Oct"/>
    <x v="2"/>
    <x v="3"/>
    <x v="0"/>
    <s v="Business"/>
    <x v="3"/>
    <s v="Portable Camp Stove"/>
    <n v="2"/>
    <n v="80.2"/>
    <n v="0"/>
    <n v="39.590000000000003"/>
    <n v="160.4"/>
    <n v="79.180000000000007"/>
    <n v="81.22"/>
    <n v="0.50635910224438896"/>
    <n v="2026"/>
    <s v="Q4"/>
    <n v="10"/>
    <x v="9"/>
  </r>
  <r>
    <n v="3910"/>
    <d v="2026-10-12T00:00:00"/>
    <n v="2026"/>
    <x v="3"/>
    <n v="10"/>
    <s v="Oct"/>
    <x v="2"/>
    <x v="2"/>
    <x v="0"/>
    <s v="Business"/>
    <x v="0"/>
    <s v="Compact Repair Kit"/>
    <n v="3"/>
    <n v="41.09"/>
    <n v="0"/>
    <n v="17.18"/>
    <n v="123.27000000000001"/>
    <n v="51.54"/>
    <n v="71.730000000000018"/>
    <n v="0.58189340472134354"/>
    <n v="2026"/>
    <s v="Q4"/>
    <n v="10"/>
    <x v="9"/>
  </r>
  <r>
    <n v="330"/>
    <d v="2026-10-13T00:00:00"/>
    <n v="2026"/>
    <x v="3"/>
    <n v="10"/>
    <s v="Oct"/>
    <x v="1"/>
    <x v="12"/>
    <x v="1"/>
    <s v="Business"/>
    <x v="2"/>
    <s v="Insulated Bottle"/>
    <n v="5"/>
    <n v="36.97"/>
    <n v="0.15"/>
    <n v="13.93"/>
    <n v="157.1225"/>
    <n v="69.650000000000006"/>
    <n v="87.472499999999997"/>
    <n v="0.55671530175500006"/>
    <n v="2026"/>
    <s v="Q4"/>
    <n v="10"/>
    <x v="9"/>
  </r>
  <r>
    <n v="707"/>
    <d v="2026-10-13T00:00:00"/>
    <n v="2026"/>
    <x v="3"/>
    <n v="10"/>
    <s v="Oct"/>
    <x v="2"/>
    <x v="5"/>
    <x v="2"/>
    <s v="New"/>
    <x v="2"/>
    <s v="Insulated Bottle"/>
    <n v="4"/>
    <n v="35.880000000000003"/>
    <n v="0.05"/>
    <n v="13.45"/>
    <n v="136.34399999999999"/>
    <n v="53.8"/>
    <n v="82.543999999999997"/>
    <n v="0.60540984568444522"/>
    <n v="2026"/>
    <s v="Q4"/>
    <n v="10"/>
    <x v="9"/>
  </r>
  <r>
    <n v="989"/>
    <d v="2026-10-13T00:00:00"/>
    <n v="2026"/>
    <x v="3"/>
    <n v="10"/>
    <s v="Oct"/>
    <x v="1"/>
    <x v="11"/>
    <x v="0"/>
    <s v="Returning"/>
    <x v="0"/>
    <s v="Compact Repair Kit"/>
    <n v="3"/>
    <n v="40.42"/>
    <n v="0"/>
    <n v="16.79"/>
    <n v="121.26"/>
    <n v="50.37"/>
    <n v="70.890000000000015"/>
    <n v="0.58461157842652167"/>
    <n v="2026"/>
    <s v="Q4"/>
    <n v="10"/>
    <x v="9"/>
  </r>
  <r>
    <n v="1904"/>
    <d v="2026-10-13T00:00:00"/>
    <n v="2026"/>
    <x v="3"/>
    <n v="10"/>
    <s v="Oct"/>
    <x v="3"/>
    <x v="8"/>
    <x v="2"/>
    <s v="Returning"/>
    <x v="0"/>
    <s v="Trail Bike Light"/>
    <n v="1"/>
    <n v="50.34"/>
    <n v="0.15"/>
    <n v="22.56"/>
    <n v="42.789000000000001"/>
    <n v="22.56"/>
    <n v="20.229000000000003"/>
    <n v="0.47276169108883132"/>
    <n v="2026"/>
    <s v="Q4"/>
    <n v="10"/>
    <x v="9"/>
  </r>
  <r>
    <n v="2854"/>
    <d v="2026-10-13T00:00:00"/>
    <n v="2026"/>
    <x v="3"/>
    <n v="10"/>
    <s v="Oct"/>
    <x v="0"/>
    <x v="15"/>
    <x v="2"/>
    <s v="New"/>
    <x v="2"/>
    <s v="Insulated Bottle"/>
    <n v="3"/>
    <n v="36.049999999999997"/>
    <n v="0.1"/>
    <n v="13.87"/>
    <n v="97.334999999999994"/>
    <n v="41.61"/>
    <n v="55.724999999999994"/>
    <n v="0.57250732008013561"/>
    <n v="2026"/>
    <s v="Q4"/>
    <n v="10"/>
    <x v="9"/>
  </r>
  <r>
    <n v="3212"/>
    <d v="2026-10-13T00:00:00"/>
    <n v="2026"/>
    <x v="3"/>
    <n v="10"/>
    <s v="Oct"/>
    <x v="2"/>
    <x v="2"/>
    <x v="1"/>
    <s v="Returning"/>
    <x v="0"/>
    <s v="Compact Repair Kit"/>
    <n v="15"/>
    <n v="40"/>
    <n v="0.1"/>
    <n v="16.420000000000002"/>
    <n v="540"/>
    <n v="246.3"/>
    <n v="293.7"/>
    <n v="0.54388888888888887"/>
    <n v="2026"/>
    <s v="Q4"/>
    <n v="10"/>
    <x v="9"/>
  </r>
  <r>
    <n v="4479"/>
    <d v="2026-10-13T00:00:00"/>
    <n v="2026"/>
    <x v="3"/>
    <n v="10"/>
    <s v="Oct"/>
    <x v="3"/>
    <x v="7"/>
    <x v="2"/>
    <s v="Returning"/>
    <x v="1"/>
    <s v="Summit Backpack 45L"/>
    <n v="1"/>
    <n v="151.68"/>
    <n v="0.05"/>
    <n v="78.98"/>
    <n v="144.096"/>
    <n v="78.98"/>
    <n v="65.116"/>
    <n v="0.45189318232289583"/>
    <n v="2026"/>
    <s v="Q4"/>
    <n v="10"/>
    <x v="9"/>
  </r>
  <r>
    <n v="4574"/>
    <d v="2026-10-13T00:00:00"/>
    <n v="2026"/>
    <x v="3"/>
    <n v="10"/>
    <s v="Oct"/>
    <x v="1"/>
    <x v="14"/>
    <x v="0"/>
    <s v="Business"/>
    <x v="4"/>
    <s v="Recovery Roller"/>
    <n v="1"/>
    <n v="36.53"/>
    <n v="0"/>
    <n v="14.01"/>
    <n v="36.53"/>
    <n v="14.01"/>
    <n v="22.520000000000003"/>
    <n v="0.61647960580344929"/>
    <n v="2026"/>
    <s v="Q4"/>
    <n v="10"/>
    <x v="9"/>
  </r>
  <r>
    <n v="4815"/>
    <d v="2026-10-13T00:00:00"/>
    <n v="2026"/>
    <x v="3"/>
    <n v="10"/>
    <s v="Oct"/>
    <x v="0"/>
    <x v="0"/>
    <x v="2"/>
    <s v="Business"/>
    <x v="0"/>
    <s v="Compact Repair Kit"/>
    <n v="1"/>
    <n v="39.89"/>
    <n v="0.05"/>
    <n v="16.91"/>
    <n v="37.895499999999998"/>
    <n v="16.91"/>
    <n v="20.985499999999998"/>
    <n v="0.55377287540737019"/>
    <n v="2026"/>
    <s v="Q4"/>
    <n v="10"/>
    <x v="9"/>
  </r>
  <r>
    <n v="5027"/>
    <d v="2026-10-13T00:00:00"/>
    <n v="2026"/>
    <x v="3"/>
    <n v="10"/>
    <s v="Oct"/>
    <x v="2"/>
    <x v="10"/>
    <x v="0"/>
    <s v="New"/>
    <x v="1"/>
    <s v="Summit Backpack 45L"/>
    <n v="1"/>
    <n v="154.53"/>
    <n v="0"/>
    <n v="77.930000000000007"/>
    <n v="154.53"/>
    <n v="77.930000000000007"/>
    <n v="76.599999999999994"/>
    <n v="0.49569662848637802"/>
    <n v="2026"/>
    <s v="Q4"/>
    <n v="10"/>
    <x v="9"/>
  </r>
  <r>
    <n v="1794"/>
    <d v="2026-10-14T00:00:00"/>
    <n v="2026"/>
    <x v="3"/>
    <n v="10"/>
    <s v="Oct"/>
    <x v="3"/>
    <x v="8"/>
    <x v="3"/>
    <s v="Business"/>
    <x v="0"/>
    <s v="Trail Bike Light"/>
    <n v="2"/>
    <n v="50.64"/>
    <n v="0.05"/>
    <n v="22.28"/>
    <n v="96.215999999999994"/>
    <n v="44.56"/>
    <n v="51.655999999999992"/>
    <n v="0.53687536376486233"/>
    <n v="2026"/>
    <s v="Q4"/>
    <n v="10"/>
    <x v="9"/>
  </r>
  <r>
    <n v="1867"/>
    <d v="2026-10-14T00:00:00"/>
    <n v="2026"/>
    <x v="3"/>
    <n v="10"/>
    <s v="Oct"/>
    <x v="0"/>
    <x v="0"/>
    <x v="0"/>
    <s v="New"/>
    <x v="4"/>
    <s v="Resistance Band Set"/>
    <n v="3"/>
    <n v="40.880000000000003"/>
    <n v="0.05"/>
    <n v="14.59"/>
    <n v="116.50800000000001"/>
    <n v="43.769999999999996"/>
    <n v="72.738000000000014"/>
    <n v="0.62431764342362761"/>
    <n v="2026"/>
    <s v="Q4"/>
    <n v="10"/>
    <x v="9"/>
  </r>
  <r>
    <n v="2088"/>
    <d v="2026-10-14T00:00:00"/>
    <n v="2026"/>
    <x v="3"/>
    <n v="10"/>
    <s v="Oct"/>
    <x v="3"/>
    <x v="4"/>
    <x v="2"/>
    <s v="Returning"/>
    <x v="1"/>
    <s v="Trail Boots"/>
    <n v="1"/>
    <n v="141.77000000000001"/>
    <n v="0"/>
    <n v="78.48"/>
    <n v="141.77000000000001"/>
    <n v="78.48"/>
    <n v="63.290000000000006"/>
    <n v="0.44642731184312623"/>
    <n v="2026"/>
    <s v="Q4"/>
    <n v="10"/>
    <x v="9"/>
  </r>
  <r>
    <n v="2270"/>
    <d v="2026-10-14T00:00:00"/>
    <n v="2026"/>
    <x v="3"/>
    <n v="10"/>
    <s v="Oct"/>
    <x v="3"/>
    <x v="7"/>
    <x v="0"/>
    <s v="New"/>
    <x v="3"/>
    <s v="Trail Tent 2P"/>
    <n v="3"/>
    <n v="199.99"/>
    <n v="0.15"/>
    <n v="101.86"/>
    <n v="509.97450000000003"/>
    <n v="305.58"/>
    <n v="204.39450000000005"/>
    <n v="0.40079356909021929"/>
    <n v="2026"/>
    <s v="Q4"/>
    <n v="10"/>
    <x v="9"/>
  </r>
  <r>
    <n v="3789"/>
    <d v="2026-10-14T00:00:00"/>
    <n v="2026"/>
    <x v="3"/>
    <n v="10"/>
    <s v="Oct"/>
    <x v="3"/>
    <x v="4"/>
    <x v="3"/>
    <s v="New"/>
    <x v="0"/>
    <s v="Trail Bike Light"/>
    <n v="2"/>
    <n v="50.56"/>
    <n v="0"/>
    <n v="23.04"/>
    <n v="101.12"/>
    <n v="46.08"/>
    <n v="55.040000000000006"/>
    <n v="0.54430379746835444"/>
    <n v="2026"/>
    <s v="Q4"/>
    <n v="10"/>
    <x v="9"/>
  </r>
  <r>
    <n v="4323"/>
    <d v="2026-10-14T00:00:00"/>
    <n v="2026"/>
    <x v="3"/>
    <n v="10"/>
    <s v="Oct"/>
    <x v="3"/>
    <x v="7"/>
    <x v="0"/>
    <s v="New"/>
    <x v="2"/>
    <s v="Packing Cube Set"/>
    <n v="1"/>
    <n v="47.38"/>
    <n v="0"/>
    <n v="17.86"/>
    <n v="47.38"/>
    <n v="17.86"/>
    <n v="29.520000000000003"/>
    <n v="0.62304769945124527"/>
    <n v="2026"/>
    <s v="Q4"/>
    <n v="10"/>
    <x v="9"/>
  </r>
  <r>
    <n v="276"/>
    <d v="2026-10-15T00:00:00"/>
    <n v="2026"/>
    <x v="3"/>
    <n v="10"/>
    <s v="Oct"/>
    <x v="2"/>
    <x v="2"/>
    <x v="0"/>
    <s v="Business"/>
    <x v="1"/>
    <s v="Hiking Daypack 20L"/>
    <n v="1"/>
    <n v="92.74"/>
    <n v="0.15"/>
    <n v="44.52"/>
    <n v="78.828999999999994"/>
    <n v="44.52"/>
    <n v="34.30899999999999"/>
    <n v="0.43523322635070844"/>
    <n v="2026"/>
    <s v="Q4"/>
    <n v="10"/>
    <x v="9"/>
  </r>
  <r>
    <n v="791"/>
    <d v="2026-10-15T00:00:00"/>
    <n v="2026"/>
    <x v="3"/>
    <n v="10"/>
    <s v="Oct"/>
    <x v="3"/>
    <x v="13"/>
    <x v="2"/>
    <s v="Returning"/>
    <x v="0"/>
    <s v="Trail Bike Light"/>
    <n v="3"/>
    <n v="51.57"/>
    <n v="0.1"/>
    <n v="21.82"/>
    <n v="139.239"/>
    <n v="65.460000000000008"/>
    <n v="73.778999999999996"/>
    <n v="0.52987309589985565"/>
    <n v="2026"/>
    <s v="Q4"/>
    <n v="10"/>
    <x v="9"/>
  </r>
  <r>
    <n v="1033"/>
    <d v="2026-10-15T00:00:00"/>
    <n v="2026"/>
    <x v="3"/>
    <n v="10"/>
    <s v="Oct"/>
    <x v="1"/>
    <x v="12"/>
    <x v="0"/>
    <s v="New"/>
    <x v="1"/>
    <s v="Trekking Poles"/>
    <n v="1"/>
    <n v="70.47"/>
    <n v="0.1"/>
    <n v="31.52"/>
    <n v="63.423000000000002"/>
    <n v="31.52"/>
    <n v="31.903000000000002"/>
    <n v="0.50301940936253409"/>
    <n v="2026"/>
    <s v="Q4"/>
    <n v="10"/>
    <x v="9"/>
  </r>
  <r>
    <n v="1247"/>
    <d v="2026-10-15T00:00:00"/>
    <n v="2026"/>
    <x v="3"/>
    <n v="10"/>
    <s v="Oct"/>
    <x v="0"/>
    <x v="0"/>
    <x v="0"/>
    <s v="New"/>
    <x v="1"/>
    <s v="Trekking Poles"/>
    <n v="1"/>
    <n v="71.05"/>
    <n v="0"/>
    <n v="33.32"/>
    <n v="71.05"/>
    <n v="33.32"/>
    <n v="37.729999999999997"/>
    <n v="0.53103448275862064"/>
    <n v="2026"/>
    <s v="Q4"/>
    <n v="10"/>
    <x v="9"/>
  </r>
  <r>
    <n v="1321"/>
    <d v="2026-10-15T00:00:00"/>
    <n v="2026"/>
    <x v="3"/>
    <n v="10"/>
    <s v="Oct"/>
    <x v="3"/>
    <x v="13"/>
    <x v="2"/>
    <s v="Returning"/>
    <x v="0"/>
    <s v="Compact Repair Kit"/>
    <n v="3"/>
    <n v="39.83"/>
    <n v="0.1"/>
    <n v="16.93"/>
    <n v="107.541"/>
    <n v="50.79"/>
    <n v="56.750999999999998"/>
    <n v="0.52771501101905316"/>
    <n v="2026"/>
    <s v="Q4"/>
    <n v="10"/>
    <x v="9"/>
  </r>
  <r>
    <n v="2048"/>
    <d v="2026-10-15T00:00:00"/>
    <n v="2026"/>
    <x v="3"/>
    <n v="10"/>
    <s v="Oct"/>
    <x v="3"/>
    <x v="7"/>
    <x v="0"/>
    <s v="New"/>
    <x v="4"/>
    <s v="Training Mat"/>
    <n v="3"/>
    <n v="49.5"/>
    <n v="0.05"/>
    <n v="22"/>
    <n v="141.07499999999999"/>
    <n v="66"/>
    <n v="75.074999999999989"/>
    <n v="0.53216374269005839"/>
    <n v="2026"/>
    <s v="Q4"/>
    <n v="10"/>
    <x v="9"/>
  </r>
  <r>
    <n v="2082"/>
    <d v="2026-10-15T00:00:00"/>
    <n v="2026"/>
    <x v="3"/>
    <n v="10"/>
    <s v="Oct"/>
    <x v="1"/>
    <x v="6"/>
    <x v="3"/>
    <s v="New"/>
    <x v="1"/>
    <s v="Hiking Daypack 20L"/>
    <n v="1"/>
    <n v="91.99"/>
    <n v="0"/>
    <n v="44.86"/>
    <n v="91.99"/>
    <n v="44.86"/>
    <n v="47.129999999999995"/>
    <n v="0.51233829764104788"/>
    <n v="2026"/>
    <s v="Q4"/>
    <n v="10"/>
    <x v="9"/>
  </r>
  <r>
    <n v="2177"/>
    <d v="2026-10-15T00:00:00"/>
    <n v="2026"/>
    <x v="3"/>
    <n v="10"/>
    <s v="Oct"/>
    <x v="0"/>
    <x v="15"/>
    <x v="3"/>
    <s v="Returning"/>
    <x v="0"/>
    <s v="Commuter Helmet"/>
    <n v="1"/>
    <n v="79.78"/>
    <n v="0.05"/>
    <n v="41.59"/>
    <n v="75.790999999999997"/>
    <n v="41.59"/>
    <n v="34.200999999999993"/>
    <n v="0.45125410668812915"/>
    <n v="2026"/>
    <s v="Q4"/>
    <n v="10"/>
    <x v="9"/>
  </r>
  <r>
    <n v="3776"/>
    <d v="2026-10-15T00:00:00"/>
    <n v="2026"/>
    <x v="3"/>
    <n v="10"/>
    <s v="Oct"/>
    <x v="3"/>
    <x v="8"/>
    <x v="0"/>
    <s v="Returning"/>
    <x v="0"/>
    <s v="Commuter Helmet"/>
    <n v="1"/>
    <n v="82.97"/>
    <n v="0"/>
    <n v="43.09"/>
    <n v="82.97"/>
    <n v="43.09"/>
    <n v="39.879999999999995"/>
    <n v="0.48065565867180904"/>
    <n v="2026"/>
    <s v="Q4"/>
    <n v="10"/>
    <x v="9"/>
  </r>
  <r>
    <n v="4542"/>
    <d v="2026-10-15T00:00:00"/>
    <n v="2026"/>
    <x v="3"/>
    <n v="10"/>
    <s v="Oct"/>
    <x v="0"/>
    <x v="9"/>
    <x v="0"/>
    <s v="Business"/>
    <x v="0"/>
    <s v="Cycling Pack 12L"/>
    <n v="1"/>
    <n v="103.33"/>
    <n v="0"/>
    <n v="50.85"/>
    <n v="103.33"/>
    <n v="50.85"/>
    <n v="52.48"/>
    <n v="0.5078873512048776"/>
    <n v="2026"/>
    <s v="Q4"/>
    <n v="10"/>
    <x v="9"/>
  </r>
  <r>
    <n v="36"/>
    <d v="2026-10-16T00:00:00"/>
    <n v="2026"/>
    <x v="3"/>
    <n v="10"/>
    <s v="Oct"/>
    <x v="0"/>
    <x v="9"/>
    <x v="0"/>
    <s v="New"/>
    <x v="1"/>
    <s v="Trail Boots"/>
    <n v="3"/>
    <n v="142.54"/>
    <n v="0.05"/>
    <n v="81.599999999999994"/>
    <n v="406.23899999999998"/>
    <n v="244.79999999999998"/>
    <n v="161.43899999999999"/>
    <n v="0.39739906803630376"/>
    <n v="2026"/>
    <s v="Q4"/>
    <n v="10"/>
    <x v="9"/>
  </r>
  <r>
    <n v="64"/>
    <d v="2026-10-16T00:00:00"/>
    <n v="2026"/>
    <x v="3"/>
    <n v="10"/>
    <s v="Oct"/>
    <x v="2"/>
    <x v="16"/>
    <x v="0"/>
    <s v="New"/>
    <x v="1"/>
    <s v="Hiking Daypack 20L"/>
    <n v="3"/>
    <n v="92.14"/>
    <n v="0.1"/>
    <n v="46.43"/>
    <n v="248.77800000000002"/>
    <n v="139.29"/>
    <n v="109.48800000000003"/>
    <n v="0.44010322456165746"/>
    <n v="2026"/>
    <s v="Q4"/>
    <n v="10"/>
    <x v="9"/>
  </r>
  <r>
    <n v="529"/>
    <d v="2026-10-16T00:00:00"/>
    <n v="2026"/>
    <x v="3"/>
    <n v="10"/>
    <s v="Oct"/>
    <x v="3"/>
    <x v="7"/>
    <x v="2"/>
    <s v="Business"/>
    <x v="2"/>
    <s v="Travel Backpack 35L"/>
    <n v="2"/>
    <n v="165.23"/>
    <n v="0"/>
    <n v="88.87"/>
    <n v="330.46"/>
    <n v="177.74"/>
    <n v="152.71999999999997"/>
    <n v="0.46214367850874533"/>
    <n v="2026"/>
    <s v="Q4"/>
    <n v="10"/>
    <x v="9"/>
  </r>
  <r>
    <n v="1815"/>
    <d v="2026-10-16T00:00:00"/>
    <n v="2026"/>
    <x v="3"/>
    <n v="10"/>
    <s v="Oct"/>
    <x v="3"/>
    <x v="4"/>
    <x v="0"/>
    <s v="Business"/>
    <x v="4"/>
    <s v="Weighted Vest"/>
    <n v="1"/>
    <n v="121.92"/>
    <n v="0"/>
    <n v="71.02"/>
    <n v="121.92"/>
    <n v="71.02"/>
    <n v="50.900000000000006"/>
    <n v="0.41748687664042"/>
    <n v="2026"/>
    <s v="Q4"/>
    <n v="10"/>
    <x v="9"/>
  </r>
  <r>
    <n v="1820"/>
    <d v="2026-10-16T00:00:00"/>
    <n v="2026"/>
    <x v="3"/>
    <n v="10"/>
    <s v="Oct"/>
    <x v="1"/>
    <x v="1"/>
    <x v="0"/>
    <s v="Returning"/>
    <x v="2"/>
    <s v="Insulated Bottle"/>
    <n v="3"/>
    <n v="36.46"/>
    <n v="0.05"/>
    <n v="13.9"/>
    <n v="103.91099999999999"/>
    <n v="41.7"/>
    <n v="62.210999999999984"/>
    <n v="0.5986950370990558"/>
    <n v="2026"/>
    <s v="Q4"/>
    <n v="10"/>
    <x v="9"/>
  </r>
  <r>
    <n v="2028"/>
    <d v="2026-10-16T00:00:00"/>
    <n v="2026"/>
    <x v="3"/>
    <n v="10"/>
    <s v="Oct"/>
    <x v="3"/>
    <x v="4"/>
    <x v="2"/>
    <s v="Business"/>
    <x v="4"/>
    <s v="Training Mat"/>
    <n v="3"/>
    <n v="51.89"/>
    <n v="0.1"/>
    <n v="21.56"/>
    <n v="140.10300000000001"/>
    <n v="64.679999999999993"/>
    <n v="75.423000000000016"/>
    <n v="0.53833965011455864"/>
    <n v="2026"/>
    <s v="Q4"/>
    <n v="10"/>
    <x v="9"/>
  </r>
  <r>
    <n v="2741"/>
    <d v="2026-10-16T00:00:00"/>
    <n v="2026"/>
    <x v="3"/>
    <n v="10"/>
    <s v="Oct"/>
    <x v="3"/>
    <x v="4"/>
    <x v="0"/>
    <s v="Returning"/>
    <x v="4"/>
    <s v="Resistance Band Set"/>
    <n v="1"/>
    <n v="40.75"/>
    <n v="0"/>
    <n v="14.7"/>
    <n v="40.75"/>
    <n v="14.7"/>
    <n v="26.05"/>
    <n v="0.63926380368098157"/>
    <n v="2026"/>
    <s v="Q4"/>
    <n v="10"/>
    <x v="9"/>
  </r>
  <r>
    <n v="3602"/>
    <d v="2026-10-16T00:00:00"/>
    <n v="2026"/>
    <x v="3"/>
    <n v="10"/>
    <s v="Oct"/>
    <x v="2"/>
    <x v="5"/>
    <x v="1"/>
    <s v="Business"/>
    <x v="3"/>
    <s v="Alpine Tent 4P"/>
    <n v="4"/>
    <n v="345.13"/>
    <n v="0.05"/>
    <n v="200.02"/>
    <n v="1311.4939999999999"/>
    <n v="800.08"/>
    <n v="511.41399999999987"/>
    <n v="0.38994764749209671"/>
    <n v="2026"/>
    <s v="Q4"/>
    <n v="10"/>
    <x v="9"/>
  </r>
  <r>
    <n v="4116"/>
    <d v="2026-10-16T00:00:00"/>
    <n v="2026"/>
    <x v="3"/>
    <n v="10"/>
    <s v="Oct"/>
    <x v="1"/>
    <x v="6"/>
    <x v="2"/>
    <s v="New"/>
    <x v="2"/>
    <s v="Insulated Bottle"/>
    <n v="2"/>
    <n v="37.1"/>
    <n v="0"/>
    <n v="13.31"/>
    <n v="74.2"/>
    <n v="26.62"/>
    <n v="47.58"/>
    <n v="0.64123989218328836"/>
    <n v="2026"/>
    <s v="Q4"/>
    <n v="10"/>
    <x v="9"/>
  </r>
  <r>
    <n v="4197"/>
    <d v="2026-10-16T00:00:00"/>
    <n v="2026"/>
    <x v="3"/>
    <n v="10"/>
    <s v="Oct"/>
    <x v="3"/>
    <x v="7"/>
    <x v="3"/>
    <s v="New"/>
    <x v="1"/>
    <s v="Hiking Daypack 20L"/>
    <n v="3"/>
    <n v="94.19"/>
    <n v="0"/>
    <n v="44.89"/>
    <n v="282.57"/>
    <n v="134.67000000000002"/>
    <n v="147.89999999999998"/>
    <n v="0.52341012846374346"/>
    <n v="2026"/>
    <s v="Q4"/>
    <n v="10"/>
    <x v="9"/>
  </r>
  <r>
    <n v="360"/>
    <d v="2026-10-17T00:00:00"/>
    <n v="2026"/>
    <x v="3"/>
    <n v="10"/>
    <s v="Oct"/>
    <x v="3"/>
    <x v="8"/>
    <x v="0"/>
    <s v="Returning"/>
    <x v="3"/>
    <s v="Portable Camp Stove"/>
    <n v="2"/>
    <n v="82.52"/>
    <n v="0.05"/>
    <n v="38.61"/>
    <n v="156.78799999999998"/>
    <n v="77.22"/>
    <n v="79.567999999999984"/>
    <n v="0.50748781794525089"/>
    <n v="2026"/>
    <s v="Q4"/>
    <n v="10"/>
    <x v="9"/>
  </r>
  <r>
    <n v="427"/>
    <d v="2026-10-17T00:00:00"/>
    <n v="2026"/>
    <x v="3"/>
    <n v="10"/>
    <s v="Oct"/>
    <x v="3"/>
    <x v="13"/>
    <x v="0"/>
    <s v="Business"/>
    <x v="1"/>
    <s v="Summit Backpack 45L"/>
    <n v="1"/>
    <n v="155.16"/>
    <n v="0"/>
    <n v="78.84"/>
    <n v="155.16"/>
    <n v="78.84"/>
    <n v="76.319999999999993"/>
    <n v="0.49187935034802782"/>
    <n v="2026"/>
    <s v="Q4"/>
    <n v="10"/>
    <x v="9"/>
  </r>
  <r>
    <n v="1018"/>
    <d v="2026-10-17T00:00:00"/>
    <n v="2026"/>
    <x v="3"/>
    <n v="10"/>
    <s v="Oct"/>
    <x v="3"/>
    <x v="13"/>
    <x v="3"/>
    <s v="Returning"/>
    <x v="2"/>
    <s v="Packing Cube Set"/>
    <n v="1"/>
    <n v="46.36"/>
    <n v="0.05"/>
    <n v="18.399999999999999"/>
    <n v="44.041999999999994"/>
    <n v="18.399999999999999"/>
    <n v="25.641999999999996"/>
    <n v="0.58221697470596245"/>
    <n v="2026"/>
    <s v="Q4"/>
    <n v="10"/>
    <x v="9"/>
  </r>
  <r>
    <n v="1179"/>
    <d v="2026-10-17T00:00:00"/>
    <n v="2026"/>
    <x v="3"/>
    <n v="10"/>
    <s v="Oct"/>
    <x v="2"/>
    <x v="16"/>
    <x v="0"/>
    <s v="Business"/>
    <x v="0"/>
    <s v="Commuter Helmet"/>
    <n v="1"/>
    <n v="81.47"/>
    <n v="0"/>
    <n v="43.67"/>
    <n v="81.47"/>
    <n v="43.67"/>
    <n v="37.799999999999997"/>
    <n v="0.463974469129741"/>
    <n v="2026"/>
    <s v="Q4"/>
    <n v="10"/>
    <x v="9"/>
  </r>
  <r>
    <n v="2267"/>
    <d v="2026-10-17T00:00:00"/>
    <n v="2026"/>
    <x v="3"/>
    <n v="10"/>
    <s v="Oct"/>
    <x v="0"/>
    <x v="15"/>
    <x v="0"/>
    <s v="Returning"/>
    <x v="2"/>
    <s v="Carry-On Duffel"/>
    <n v="1"/>
    <n v="134.31"/>
    <n v="0.05"/>
    <n v="67.239999999999995"/>
    <n v="127.5945"/>
    <n v="67.239999999999995"/>
    <n v="60.354500000000002"/>
    <n v="0.47301803761133909"/>
    <n v="2026"/>
    <s v="Q4"/>
    <n v="10"/>
    <x v="9"/>
  </r>
  <r>
    <n v="2656"/>
    <d v="2026-10-17T00:00:00"/>
    <n v="2026"/>
    <x v="3"/>
    <n v="10"/>
    <s v="Oct"/>
    <x v="2"/>
    <x v="16"/>
    <x v="0"/>
    <s v="New"/>
    <x v="3"/>
    <s v="Compact Sleeping Bag"/>
    <n v="1"/>
    <n v="123.11"/>
    <n v="0"/>
    <n v="58.99"/>
    <n v="123.11"/>
    <n v="58.99"/>
    <n v="64.12"/>
    <n v="0.52083502558687356"/>
    <n v="2026"/>
    <s v="Q4"/>
    <n v="10"/>
    <x v="9"/>
  </r>
  <r>
    <n v="2867"/>
    <d v="2026-10-17T00:00:00"/>
    <n v="2026"/>
    <x v="3"/>
    <n v="10"/>
    <s v="Oct"/>
    <x v="1"/>
    <x v="6"/>
    <x v="0"/>
    <s v="New"/>
    <x v="3"/>
    <s v="Portable Camp Stove"/>
    <n v="1"/>
    <n v="81.239999999999995"/>
    <n v="0"/>
    <n v="38.65"/>
    <n v="81.239999999999995"/>
    <n v="38.65"/>
    <n v="42.589999999999996"/>
    <n v="0.52424913835548992"/>
    <n v="2026"/>
    <s v="Q4"/>
    <n v="10"/>
    <x v="9"/>
  </r>
  <r>
    <n v="3335"/>
    <d v="2026-10-17T00:00:00"/>
    <n v="2026"/>
    <x v="3"/>
    <n v="10"/>
    <s v="Oct"/>
    <x v="0"/>
    <x v="9"/>
    <x v="3"/>
    <s v="Returning"/>
    <x v="1"/>
    <s v="Trekking Poles"/>
    <n v="1"/>
    <n v="70.81"/>
    <n v="0.15"/>
    <n v="32.93"/>
    <n v="60.188499999999998"/>
    <n v="32.93"/>
    <n v="27.258499999999998"/>
    <n v="0.45288551799762411"/>
    <n v="2026"/>
    <s v="Q4"/>
    <n v="10"/>
    <x v="9"/>
  </r>
  <r>
    <n v="3770"/>
    <d v="2026-10-17T00:00:00"/>
    <n v="2026"/>
    <x v="3"/>
    <n v="10"/>
    <s v="Oct"/>
    <x v="3"/>
    <x v="13"/>
    <x v="0"/>
    <s v="Business"/>
    <x v="3"/>
    <s v="Trail Tent 2P"/>
    <n v="6"/>
    <n v="200.26"/>
    <n v="0"/>
    <n v="106.71"/>
    <n v="1201.56"/>
    <n v="640.26"/>
    <n v="561.29999999999995"/>
    <n v="0.46714271447118744"/>
    <n v="2026"/>
    <s v="Q4"/>
    <n v="10"/>
    <x v="9"/>
  </r>
  <r>
    <n v="4065"/>
    <d v="2026-10-17T00:00:00"/>
    <n v="2026"/>
    <x v="3"/>
    <n v="10"/>
    <s v="Oct"/>
    <x v="3"/>
    <x v="4"/>
    <x v="0"/>
    <s v="New"/>
    <x v="4"/>
    <s v="Recovery Roller"/>
    <n v="3"/>
    <n v="36.75"/>
    <n v="0.05"/>
    <n v="13.71"/>
    <n v="104.7375"/>
    <n v="41.13"/>
    <n v="63.607499999999995"/>
    <n v="0.60730397422126747"/>
    <n v="2026"/>
    <s v="Q4"/>
    <n v="10"/>
    <x v="9"/>
  </r>
  <r>
    <n v="4222"/>
    <d v="2026-10-17T00:00:00"/>
    <n v="2026"/>
    <x v="3"/>
    <n v="10"/>
    <s v="Oct"/>
    <x v="2"/>
    <x v="16"/>
    <x v="0"/>
    <s v="Returning"/>
    <x v="1"/>
    <s v="Hiking Daypack 20L"/>
    <n v="2"/>
    <n v="92.41"/>
    <n v="0.1"/>
    <n v="45.42"/>
    <n v="166.33799999999999"/>
    <n v="90.84"/>
    <n v="75.49799999999999"/>
    <n v="0.4538830573891714"/>
    <n v="2026"/>
    <s v="Q4"/>
    <n v="10"/>
    <x v="9"/>
  </r>
  <r>
    <n v="4304"/>
    <d v="2026-10-17T00:00:00"/>
    <n v="2026"/>
    <x v="3"/>
    <n v="10"/>
    <s v="Oct"/>
    <x v="1"/>
    <x v="14"/>
    <x v="2"/>
    <s v="New"/>
    <x v="4"/>
    <s v="Resistance Band Set"/>
    <n v="1"/>
    <n v="40.67"/>
    <n v="0"/>
    <n v="15.09"/>
    <n v="40.67"/>
    <n v="15.09"/>
    <n v="25.580000000000002"/>
    <n v="0.62896483894762722"/>
    <n v="2026"/>
    <s v="Q4"/>
    <n v="10"/>
    <x v="9"/>
  </r>
  <r>
    <n v="109"/>
    <d v="2026-10-18T00:00:00"/>
    <n v="2026"/>
    <x v="3"/>
    <n v="10"/>
    <s v="Oct"/>
    <x v="1"/>
    <x v="1"/>
    <x v="0"/>
    <s v="Returning"/>
    <x v="1"/>
    <s v="Hiking Daypack 20L"/>
    <n v="1"/>
    <n v="90.09"/>
    <n v="0"/>
    <n v="45.17"/>
    <n v="90.09"/>
    <n v="45.17"/>
    <n v="44.92"/>
    <n v="0.49861249861249862"/>
    <n v="2026"/>
    <s v="Q4"/>
    <n v="10"/>
    <x v="9"/>
  </r>
  <r>
    <n v="744"/>
    <d v="2026-10-18T00:00:00"/>
    <n v="2026"/>
    <x v="3"/>
    <n v="10"/>
    <s v="Oct"/>
    <x v="2"/>
    <x v="10"/>
    <x v="0"/>
    <s v="Returning"/>
    <x v="2"/>
    <s v="Insulated Bottle"/>
    <n v="1"/>
    <n v="36.83"/>
    <n v="0"/>
    <n v="13.64"/>
    <n v="36.83"/>
    <n v="13.64"/>
    <n v="23.189999999999998"/>
    <n v="0.62964974205810476"/>
    <n v="2026"/>
    <s v="Q4"/>
    <n v="10"/>
    <x v="9"/>
  </r>
  <r>
    <n v="960"/>
    <d v="2026-10-18T00:00:00"/>
    <n v="2026"/>
    <x v="3"/>
    <n v="10"/>
    <s v="Oct"/>
    <x v="1"/>
    <x v="12"/>
    <x v="3"/>
    <s v="Returning"/>
    <x v="3"/>
    <s v="Trail Tent 2P"/>
    <n v="5"/>
    <n v="196.37"/>
    <n v="0.05"/>
    <n v="103.51"/>
    <n v="932.75749999999994"/>
    <n v="517.55000000000007"/>
    <n v="415.20749999999987"/>
    <n v="0.44513981393877816"/>
    <n v="2026"/>
    <s v="Q4"/>
    <n v="10"/>
    <x v="9"/>
  </r>
  <r>
    <n v="1389"/>
    <d v="2026-10-18T00:00:00"/>
    <n v="2026"/>
    <x v="3"/>
    <n v="10"/>
    <s v="Oct"/>
    <x v="0"/>
    <x v="15"/>
    <x v="0"/>
    <s v="New"/>
    <x v="1"/>
    <s v="Hiking Daypack 20L"/>
    <n v="2"/>
    <n v="93.73"/>
    <n v="0"/>
    <n v="44.79"/>
    <n v="187.46"/>
    <n v="89.58"/>
    <n v="97.88000000000001"/>
    <n v="0.52213805611863873"/>
    <n v="2026"/>
    <s v="Q4"/>
    <n v="10"/>
    <x v="9"/>
  </r>
  <r>
    <n v="1493"/>
    <d v="2026-10-18T00:00:00"/>
    <n v="2026"/>
    <x v="3"/>
    <n v="10"/>
    <s v="Oct"/>
    <x v="2"/>
    <x v="10"/>
    <x v="0"/>
    <s v="Business"/>
    <x v="2"/>
    <s v="Insulated Bottle"/>
    <n v="1"/>
    <n v="36.46"/>
    <n v="0.05"/>
    <n v="13.35"/>
    <n v="34.637"/>
    <n v="13.35"/>
    <n v="21.286999999999999"/>
    <n v="0.61457401045125148"/>
    <n v="2026"/>
    <s v="Q4"/>
    <n v="10"/>
    <x v="9"/>
  </r>
  <r>
    <n v="1967"/>
    <d v="2026-10-18T00:00:00"/>
    <n v="2026"/>
    <x v="3"/>
    <n v="10"/>
    <s v="Oct"/>
    <x v="1"/>
    <x v="14"/>
    <x v="0"/>
    <s v="Returning"/>
    <x v="3"/>
    <s v="Compact Sleeping Bag"/>
    <n v="2"/>
    <n v="125.91"/>
    <n v="0"/>
    <n v="61.95"/>
    <n v="251.82"/>
    <n v="123.9"/>
    <n v="127.91999999999999"/>
    <n v="0.50798189182749576"/>
    <n v="2026"/>
    <s v="Q4"/>
    <n v="10"/>
    <x v="9"/>
  </r>
  <r>
    <n v="2132"/>
    <d v="2026-10-18T00:00:00"/>
    <n v="2026"/>
    <x v="3"/>
    <n v="10"/>
    <s v="Oct"/>
    <x v="3"/>
    <x v="8"/>
    <x v="2"/>
    <s v="New"/>
    <x v="1"/>
    <s v="Hiking Daypack 20L"/>
    <n v="1"/>
    <n v="92.56"/>
    <n v="0.1"/>
    <n v="44.23"/>
    <n v="83.304000000000002"/>
    <n v="44.23"/>
    <n v="39.074000000000005"/>
    <n v="0.46905310669355621"/>
    <n v="2026"/>
    <s v="Q4"/>
    <n v="10"/>
    <x v="9"/>
  </r>
  <r>
    <n v="2882"/>
    <d v="2026-10-18T00:00:00"/>
    <n v="2026"/>
    <x v="3"/>
    <n v="10"/>
    <s v="Oct"/>
    <x v="3"/>
    <x v="8"/>
    <x v="3"/>
    <s v="New"/>
    <x v="1"/>
    <s v="Trekking Poles"/>
    <n v="4"/>
    <n v="70.02"/>
    <n v="0"/>
    <n v="32.86"/>
    <n v="280.08"/>
    <n v="131.44"/>
    <n v="148.63999999999999"/>
    <n v="0.53070551271065403"/>
    <n v="2026"/>
    <s v="Q4"/>
    <n v="10"/>
    <x v="9"/>
  </r>
  <r>
    <n v="3345"/>
    <d v="2026-10-18T00:00:00"/>
    <n v="2026"/>
    <x v="3"/>
    <n v="10"/>
    <s v="Oct"/>
    <x v="0"/>
    <x v="15"/>
    <x v="0"/>
    <s v="Returning"/>
    <x v="0"/>
    <s v="Trail Bike Light"/>
    <n v="3"/>
    <n v="51.62"/>
    <n v="0.1"/>
    <n v="22.94"/>
    <n v="139.374"/>
    <n v="68.820000000000007"/>
    <n v="70.553999999999988"/>
    <n v="0.50622067243531788"/>
    <n v="2026"/>
    <s v="Q4"/>
    <n v="10"/>
    <x v="9"/>
  </r>
  <r>
    <n v="4089"/>
    <d v="2026-10-18T00:00:00"/>
    <n v="2026"/>
    <x v="3"/>
    <n v="10"/>
    <s v="Oct"/>
    <x v="2"/>
    <x v="2"/>
    <x v="0"/>
    <s v="New"/>
    <x v="3"/>
    <s v="Trail Tent 2P"/>
    <n v="1"/>
    <n v="196.39"/>
    <n v="0"/>
    <n v="104.66"/>
    <n v="196.39"/>
    <n v="104.66"/>
    <n v="91.72999999999999"/>
    <n v="0.46708080859514228"/>
    <n v="2026"/>
    <s v="Q4"/>
    <n v="10"/>
    <x v="9"/>
  </r>
  <r>
    <n v="4119"/>
    <d v="2026-10-18T00:00:00"/>
    <n v="2026"/>
    <x v="3"/>
    <n v="10"/>
    <s v="Oct"/>
    <x v="3"/>
    <x v="8"/>
    <x v="1"/>
    <s v="Business"/>
    <x v="4"/>
    <s v="Resistance Band Set"/>
    <n v="10"/>
    <n v="41.26"/>
    <n v="0.1"/>
    <n v="15.06"/>
    <n v="371.34"/>
    <n v="150.6"/>
    <n v="220.73999999999998"/>
    <n v="0.59444175149458711"/>
    <n v="2026"/>
    <s v="Q4"/>
    <n v="10"/>
    <x v="9"/>
  </r>
  <r>
    <n v="4968"/>
    <d v="2026-10-18T00:00:00"/>
    <n v="2026"/>
    <x v="3"/>
    <n v="10"/>
    <s v="Oct"/>
    <x v="2"/>
    <x v="3"/>
    <x v="3"/>
    <s v="New"/>
    <x v="2"/>
    <s v="Insulated Bottle"/>
    <n v="1"/>
    <n v="35.549999999999997"/>
    <n v="0.05"/>
    <n v="13.44"/>
    <n v="33.772499999999994"/>
    <n v="13.44"/>
    <n v="20.332499999999996"/>
    <n v="0.60204308238951809"/>
    <n v="2026"/>
    <s v="Q4"/>
    <n v="10"/>
    <x v="9"/>
  </r>
  <r>
    <n v="5197"/>
    <d v="2026-10-18T00:00:00"/>
    <n v="2026"/>
    <x v="3"/>
    <n v="10"/>
    <s v="Oct"/>
    <x v="3"/>
    <x v="8"/>
    <x v="0"/>
    <s v="New"/>
    <x v="0"/>
    <s v="Trail Bike Light"/>
    <n v="1"/>
    <n v="49.5"/>
    <n v="0"/>
    <n v="22.36"/>
    <n v="49.5"/>
    <n v="22.36"/>
    <n v="27.14"/>
    <n v="0.54828282828282826"/>
    <n v="2026"/>
    <s v="Q4"/>
    <n v="10"/>
    <x v="9"/>
  </r>
  <r>
    <n v="66"/>
    <d v="2026-10-19T00:00:00"/>
    <n v="2026"/>
    <x v="3"/>
    <n v="10"/>
    <s v="Oct"/>
    <x v="0"/>
    <x v="15"/>
    <x v="0"/>
    <s v="Business"/>
    <x v="3"/>
    <s v="Portable Camp Stove"/>
    <n v="1"/>
    <n v="80.58"/>
    <n v="0"/>
    <n v="40.43"/>
    <n v="80.58"/>
    <n v="40.43"/>
    <n v="40.15"/>
    <n v="0.49826259617771157"/>
    <n v="2026"/>
    <s v="Q4"/>
    <n v="10"/>
    <x v="9"/>
  </r>
  <r>
    <n v="585"/>
    <d v="2026-10-19T00:00:00"/>
    <n v="2026"/>
    <x v="3"/>
    <n v="10"/>
    <s v="Oct"/>
    <x v="2"/>
    <x v="5"/>
    <x v="2"/>
    <s v="Business"/>
    <x v="2"/>
    <s v="Travel Backpack 35L"/>
    <n v="2"/>
    <n v="161.59"/>
    <n v="0.05"/>
    <n v="89.57"/>
    <n v="307.02100000000002"/>
    <n v="179.14"/>
    <n v="127.88100000000003"/>
    <n v="0.41652199686666391"/>
    <n v="2026"/>
    <s v="Q4"/>
    <n v="10"/>
    <x v="9"/>
  </r>
  <r>
    <n v="856"/>
    <d v="2026-10-19T00:00:00"/>
    <n v="2026"/>
    <x v="3"/>
    <n v="10"/>
    <s v="Oct"/>
    <x v="3"/>
    <x v="8"/>
    <x v="0"/>
    <s v="Business"/>
    <x v="3"/>
    <s v="Portable Camp Stove"/>
    <n v="1"/>
    <n v="80.319999999999993"/>
    <n v="0"/>
    <n v="39.729999999999997"/>
    <n v="80.319999999999993"/>
    <n v="39.729999999999997"/>
    <n v="40.589999999999996"/>
    <n v="0.50535358565737054"/>
    <n v="2026"/>
    <s v="Q4"/>
    <n v="10"/>
    <x v="9"/>
  </r>
  <r>
    <n v="1793"/>
    <d v="2026-10-19T00:00:00"/>
    <n v="2026"/>
    <x v="3"/>
    <n v="10"/>
    <s v="Oct"/>
    <x v="0"/>
    <x v="9"/>
    <x v="3"/>
    <s v="New"/>
    <x v="2"/>
    <s v="Travel Backpack 35L"/>
    <n v="1"/>
    <n v="164.25"/>
    <n v="0"/>
    <n v="86.6"/>
    <n v="164.25"/>
    <n v="86.6"/>
    <n v="77.650000000000006"/>
    <n v="0.47275494672754947"/>
    <n v="2026"/>
    <s v="Q4"/>
    <n v="10"/>
    <x v="9"/>
  </r>
  <r>
    <n v="4763"/>
    <d v="2026-10-19T00:00:00"/>
    <n v="2026"/>
    <x v="3"/>
    <n v="10"/>
    <s v="Oct"/>
    <x v="3"/>
    <x v="8"/>
    <x v="3"/>
    <s v="New"/>
    <x v="0"/>
    <s v="Cycling Pack 12L"/>
    <n v="6"/>
    <n v="101.6"/>
    <n v="0"/>
    <n v="50.17"/>
    <n v="609.59999999999991"/>
    <n v="301.02"/>
    <n v="308.57999999999993"/>
    <n v="0.50620078740157481"/>
    <n v="2026"/>
    <s v="Q4"/>
    <n v="10"/>
    <x v="9"/>
  </r>
  <r>
    <n v="1716"/>
    <d v="2026-10-20T00:00:00"/>
    <n v="2026"/>
    <x v="3"/>
    <n v="10"/>
    <s v="Oct"/>
    <x v="0"/>
    <x v="0"/>
    <x v="2"/>
    <s v="Returning"/>
    <x v="4"/>
    <s v="Recovery Roller"/>
    <n v="5"/>
    <n v="35.99"/>
    <n v="0"/>
    <n v="14.19"/>
    <n v="179.95000000000002"/>
    <n v="70.95"/>
    <n v="109.00000000000001"/>
    <n v="0.60572381217004723"/>
    <n v="2026"/>
    <s v="Q4"/>
    <n v="10"/>
    <x v="9"/>
  </r>
  <r>
    <n v="1759"/>
    <d v="2026-10-20T00:00:00"/>
    <n v="2026"/>
    <x v="3"/>
    <n v="10"/>
    <s v="Oct"/>
    <x v="3"/>
    <x v="8"/>
    <x v="0"/>
    <s v="Returning"/>
    <x v="4"/>
    <s v="Recovery Roller"/>
    <n v="2"/>
    <n v="36.57"/>
    <n v="0.1"/>
    <n v="13.79"/>
    <n v="65.826000000000008"/>
    <n v="27.58"/>
    <n v="38.246000000000009"/>
    <n v="0.58101661957281325"/>
    <n v="2026"/>
    <s v="Q4"/>
    <n v="10"/>
    <x v="9"/>
  </r>
  <r>
    <n v="1811"/>
    <d v="2026-10-20T00:00:00"/>
    <n v="2026"/>
    <x v="3"/>
    <n v="10"/>
    <s v="Oct"/>
    <x v="1"/>
    <x v="6"/>
    <x v="0"/>
    <s v="New"/>
    <x v="0"/>
    <s v="Compact Repair Kit"/>
    <n v="1"/>
    <n v="40.99"/>
    <n v="0.1"/>
    <n v="17.16"/>
    <n v="36.891000000000005"/>
    <n v="17.16"/>
    <n v="19.731000000000005"/>
    <n v="0.5348458973733432"/>
    <n v="2026"/>
    <s v="Q4"/>
    <n v="10"/>
    <x v="9"/>
  </r>
  <r>
    <n v="2918"/>
    <d v="2026-10-20T00:00:00"/>
    <n v="2026"/>
    <x v="3"/>
    <n v="10"/>
    <s v="Oct"/>
    <x v="3"/>
    <x v="8"/>
    <x v="2"/>
    <s v="Returning"/>
    <x v="3"/>
    <s v="Portable Camp Stove"/>
    <n v="3"/>
    <n v="80.47"/>
    <n v="0"/>
    <n v="40.090000000000003"/>
    <n v="241.41"/>
    <n v="120.27000000000001"/>
    <n v="121.13999999999999"/>
    <n v="0.50180191375667949"/>
    <n v="2026"/>
    <s v="Q4"/>
    <n v="10"/>
    <x v="9"/>
  </r>
  <r>
    <n v="4150"/>
    <d v="2026-10-20T00:00:00"/>
    <n v="2026"/>
    <x v="3"/>
    <n v="10"/>
    <s v="Oct"/>
    <x v="3"/>
    <x v="13"/>
    <x v="2"/>
    <s v="Business"/>
    <x v="1"/>
    <s v="Trail Boots"/>
    <n v="5"/>
    <n v="140.32"/>
    <n v="0"/>
    <n v="80.08"/>
    <n v="701.59999999999991"/>
    <n v="400.4"/>
    <n v="301.19999999999993"/>
    <n v="0.4293044469783352"/>
    <n v="2026"/>
    <s v="Q4"/>
    <n v="10"/>
    <x v="9"/>
  </r>
  <r>
    <n v="4830"/>
    <d v="2026-10-20T00:00:00"/>
    <n v="2026"/>
    <x v="3"/>
    <n v="10"/>
    <s v="Oct"/>
    <x v="1"/>
    <x v="11"/>
    <x v="0"/>
    <s v="New"/>
    <x v="4"/>
    <s v="Weighted Vest"/>
    <n v="3"/>
    <n v="125.93"/>
    <n v="0.1"/>
    <n v="68.45"/>
    <n v="340.01100000000002"/>
    <n v="205.35000000000002"/>
    <n v="134.661"/>
    <n v="0.39604895135745605"/>
    <n v="2026"/>
    <s v="Q4"/>
    <n v="10"/>
    <x v="9"/>
  </r>
  <r>
    <n v="4698"/>
    <d v="2026-10-21T00:00:00"/>
    <n v="2026"/>
    <x v="3"/>
    <n v="10"/>
    <s v="Oct"/>
    <x v="3"/>
    <x v="8"/>
    <x v="0"/>
    <s v="Returning"/>
    <x v="1"/>
    <s v="Trail Boots"/>
    <n v="2"/>
    <n v="141.4"/>
    <n v="0.05"/>
    <n v="77.48"/>
    <n v="268.66000000000003"/>
    <n v="154.96"/>
    <n v="113.70000000000002"/>
    <n v="0.42321149408173903"/>
    <n v="2026"/>
    <s v="Q4"/>
    <n v="10"/>
    <x v="9"/>
  </r>
  <r>
    <n v="4846"/>
    <d v="2026-10-21T00:00:00"/>
    <n v="2026"/>
    <x v="3"/>
    <n v="10"/>
    <s v="Oct"/>
    <x v="0"/>
    <x v="0"/>
    <x v="1"/>
    <s v="Business"/>
    <x v="0"/>
    <s v="Trail Bike Light"/>
    <n v="8"/>
    <n v="51.91"/>
    <n v="0.05"/>
    <n v="22.99"/>
    <n v="394.51599999999996"/>
    <n v="183.92"/>
    <n v="210.59599999999998"/>
    <n v="0.53380851473704483"/>
    <n v="2026"/>
    <s v="Q4"/>
    <n v="10"/>
    <x v="9"/>
  </r>
  <r>
    <n v="5024"/>
    <d v="2026-10-21T00:00:00"/>
    <n v="2026"/>
    <x v="3"/>
    <n v="10"/>
    <s v="Oct"/>
    <x v="3"/>
    <x v="7"/>
    <x v="3"/>
    <s v="Returning"/>
    <x v="3"/>
    <s v="Trail Tent 2P"/>
    <n v="1"/>
    <n v="192.62"/>
    <n v="0"/>
    <n v="102.51"/>
    <n v="192.62"/>
    <n v="102.51"/>
    <n v="90.11"/>
    <n v="0.46781227286886096"/>
    <n v="2026"/>
    <s v="Q4"/>
    <n v="10"/>
    <x v="9"/>
  </r>
  <r>
    <n v="1157"/>
    <d v="2026-10-22T00:00:00"/>
    <n v="2026"/>
    <x v="3"/>
    <n v="10"/>
    <s v="Oct"/>
    <x v="3"/>
    <x v="4"/>
    <x v="0"/>
    <s v="New"/>
    <x v="0"/>
    <s v="Trail Bike Light"/>
    <n v="1"/>
    <n v="51.25"/>
    <n v="0"/>
    <n v="22.58"/>
    <n v="51.25"/>
    <n v="22.58"/>
    <n v="28.67"/>
    <n v="0.55941463414634152"/>
    <n v="2026"/>
    <s v="Q4"/>
    <n v="10"/>
    <x v="9"/>
  </r>
  <r>
    <n v="1427"/>
    <d v="2026-10-22T00:00:00"/>
    <n v="2026"/>
    <x v="3"/>
    <n v="10"/>
    <s v="Oct"/>
    <x v="3"/>
    <x v="4"/>
    <x v="2"/>
    <s v="New"/>
    <x v="2"/>
    <s v="Packing Cube Set"/>
    <n v="1"/>
    <n v="45.97"/>
    <n v="0.05"/>
    <n v="18.760000000000002"/>
    <n v="43.671499999999995"/>
    <n v="18.760000000000002"/>
    <n v="24.911499999999993"/>
    <n v="0.57042922729926826"/>
    <n v="2026"/>
    <s v="Q4"/>
    <n v="10"/>
    <x v="9"/>
  </r>
  <r>
    <n v="1622"/>
    <d v="2026-10-22T00:00:00"/>
    <n v="2026"/>
    <x v="3"/>
    <n v="10"/>
    <s v="Oct"/>
    <x v="2"/>
    <x v="2"/>
    <x v="3"/>
    <s v="Returning"/>
    <x v="3"/>
    <s v="Compact Sleeping Bag"/>
    <n v="1"/>
    <n v="123.29"/>
    <n v="0"/>
    <n v="59.48"/>
    <n v="123.29"/>
    <n v="59.48"/>
    <n v="63.810000000000009"/>
    <n v="0.51756022386243816"/>
    <n v="2026"/>
    <s v="Q4"/>
    <n v="10"/>
    <x v="9"/>
  </r>
  <r>
    <n v="1879"/>
    <d v="2026-10-22T00:00:00"/>
    <n v="2026"/>
    <x v="3"/>
    <n v="10"/>
    <s v="Oct"/>
    <x v="3"/>
    <x v="8"/>
    <x v="1"/>
    <s v="Business"/>
    <x v="2"/>
    <s v="Insulated Bottle"/>
    <n v="8"/>
    <n v="35.83"/>
    <n v="0.05"/>
    <n v="13.89"/>
    <n v="272.30799999999999"/>
    <n v="111.12"/>
    <n v="161.18799999999999"/>
    <n v="0.59193266448286497"/>
    <n v="2026"/>
    <s v="Q4"/>
    <n v="10"/>
    <x v="9"/>
  </r>
  <r>
    <n v="2483"/>
    <d v="2026-10-22T00:00:00"/>
    <n v="2026"/>
    <x v="3"/>
    <n v="10"/>
    <s v="Oct"/>
    <x v="0"/>
    <x v="0"/>
    <x v="0"/>
    <s v="New"/>
    <x v="3"/>
    <s v="Portable Camp Stove"/>
    <n v="1"/>
    <n v="80.56"/>
    <n v="0"/>
    <n v="39.53"/>
    <n v="80.56"/>
    <n v="39.53"/>
    <n v="41.03"/>
    <n v="0.5093098311817279"/>
    <n v="2026"/>
    <s v="Q4"/>
    <n v="10"/>
    <x v="9"/>
  </r>
  <r>
    <n v="4451"/>
    <d v="2026-10-22T00:00:00"/>
    <n v="2026"/>
    <x v="3"/>
    <n v="10"/>
    <s v="Oct"/>
    <x v="3"/>
    <x v="7"/>
    <x v="0"/>
    <s v="New"/>
    <x v="0"/>
    <s v="Compact Repair Kit"/>
    <n v="1"/>
    <n v="40.47"/>
    <n v="0.05"/>
    <n v="16.73"/>
    <n v="38.4465"/>
    <n v="16.73"/>
    <n v="21.7165"/>
    <n v="0.5648498562938109"/>
    <n v="2026"/>
    <s v="Q4"/>
    <n v="10"/>
    <x v="9"/>
  </r>
  <r>
    <n v="93"/>
    <d v="2026-10-23T00:00:00"/>
    <n v="2026"/>
    <x v="3"/>
    <n v="10"/>
    <s v="Oct"/>
    <x v="1"/>
    <x v="12"/>
    <x v="1"/>
    <s v="Business"/>
    <x v="2"/>
    <s v="Carry-On Duffel"/>
    <n v="15"/>
    <n v="133.52000000000001"/>
    <n v="0.2"/>
    <n v="66"/>
    <n v="1602.2400000000002"/>
    <n v="990"/>
    <n v="612.24000000000024"/>
    <n v="0.38211503894547644"/>
    <n v="2026"/>
    <s v="Q4"/>
    <n v="10"/>
    <x v="9"/>
  </r>
  <r>
    <n v="265"/>
    <d v="2026-10-23T00:00:00"/>
    <n v="2026"/>
    <x v="3"/>
    <n v="10"/>
    <s v="Oct"/>
    <x v="1"/>
    <x v="6"/>
    <x v="0"/>
    <s v="Returning"/>
    <x v="0"/>
    <s v="Commuter Helmet"/>
    <n v="1"/>
    <n v="82.28"/>
    <n v="0"/>
    <n v="42.08"/>
    <n v="82.28"/>
    <n v="42.08"/>
    <n v="40.200000000000003"/>
    <n v="0.48857559552746721"/>
    <n v="2026"/>
    <s v="Q4"/>
    <n v="10"/>
    <x v="9"/>
  </r>
  <r>
    <n v="555"/>
    <d v="2026-10-23T00:00:00"/>
    <n v="2026"/>
    <x v="3"/>
    <n v="10"/>
    <s v="Oct"/>
    <x v="1"/>
    <x v="11"/>
    <x v="0"/>
    <s v="New"/>
    <x v="2"/>
    <s v="Insulated Bottle"/>
    <n v="6"/>
    <n v="35.479999999999997"/>
    <n v="0"/>
    <n v="13.37"/>
    <n v="212.88"/>
    <n v="80.22"/>
    <n v="132.66"/>
    <n v="0.62316798196166856"/>
    <n v="2026"/>
    <s v="Q4"/>
    <n v="10"/>
    <x v="9"/>
  </r>
  <r>
    <n v="1993"/>
    <d v="2026-10-23T00:00:00"/>
    <n v="2026"/>
    <x v="3"/>
    <n v="10"/>
    <s v="Oct"/>
    <x v="2"/>
    <x v="3"/>
    <x v="2"/>
    <s v="New"/>
    <x v="1"/>
    <s v="Summit Backpack 45L"/>
    <n v="1"/>
    <n v="152.38"/>
    <n v="0.15"/>
    <n v="78.92"/>
    <n v="129.523"/>
    <n v="78.92"/>
    <n v="50.602999999999994"/>
    <n v="0.39068736826663986"/>
    <n v="2026"/>
    <s v="Q4"/>
    <n v="10"/>
    <x v="9"/>
  </r>
  <r>
    <n v="3116"/>
    <d v="2026-10-23T00:00:00"/>
    <n v="2026"/>
    <x v="3"/>
    <n v="10"/>
    <s v="Oct"/>
    <x v="1"/>
    <x v="1"/>
    <x v="3"/>
    <s v="New"/>
    <x v="1"/>
    <s v="Hiking Daypack 20L"/>
    <n v="1"/>
    <n v="93.64"/>
    <n v="0"/>
    <n v="44.34"/>
    <n v="93.64"/>
    <n v="44.34"/>
    <n v="49.3"/>
    <n v="0.52648440837249033"/>
    <n v="2026"/>
    <s v="Q4"/>
    <n v="10"/>
    <x v="9"/>
  </r>
  <r>
    <n v="3631"/>
    <d v="2026-10-23T00:00:00"/>
    <n v="2026"/>
    <x v="3"/>
    <n v="10"/>
    <s v="Oct"/>
    <x v="3"/>
    <x v="7"/>
    <x v="2"/>
    <s v="Returning"/>
    <x v="4"/>
    <s v="Weighted Vest"/>
    <n v="1"/>
    <n v="123.6"/>
    <n v="0"/>
    <n v="67.3"/>
    <n v="123.6"/>
    <n v="67.3"/>
    <n v="56.3"/>
    <n v="0.45550161812297735"/>
    <n v="2026"/>
    <s v="Q4"/>
    <n v="10"/>
    <x v="9"/>
  </r>
  <r>
    <n v="4216"/>
    <d v="2026-10-23T00:00:00"/>
    <n v="2026"/>
    <x v="3"/>
    <n v="10"/>
    <s v="Oct"/>
    <x v="1"/>
    <x v="1"/>
    <x v="0"/>
    <s v="New"/>
    <x v="4"/>
    <s v="Weighted Vest"/>
    <n v="3"/>
    <n v="124.6"/>
    <n v="0.05"/>
    <n v="69.12"/>
    <n v="355.10999999999996"/>
    <n v="207.36"/>
    <n v="147.74999999999994"/>
    <n v="0.41606826053898782"/>
    <n v="2026"/>
    <s v="Q4"/>
    <n v="10"/>
    <x v="9"/>
  </r>
  <r>
    <n v="4956"/>
    <d v="2026-10-23T00:00:00"/>
    <n v="2026"/>
    <x v="3"/>
    <n v="10"/>
    <s v="Oct"/>
    <x v="3"/>
    <x v="13"/>
    <x v="2"/>
    <s v="Business"/>
    <x v="1"/>
    <s v="Summit Backpack 45L"/>
    <n v="2"/>
    <n v="151.66"/>
    <n v="0"/>
    <n v="77.17"/>
    <n v="303.32"/>
    <n v="154.34"/>
    <n v="148.97999999999999"/>
    <n v="0.49116444678886984"/>
    <n v="2026"/>
    <s v="Q4"/>
    <n v="10"/>
    <x v="9"/>
  </r>
  <r>
    <n v="439"/>
    <d v="2026-10-24T00:00:00"/>
    <n v="2026"/>
    <x v="3"/>
    <n v="10"/>
    <s v="Oct"/>
    <x v="2"/>
    <x v="5"/>
    <x v="2"/>
    <s v="New"/>
    <x v="2"/>
    <s v="Insulated Bottle"/>
    <n v="1"/>
    <n v="36.76"/>
    <n v="0"/>
    <n v="13.18"/>
    <n v="36.76"/>
    <n v="13.18"/>
    <n v="23.58"/>
    <n v="0.64145810663764957"/>
    <n v="2026"/>
    <s v="Q4"/>
    <n v="10"/>
    <x v="9"/>
  </r>
  <r>
    <n v="1076"/>
    <d v="2026-10-24T00:00:00"/>
    <n v="2026"/>
    <x v="3"/>
    <n v="10"/>
    <s v="Oct"/>
    <x v="0"/>
    <x v="9"/>
    <x v="3"/>
    <s v="Returning"/>
    <x v="3"/>
    <s v="Trail Tent 2P"/>
    <n v="1"/>
    <n v="195.67"/>
    <n v="0"/>
    <n v="105.88"/>
    <n v="195.67"/>
    <n v="105.88"/>
    <n v="89.789999999999992"/>
    <n v="0.45888485715745897"/>
    <n v="2026"/>
    <s v="Q4"/>
    <n v="10"/>
    <x v="9"/>
  </r>
  <r>
    <n v="1130"/>
    <d v="2026-10-24T00:00:00"/>
    <n v="2026"/>
    <x v="3"/>
    <n v="10"/>
    <s v="Oct"/>
    <x v="0"/>
    <x v="15"/>
    <x v="2"/>
    <s v="Returning"/>
    <x v="0"/>
    <s v="Compact Repair Kit"/>
    <n v="1"/>
    <n v="40.83"/>
    <n v="0.1"/>
    <n v="16.54"/>
    <n v="36.747"/>
    <n v="16.54"/>
    <n v="20.207000000000001"/>
    <n v="0.54989522954254766"/>
    <n v="2026"/>
    <s v="Q4"/>
    <n v="10"/>
    <x v="9"/>
  </r>
  <r>
    <n v="2820"/>
    <d v="2026-10-24T00:00:00"/>
    <n v="2026"/>
    <x v="3"/>
    <n v="10"/>
    <s v="Oct"/>
    <x v="3"/>
    <x v="7"/>
    <x v="1"/>
    <s v="Business"/>
    <x v="1"/>
    <s v="Trekking Poles"/>
    <n v="6"/>
    <n v="72.73"/>
    <n v="0.05"/>
    <n v="32.700000000000003"/>
    <n v="414.56099999999998"/>
    <n v="196.20000000000002"/>
    <n v="218.36099999999996"/>
    <n v="0.52672827400551425"/>
    <n v="2026"/>
    <s v="Q4"/>
    <n v="10"/>
    <x v="9"/>
  </r>
  <r>
    <n v="4213"/>
    <d v="2026-10-24T00:00:00"/>
    <n v="2026"/>
    <x v="3"/>
    <n v="10"/>
    <s v="Oct"/>
    <x v="1"/>
    <x v="14"/>
    <x v="1"/>
    <s v="Business"/>
    <x v="3"/>
    <s v="Portable Camp Stove"/>
    <n v="4"/>
    <n v="81.23"/>
    <n v="0.1"/>
    <n v="38.96"/>
    <n v="292.428"/>
    <n v="155.84"/>
    <n v="136.58799999999999"/>
    <n v="0.46708249552026482"/>
    <n v="2026"/>
    <s v="Q4"/>
    <n v="10"/>
    <x v="9"/>
  </r>
  <r>
    <n v="4375"/>
    <d v="2026-10-24T00:00:00"/>
    <n v="2026"/>
    <x v="3"/>
    <n v="10"/>
    <s v="Oct"/>
    <x v="1"/>
    <x v="1"/>
    <x v="0"/>
    <s v="Business"/>
    <x v="2"/>
    <s v="Packing Cube Set"/>
    <n v="1"/>
    <n v="46.38"/>
    <n v="0.15"/>
    <n v="17.87"/>
    <n v="39.423000000000002"/>
    <n v="17.87"/>
    <n v="21.553000000000001"/>
    <n v="0.54671131065621592"/>
    <n v="2026"/>
    <s v="Q4"/>
    <n v="10"/>
    <x v="9"/>
  </r>
  <r>
    <n v="5072"/>
    <d v="2026-10-24T00:00:00"/>
    <n v="2026"/>
    <x v="3"/>
    <n v="10"/>
    <s v="Oct"/>
    <x v="3"/>
    <x v="7"/>
    <x v="1"/>
    <s v="Business"/>
    <x v="2"/>
    <s v="Packing Cube Set"/>
    <n v="5"/>
    <n v="45.9"/>
    <n v="0.1"/>
    <n v="17.940000000000001"/>
    <n v="206.55"/>
    <n v="89.7"/>
    <n v="116.85000000000001"/>
    <n v="0.56572258533042852"/>
    <n v="2026"/>
    <s v="Q4"/>
    <n v="10"/>
    <x v="9"/>
  </r>
  <r>
    <n v="310"/>
    <d v="2026-10-25T00:00:00"/>
    <n v="2026"/>
    <x v="3"/>
    <n v="10"/>
    <s v="Oct"/>
    <x v="1"/>
    <x v="12"/>
    <x v="0"/>
    <s v="Business"/>
    <x v="1"/>
    <s v="Trail Boots"/>
    <n v="5"/>
    <n v="144.04"/>
    <n v="0.1"/>
    <n v="78.069999999999993"/>
    <n v="648.17999999999995"/>
    <n v="390.34999999999997"/>
    <n v="257.83"/>
    <n v="0.39777530932765592"/>
    <n v="2026"/>
    <s v="Q4"/>
    <n v="10"/>
    <x v="9"/>
  </r>
  <r>
    <n v="317"/>
    <d v="2026-10-25T00:00:00"/>
    <n v="2026"/>
    <x v="3"/>
    <n v="10"/>
    <s v="Oct"/>
    <x v="2"/>
    <x v="10"/>
    <x v="3"/>
    <s v="New"/>
    <x v="0"/>
    <s v="Commuter Helmet"/>
    <n v="2"/>
    <n v="80.69"/>
    <n v="0.05"/>
    <n v="43.81"/>
    <n v="153.31099999999998"/>
    <n v="87.62"/>
    <n v="65.690999999999974"/>
    <n v="0.42848197454846676"/>
    <n v="2026"/>
    <s v="Q4"/>
    <n v="10"/>
    <x v="9"/>
  </r>
  <r>
    <n v="684"/>
    <d v="2026-10-25T00:00:00"/>
    <n v="2026"/>
    <x v="3"/>
    <n v="10"/>
    <s v="Oct"/>
    <x v="3"/>
    <x v="4"/>
    <x v="0"/>
    <s v="Business"/>
    <x v="3"/>
    <s v="Trail Tent 2P"/>
    <n v="1"/>
    <n v="191.91"/>
    <n v="0"/>
    <n v="101.89"/>
    <n v="191.91"/>
    <n v="101.89"/>
    <n v="90.02"/>
    <n v="0.46907404512531914"/>
    <n v="2026"/>
    <s v="Q4"/>
    <n v="10"/>
    <x v="9"/>
  </r>
  <r>
    <n v="1430"/>
    <d v="2026-10-25T00:00:00"/>
    <n v="2026"/>
    <x v="3"/>
    <n v="10"/>
    <s v="Oct"/>
    <x v="3"/>
    <x v="13"/>
    <x v="2"/>
    <s v="New"/>
    <x v="4"/>
    <s v="Recovery Roller"/>
    <n v="1"/>
    <n v="36.630000000000003"/>
    <n v="0.05"/>
    <n v="13.97"/>
    <n v="34.798500000000004"/>
    <n v="13.97"/>
    <n v="20.828500000000005"/>
    <n v="0.59854591433538806"/>
    <n v="2026"/>
    <s v="Q4"/>
    <n v="10"/>
    <x v="9"/>
  </r>
  <r>
    <n v="2049"/>
    <d v="2026-10-25T00:00:00"/>
    <n v="2026"/>
    <x v="3"/>
    <n v="10"/>
    <s v="Oct"/>
    <x v="3"/>
    <x v="4"/>
    <x v="1"/>
    <s v="Business"/>
    <x v="2"/>
    <s v="Insulated Bottle"/>
    <n v="6"/>
    <n v="35.380000000000003"/>
    <n v="0.05"/>
    <n v="13.9"/>
    <n v="201.66600000000003"/>
    <n v="83.4"/>
    <n v="118.26600000000002"/>
    <n v="0.58644491386748387"/>
    <n v="2026"/>
    <s v="Q4"/>
    <n v="10"/>
    <x v="9"/>
  </r>
  <r>
    <n v="2199"/>
    <d v="2026-10-25T00:00:00"/>
    <n v="2026"/>
    <x v="3"/>
    <n v="10"/>
    <s v="Oct"/>
    <x v="1"/>
    <x v="12"/>
    <x v="3"/>
    <s v="Returning"/>
    <x v="2"/>
    <s v="Carry-On Duffel"/>
    <n v="1"/>
    <n v="132.63"/>
    <n v="0.05"/>
    <n v="67.489999999999995"/>
    <n v="125.99849999999999"/>
    <n v="67.489999999999995"/>
    <n v="58.508499999999998"/>
    <n v="0.46435870268296847"/>
    <n v="2026"/>
    <s v="Q4"/>
    <n v="10"/>
    <x v="9"/>
  </r>
  <r>
    <n v="2954"/>
    <d v="2026-10-25T00:00:00"/>
    <n v="2026"/>
    <x v="3"/>
    <n v="10"/>
    <s v="Oct"/>
    <x v="3"/>
    <x v="4"/>
    <x v="0"/>
    <s v="New"/>
    <x v="1"/>
    <s v="Trekking Poles"/>
    <n v="1"/>
    <n v="71.17"/>
    <n v="0"/>
    <n v="32.57"/>
    <n v="71.17"/>
    <n v="32.57"/>
    <n v="38.6"/>
    <n v="0.54236335534635383"/>
    <n v="2026"/>
    <s v="Q4"/>
    <n v="10"/>
    <x v="9"/>
  </r>
  <r>
    <n v="3218"/>
    <d v="2026-10-25T00:00:00"/>
    <n v="2026"/>
    <x v="3"/>
    <n v="10"/>
    <s v="Oct"/>
    <x v="0"/>
    <x v="15"/>
    <x v="1"/>
    <s v="Business"/>
    <x v="2"/>
    <s v="Carry-On Duffel"/>
    <n v="6"/>
    <n v="132.08000000000001"/>
    <n v="0.1"/>
    <n v="67.61"/>
    <n v="713.23200000000008"/>
    <n v="405.65999999999997"/>
    <n v="307.57200000000012"/>
    <n v="0.43123696076451995"/>
    <n v="2026"/>
    <s v="Q4"/>
    <n v="10"/>
    <x v="9"/>
  </r>
  <r>
    <n v="3965"/>
    <d v="2026-10-25T00:00:00"/>
    <n v="2026"/>
    <x v="3"/>
    <n v="10"/>
    <s v="Oct"/>
    <x v="1"/>
    <x v="11"/>
    <x v="2"/>
    <s v="Returning"/>
    <x v="3"/>
    <s v="Portable Camp Stove"/>
    <n v="3"/>
    <n v="82.75"/>
    <n v="0.05"/>
    <n v="38.53"/>
    <n v="235.83749999999998"/>
    <n v="115.59"/>
    <n v="120.24749999999997"/>
    <n v="0.50987438384480832"/>
    <n v="2026"/>
    <s v="Q4"/>
    <n v="10"/>
    <x v="9"/>
  </r>
  <r>
    <n v="2278"/>
    <d v="2026-10-26T00:00:00"/>
    <n v="2026"/>
    <x v="3"/>
    <n v="10"/>
    <s v="Oct"/>
    <x v="0"/>
    <x v="15"/>
    <x v="0"/>
    <s v="Returning"/>
    <x v="4"/>
    <s v="Training Mat"/>
    <n v="5"/>
    <n v="51.5"/>
    <n v="0.1"/>
    <n v="21.38"/>
    <n v="231.75"/>
    <n v="106.89999999999999"/>
    <n v="124.85000000000001"/>
    <n v="0.53872707659115426"/>
    <n v="2026"/>
    <s v="Q4"/>
    <n v="10"/>
    <x v="9"/>
  </r>
  <r>
    <n v="3132"/>
    <d v="2026-10-26T00:00:00"/>
    <n v="2026"/>
    <x v="3"/>
    <n v="10"/>
    <s v="Oct"/>
    <x v="2"/>
    <x v="5"/>
    <x v="0"/>
    <s v="New"/>
    <x v="1"/>
    <s v="Trail Boots"/>
    <n v="3"/>
    <n v="140.49"/>
    <n v="0.05"/>
    <n v="77.45"/>
    <n v="400.3965"/>
    <n v="232.35000000000002"/>
    <n v="168.04649999999998"/>
    <n v="0.41970022215478903"/>
    <n v="2026"/>
    <s v="Q4"/>
    <n v="10"/>
    <x v="9"/>
  </r>
  <r>
    <n v="3144"/>
    <d v="2026-10-26T00:00:00"/>
    <n v="2026"/>
    <x v="3"/>
    <n v="10"/>
    <s v="Oct"/>
    <x v="2"/>
    <x v="2"/>
    <x v="3"/>
    <s v="New"/>
    <x v="4"/>
    <s v="Recovery Roller"/>
    <n v="4"/>
    <n v="36.200000000000003"/>
    <n v="0.15"/>
    <n v="13.53"/>
    <n v="123.08000000000001"/>
    <n v="54.12"/>
    <n v="68.960000000000008"/>
    <n v="0.56028599285017877"/>
    <n v="2026"/>
    <s v="Q4"/>
    <n v="10"/>
    <x v="9"/>
  </r>
  <r>
    <n v="3501"/>
    <d v="2026-10-26T00:00:00"/>
    <n v="2026"/>
    <x v="3"/>
    <n v="10"/>
    <s v="Oct"/>
    <x v="3"/>
    <x v="7"/>
    <x v="2"/>
    <s v="New"/>
    <x v="3"/>
    <s v="Compact Sleeping Bag"/>
    <n v="1"/>
    <n v="120.5"/>
    <n v="0.05"/>
    <n v="61.71"/>
    <n v="114.47499999999999"/>
    <n v="61.71"/>
    <n v="52.764999999999993"/>
    <n v="0.4609303341340904"/>
    <n v="2026"/>
    <s v="Q4"/>
    <n v="10"/>
    <x v="9"/>
  </r>
  <r>
    <n v="458"/>
    <d v="2026-10-27T00:00:00"/>
    <n v="2026"/>
    <x v="3"/>
    <n v="10"/>
    <s v="Oct"/>
    <x v="2"/>
    <x v="2"/>
    <x v="2"/>
    <s v="Business"/>
    <x v="0"/>
    <s v="Cycling Pack 12L"/>
    <n v="1"/>
    <n v="102.44"/>
    <n v="0.05"/>
    <n v="49.14"/>
    <n v="97.317999999999998"/>
    <n v="49.14"/>
    <n v="48.177999999999997"/>
    <n v="0.49505744055570394"/>
    <n v="2026"/>
    <s v="Q4"/>
    <n v="10"/>
    <x v="9"/>
  </r>
  <r>
    <n v="1065"/>
    <d v="2026-10-27T00:00:00"/>
    <n v="2026"/>
    <x v="3"/>
    <n v="10"/>
    <s v="Oct"/>
    <x v="2"/>
    <x v="5"/>
    <x v="0"/>
    <s v="New"/>
    <x v="4"/>
    <s v="Weighted Vest"/>
    <n v="6"/>
    <n v="121.58"/>
    <n v="0.15"/>
    <n v="68.86"/>
    <n v="620.05799999999999"/>
    <n v="413.15999999999997"/>
    <n v="206.89800000000002"/>
    <n v="0.33367523683268346"/>
    <n v="2026"/>
    <s v="Q4"/>
    <n v="10"/>
    <x v="9"/>
  </r>
  <r>
    <n v="1707"/>
    <d v="2026-10-27T00:00:00"/>
    <n v="2026"/>
    <x v="3"/>
    <n v="10"/>
    <s v="Oct"/>
    <x v="2"/>
    <x v="16"/>
    <x v="0"/>
    <s v="New"/>
    <x v="2"/>
    <s v="Insulated Bottle"/>
    <n v="2"/>
    <n v="35.36"/>
    <n v="0"/>
    <n v="13.33"/>
    <n v="70.72"/>
    <n v="26.66"/>
    <n v="44.06"/>
    <n v="0.62302036199095023"/>
    <n v="2026"/>
    <s v="Q4"/>
    <n v="10"/>
    <x v="9"/>
  </r>
  <r>
    <n v="1989"/>
    <d v="2026-10-27T00:00:00"/>
    <n v="2026"/>
    <x v="3"/>
    <n v="10"/>
    <s v="Oct"/>
    <x v="3"/>
    <x v="4"/>
    <x v="0"/>
    <s v="New"/>
    <x v="3"/>
    <s v="Alpine Tent 4P"/>
    <n v="2"/>
    <n v="335.73"/>
    <n v="0"/>
    <n v="199.44"/>
    <n v="671.46"/>
    <n v="398.88"/>
    <n v="272.58000000000004"/>
    <n v="0.4059512107943884"/>
    <n v="2026"/>
    <s v="Q4"/>
    <n v="10"/>
    <x v="9"/>
  </r>
  <r>
    <n v="2852"/>
    <d v="2026-10-27T00:00:00"/>
    <n v="2026"/>
    <x v="3"/>
    <n v="10"/>
    <s v="Oct"/>
    <x v="1"/>
    <x v="12"/>
    <x v="1"/>
    <s v="Business"/>
    <x v="1"/>
    <s v="Trail Boots"/>
    <n v="3"/>
    <n v="141.96"/>
    <n v="0.1"/>
    <n v="77.42"/>
    <n v="383.29200000000003"/>
    <n v="232.26"/>
    <n v="151.03200000000004"/>
    <n v="0.39403900942362485"/>
    <n v="2026"/>
    <s v="Q4"/>
    <n v="10"/>
    <x v="9"/>
  </r>
  <r>
    <n v="4762"/>
    <d v="2026-10-27T00:00:00"/>
    <n v="2026"/>
    <x v="3"/>
    <n v="10"/>
    <s v="Oct"/>
    <x v="1"/>
    <x v="12"/>
    <x v="3"/>
    <s v="New"/>
    <x v="4"/>
    <s v="Training Mat"/>
    <n v="2"/>
    <n v="51.76"/>
    <n v="0"/>
    <n v="21.64"/>
    <n v="103.52"/>
    <n v="43.28"/>
    <n v="60.239999999999995"/>
    <n v="0.58191653786707875"/>
    <n v="2026"/>
    <s v="Q4"/>
    <n v="10"/>
    <x v="9"/>
  </r>
  <r>
    <n v="4997"/>
    <d v="2026-10-27T00:00:00"/>
    <n v="2026"/>
    <x v="3"/>
    <n v="10"/>
    <s v="Oct"/>
    <x v="3"/>
    <x v="7"/>
    <x v="0"/>
    <s v="Returning"/>
    <x v="3"/>
    <s v="Trail Tent 2P"/>
    <n v="3"/>
    <n v="194.09"/>
    <n v="0.1"/>
    <n v="105.84"/>
    <n v="524.04300000000001"/>
    <n v="317.52"/>
    <n v="206.52300000000002"/>
    <n v="0.39409552269565667"/>
    <n v="2026"/>
    <s v="Q4"/>
    <n v="10"/>
    <x v="9"/>
  </r>
  <r>
    <n v="1238"/>
    <d v="2026-10-28T00:00:00"/>
    <n v="2026"/>
    <x v="3"/>
    <n v="10"/>
    <s v="Oct"/>
    <x v="1"/>
    <x v="12"/>
    <x v="0"/>
    <s v="Returning"/>
    <x v="3"/>
    <s v="Compact Sleeping Bag"/>
    <n v="1"/>
    <n v="125.39"/>
    <n v="0.05"/>
    <n v="61.19"/>
    <n v="119.12049999999999"/>
    <n v="61.19"/>
    <n v="57.930499999999995"/>
    <n v="0.48631847582909743"/>
    <n v="2026"/>
    <s v="Q4"/>
    <n v="10"/>
    <x v="9"/>
  </r>
  <r>
    <n v="2622"/>
    <d v="2026-10-28T00:00:00"/>
    <n v="2026"/>
    <x v="3"/>
    <n v="10"/>
    <s v="Oct"/>
    <x v="0"/>
    <x v="15"/>
    <x v="3"/>
    <s v="New"/>
    <x v="3"/>
    <s v="Portable Camp Stove"/>
    <n v="3"/>
    <n v="83.73"/>
    <n v="0.15"/>
    <n v="39.43"/>
    <n v="213.51149999999998"/>
    <n v="118.28999999999999"/>
    <n v="95.221499999999992"/>
    <n v="0.44597831966896395"/>
    <n v="2026"/>
    <s v="Q4"/>
    <n v="10"/>
    <x v="9"/>
  </r>
  <r>
    <n v="3106"/>
    <d v="2026-10-28T00:00:00"/>
    <n v="2026"/>
    <x v="3"/>
    <n v="10"/>
    <s v="Oct"/>
    <x v="3"/>
    <x v="8"/>
    <x v="3"/>
    <s v="Business"/>
    <x v="4"/>
    <s v="Recovery Roller"/>
    <n v="3"/>
    <n v="36.99"/>
    <n v="0.05"/>
    <n v="14.14"/>
    <n v="105.42149999999999"/>
    <n v="42.42"/>
    <n v="63.001499999999993"/>
    <n v="0.59761528720422297"/>
    <n v="2026"/>
    <s v="Q4"/>
    <n v="10"/>
    <x v="9"/>
  </r>
  <r>
    <n v="3274"/>
    <d v="2026-10-28T00:00:00"/>
    <n v="2026"/>
    <x v="3"/>
    <n v="10"/>
    <s v="Oct"/>
    <x v="3"/>
    <x v="7"/>
    <x v="3"/>
    <s v="New"/>
    <x v="4"/>
    <s v="Resistance Band Set"/>
    <n v="1"/>
    <n v="39.42"/>
    <n v="0"/>
    <n v="14.58"/>
    <n v="39.42"/>
    <n v="14.58"/>
    <n v="24.840000000000003"/>
    <n v="0.63013698630136994"/>
    <n v="2026"/>
    <s v="Q4"/>
    <n v="10"/>
    <x v="9"/>
  </r>
  <r>
    <n v="3542"/>
    <d v="2026-10-28T00:00:00"/>
    <n v="2026"/>
    <x v="3"/>
    <n v="10"/>
    <s v="Oct"/>
    <x v="3"/>
    <x v="4"/>
    <x v="0"/>
    <s v="New"/>
    <x v="0"/>
    <s v="Trail Bike Light"/>
    <n v="2"/>
    <n v="50.66"/>
    <n v="0"/>
    <n v="22.02"/>
    <n v="101.32"/>
    <n v="44.04"/>
    <n v="57.279999999999994"/>
    <n v="0.56533754441373862"/>
    <n v="2026"/>
    <s v="Q4"/>
    <n v="10"/>
    <x v="9"/>
  </r>
  <r>
    <n v="3704"/>
    <d v="2026-10-28T00:00:00"/>
    <n v="2026"/>
    <x v="3"/>
    <n v="10"/>
    <s v="Oct"/>
    <x v="1"/>
    <x v="12"/>
    <x v="0"/>
    <s v="Returning"/>
    <x v="1"/>
    <s v="Trekking Poles"/>
    <n v="4"/>
    <n v="71.959999999999994"/>
    <n v="0.1"/>
    <n v="31.51"/>
    <n v="259.05599999999998"/>
    <n v="126.04"/>
    <n v="133.01599999999996"/>
    <n v="0.51346427027360864"/>
    <n v="2026"/>
    <s v="Q4"/>
    <n v="10"/>
    <x v="9"/>
  </r>
  <r>
    <n v="4699"/>
    <d v="2026-10-28T00:00:00"/>
    <n v="2026"/>
    <x v="3"/>
    <n v="10"/>
    <s v="Oct"/>
    <x v="2"/>
    <x v="5"/>
    <x v="2"/>
    <s v="Returning"/>
    <x v="0"/>
    <s v="Trail Bike Light"/>
    <n v="1"/>
    <n v="49.72"/>
    <n v="0.05"/>
    <n v="22.5"/>
    <n v="47.233999999999995"/>
    <n v="22.5"/>
    <n v="24.733999999999995"/>
    <n v="0.52364821950290041"/>
    <n v="2026"/>
    <s v="Q4"/>
    <n v="10"/>
    <x v="9"/>
  </r>
  <r>
    <n v="1226"/>
    <d v="2026-10-29T00:00:00"/>
    <n v="2026"/>
    <x v="3"/>
    <n v="10"/>
    <s v="Oct"/>
    <x v="0"/>
    <x v="0"/>
    <x v="3"/>
    <s v="Returning"/>
    <x v="2"/>
    <s v="Insulated Bottle"/>
    <n v="1"/>
    <n v="36.58"/>
    <n v="0"/>
    <n v="13.5"/>
    <n v="36.58"/>
    <n v="13.5"/>
    <n v="23.08"/>
    <n v="0.63094587206123565"/>
    <n v="2026"/>
    <s v="Q4"/>
    <n v="10"/>
    <x v="9"/>
  </r>
  <r>
    <n v="1245"/>
    <d v="2026-10-29T00:00:00"/>
    <n v="2026"/>
    <x v="3"/>
    <n v="10"/>
    <s v="Oct"/>
    <x v="1"/>
    <x v="6"/>
    <x v="3"/>
    <s v="Returning"/>
    <x v="4"/>
    <s v="Resistance Band Set"/>
    <n v="2"/>
    <n v="41.06"/>
    <n v="0.05"/>
    <n v="15.07"/>
    <n v="78.013999999999996"/>
    <n v="30.14"/>
    <n v="47.873999999999995"/>
    <n v="0.6136590868305688"/>
    <n v="2026"/>
    <s v="Q4"/>
    <n v="10"/>
    <x v="9"/>
  </r>
  <r>
    <n v="1477"/>
    <d v="2026-10-29T00:00:00"/>
    <n v="2026"/>
    <x v="3"/>
    <n v="10"/>
    <s v="Oct"/>
    <x v="1"/>
    <x v="14"/>
    <x v="3"/>
    <s v="Returning"/>
    <x v="3"/>
    <s v="Compact Sleeping Bag"/>
    <n v="1"/>
    <n v="121.78"/>
    <n v="0.15"/>
    <n v="61.55"/>
    <n v="103.51300000000001"/>
    <n v="61.55"/>
    <n v="41.963000000000008"/>
    <n v="0.40538869513974096"/>
    <n v="2026"/>
    <s v="Q4"/>
    <n v="10"/>
    <x v="9"/>
  </r>
  <r>
    <n v="1575"/>
    <d v="2026-10-29T00:00:00"/>
    <n v="2026"/>
    <x v="3"/>
    <n v="10"/>
    <s v="Oct"/>
    <x v="3"/>
    <x v="7"/>
    <x v="1"/>
    <s v="Returning"/>
    <x v="2"/>
    <s v="Carry-On Duffel"/>
    <n v="5"/>
    <n v="130.68"/>
    <n v="0.2"/>
    <n v="67.209999999999994"/>
    <n v="522.72000000000014"/>
    <n v="336.04999999999995"/>
    <n v="186.67000000000019"/>
    <n v="0.35711279461279488"/>
    <n v="2026"/>
    <s v="Q4"/>
    <n v="10"/>
    <x v="9"/>
  </r>
  <r>
    <n v="2830"/>
    <d v="2026-10-29T00:00:00"/>
    <n v="2026"/>
    <x v="3"/>
    <n v="10"/>
    <s v="Oct"/>
    <x v="2"/>
    <x v="2"/>
    <x v="0"/>
    <s v="New"/>
    <x v="2"/>
    <s v="Travel Backpack 35L"/>
    <n v="1"/>
    <n v="161.94999999999999"/>
    <n v="0"/>
    <n v="86.61"/>
    <n v="161.94999999999999"/>
    <n v="86.61"/>
    <n v="75.339999999999989"/>
    <n v="0.46520531028095086"/>
    <n v="2026"/>
    <s v="Q4"/>
    <n v="10"/>
    <x v="9"/>
  </r>
  <r>
    <n v="2884"/>
    <d v="2026-10-29T00:00:00"/>
    <n v="2026"/>
    <x v="3"/>
    <n v="10"/>
    <s v="Oct"/>
    <x v="0"/>
    <x v="15"/>
    <x v="2"/>
    <s v="Returning"/>
    <x v="0"/>
    <s v="Commuter Helmet"/>
    <n v="2"/>
    <n v="83.6"/>
    <n v="0"/>
    <n v="43.01"/>
    <n v="167.2"/>
    <n v="86.02"/>
    <n v="81.179999999999993"/>
    <n v="0.48552631578947369"/>
    <n v="2026"/>
    <s v="Q4"/>
    <n v="10"/>
    <x v="9"/>
  </r>
  <r>
    <n v="3093"/>
    <d v="2026-10-29T00:00:00"/>
    <n v="2026"/>
    <x v="3"/>
    <n v="10"/>
    <s v="Oct"/>
    <x v="3"/>
    <x v="4"/>
    <x v="1"/>
    <s v="Business"/>
    <x v="3"/>
    <s v="Trail Tent 2P"/>
    <n v="3"/>
    <n v="194.19"/>
    <n v="0.15"/>
    <n v="104.22"/>
    <n v="495.18449999999996"/>
    <n v="312.65999999999997"/>
    <n v="182.52449999999999"/>
    <n v="0.36859897674503139"/>
    <n v="2026"/>
    <s v="Q4"/>
    <n v="10"/>
    <x v="9"/>
  </r>
  <r>
    <n v="3613"/>
    <d v="2026-10-29T00:00:00"/>
    <n v="2026"/>
    <x v="3"/>
    <n v="10"/>
    <s v="Oct"/>
    <x v="1"/>
    <x v="12"/>
    <x v="0"/>
    <s v="Returning"/>
    <x v="2"/>
    <s v="Travel Backpack 35L"/>
    <n v="3"/>
    <n v="167.41"/>
    <n v="0"/>
    <n v="85.33"/>
    <n v="502.23"/>
    <n v="255.99"/>
    <n v="246.24"/>
    <n v="0.49029329191804549"/>
    <n v="2026"/>
    <s v="Q4"/>
    <n v="10"/>
    <x v="9"/>
  </r>
  <r>
    <n v="4496"/>
    <d v="2026-10-29T00:00:00"/>
    <n v="2026"/>
    <x v="3"/>
    <n v="10"/>
    <s v="Oct"/>
    <x v="3"/>
    <x v="8"/>
    <x v="0"/>
    <s v="Returning"/>
    <x v="4"/>
    <s v="Resistance Band Set"/>
    <n v="2"/>
    <n v="40.83"/>
    <n v="0.1"/>
    <n v="14.91"/>
    <n v="73.494"/>
    <n v="29.82"/>
    <n v="43.673999999999999"/>
    <n v="0.59425259204833047"/>
    <n v="2026"/>
    <s v="Q4"/>
    <n v="10"/>
    <x v="9"/>
  </r>
  <r>
    <n v="5194"/>
    <d v="2026-10-29T00:00:00"/>
    <n v="2026"/>
    <x v="3"/>
    <n v="10"/>
    <s v="Oct"/>
    <x v="0"/>
    <x v="9"/>
    <x v="1"/>
    <s v="Business"/>
    <x v="3"/>
    <s v="Portable Camp Stove"/>
    <n v="12"/>
    <n v="80.84"/>
    <n v="0.1"/>
    <n v="38.39"/>
    <n v="873.072"/>
    <n v="460.68"/>
    <n v="412.392"/>
    <n v="0.4723459233602727"/>
    <n v="2026"/>
    <s v="Q4"/>
    <n v="10"/>
    <x v="9"/>
  </r>
  <r>
    <n v="339"/>
    <d v="2026-10-30T00:00:00"/>
    <n v="2026"/>
    <x v="3"/>
    <n v="10"/>
    <s v="Oct"/>
    <x v="3"/>
    <x v="13"/>
    <x v="0"/>
    <s v="Returning"/>
    <x v="0"/>
    <s v="Compact Repair Kit"/>
    <n v="1"/>
    <n v="39.65"/>
    <n v="0"/>
    <n v="16.38"/>
    <n v="39.65"/>
    <n v="16.38"/>
    <n v="23.27"/>
    <n v="0.58688524590163937"/>
    <n v="2026"/>
    <s v="Q4"/>
    <n v="10"/>
    <x v="9"/>
  </r>
  <r>
    <n v="1199"/>
    <d v="2026-10-30T00:00:00"/>
    <n v="2026"/>
    <x v="3"/>
    <n v="10"/>
    <s v="Oct"/>
    <x v="1"/>
    <x v="12"/>
    <x v="0"/>
    <s v="New"/>
    <x v="0"/>
    <s v="Cycling Pack 12L"/>
    <n v="1"/>
    <n v="102.47"/>
    <n v="0.1"/>
    <n v="49.75"/>
    <n v="92.222999999999999"/>
    <n v="49.75"/>
    <n v="42.472999999999999"/>
    <n v="0.46054671828068922"/>
    <n v="2026"/>
    <s v="Q4"/>
    <n v="10"/>
    <x v="9"/>
  </r>
  <r>
    <n v="1253"/>
    <d v="2026-10-30T00:00:00"/>
    <n v="2026"/>
    <x v="3"/>
    <n v="10"/>
    <s v="Oct"/>
    <x v="3"/>
    <x v="13"/>
    <x v="2"/>
    <s v="Business"/>
    <x v="4"/>
    <s v="Resistance Band Set"/>
    <n v="2"/>
    <n v="40.43"/>
    <n v="0"/>
    <n v="14.88"/>
    <n v="80.86"/>
    <n v="29.76"/>
    <n v="51.099999999999994"/>
    <n v="0.63195646796932969"/>
    <n v="2026"/>
    <s v="Q4"/>
    <n v="10"/>
    <x v="9"/>
  </r>
  <r>
    <n v="1407"/>
    <d v="2026-10-30T00:00:00"/>
    <n v="2026"/>
    <x v="3"/>
    <n v="10"/>
    <s v="Oct"/>
    <x v="3"/>
    <x v="8"/>
    <x v="2"/>
    <s v="Business"/>
    <x v="2"/>
    <s v="Insulated Bottle"/>
    <n v="2"/>
    <n v="35.880000000000003"/>
    <n v="0.05"/>
    <n v="13.52"/>
    <n v="68.171999999999997"/>
    <n v="27.04"/>
    <n v="41.131999999999998"/>
    <n v="0.60335621662852779"/>
    <n v="2026"/>
    <s v="Q4"/>
    <n v="10"/>
    <x v="9"/>
  </r>
  <r>
    <n v="2532"/>
    <d v="2026-10-30T00:00:00"/>
    <n v="2026"/>
    <x v="3"/>
    <n v="10"/>
    <s v="Oct"/>
    <x v="0"/>
    <x v="15"/>
    <x v="3"/>
    <s v="New"/>
    <x v="0"/>
    <s v="Commuter Helmet"/>
    <n v="1"/>
    <n v="80.400000000000006"/>
    <n v="0"/>
    <n v="43.34"/>
    <n v="80.400000000000006"/>
    <n v="43.34"/>
    <n v="37.06"/>
    <n v="0.46094527363184079"/>
    <n v="2026"/>
    <s v="Q4"/>
    <n v="10"/>
    <x v="9"/>
  </r>
  <r>
    <n v="307"/>
    <d v="2026-10-31T00:00:00"/>
    <n v="2026"/>
    <x v="3"/>
    <n v="10"/>
    <s v="Oct"/>
    <x v="3"/>
    <x v="8"/>
    <x v="0"/>
    <s v="Returning"/>
    <x v="4"/>
    <s v="Recovery Roller"/>
    <n v="1"/>
    <n v="37.08"/>
    <n v="0"/>
    <n v="13.62"/>
    <n v="37.08"/>
    <n v="13.62"/>
    <n v="23.46"/>
    <n v="0.63268608414239491"/>
    <n v="2026"/>
    <s v="Q4"/>
    <n v="10"/>
    <x v="9"/>
  </r>
  <r>
    <n v="3257"/>
    <d v="2026-10-31T00:00:00"/>
    <n v="2026"/>
    <x v="3"/>
    <n v="10"/>
    <s v="Oct"/>
    <x v="3"/>
    <x v="4"/>
    <x v="2"/>
    <s v="New"/>
    <x v="2"/>
    <s v="Travel Backpack 35L"/>
    <n v="6"/>
    <n v="165.92"/>
    <n v="0"/>
    <n v="87.55"/>
    <n v="995.52"/>
    <n v="525.29999999999995"/>
    <n v="470.22"/>
    <n v="0.4723360655737705"/>
    <n v="2026"/>
    <s v="Q4"/>
    <n v="10"/>
    <x v="9"/>
  </r>
  <r>
    <n v="3739"/>
    <d v="2026-10-31T00:00:00"/>
    <n v="2026"/>
    <x v="3"/>
    <n v="10"/>
    <s v="Oct"/>
    <x v="1"/>
    <x v="12"/>
    <x v="3"/>
    <s v="New"/>
    <x v="2"/>
    <s v="Carry-On Duffel"/>
    <n v="1"/>
    <n v="135.19"/>
    <n v="0"/>
    <n v="68.319999999999993"/>
    <n v="135.19"/>
    <n v="68.319999999999993"/>
    <n v="66.87"/>
    <n v="0.49463717730601381"/>
    <n v="2026"/>
    <s v="Q4"/>
    <n v="10"/>
    <x v="9"/>
  </r>
  <r>
    <n v="77"/>
    <d v="2026-11-01T00:00:00"/>
    <n v="2026"/>
    <x v="3"/>
    <n v="11"/>
    <s v="Nov"/>
    <x v="1"/>
    <x v="11"/>
    <x v="0"/>
    <s v="New"/>
    <x v="2"/>
    <s v="Carry-On Duffel"/>
    <n v="2"/>
    <n v="133.96"/>
    <n v="0.1"/>
    <n v="65.44"/>
    <n v="241.12800000000001"/>
    <n v="130.88"/>
    <n v="110.24800000000002"/>
    <n v="0.4572177432732823"/>
    <n v="2026"/>
    <s v="Q4"/>
    <n v="11"/>
    <x v="10"/>
  </r>
  <r>
    <n v="461"/>
    <d v="2026-11-01T00:00:00"/>
    <n v="2026"/>
    <x v="3"/>
    <n v="11"/>
    <s v="Nov"/>
    <x v="1"/>
    <x v="11"/>
    <x v="3"/>
    <s v="Business"/>
    <x v="0"/>
    <s v="Trail Bike Light"/>
    <n v="3"/>
    <n v="51.67"/>
    <n v="0.05"/>
    <n v="22.8"/>
    <n v="147.25949999999997"/>
    <n v="68.400000000000006"/>
    <n v="78.859499999999969"/>
    <n v="0.53551383781691497"/>
    <n v="2026"/>
    <s v="Q4"/>
    <n v="11"/>
    <x v="10"/>
  </r>
  <r>
    <n v="732"/>
    <d v="2026-11-01T00:00:00"/>
    <n v="2026"/>
    <x v="3"/>
    <n v="11"/>
    <s v="Nov"/>
    <x v="1"/>
    <x v="1"/>
    <x v="3"/>
    <s v="Returning"/>
    <x v="1"/>
    <s v="Summit Backpack 45L"/>
    <n v="1"/>
    <n v="150.46"/>
    <n v="0.15"/>
    <n v="78.39"/>
    <n v="127.89100000000001"/>
    <n v="78.39"/>
    <n v="49.501000000000005"/>
    <n v="0.38705616501552104"/>
    <n v="2026"/>
    <s v="Q4"/>
    <n v="11"/>
    <x v="10"/>
  </r>
  <r>
    <n v="919"/>
    <d v="2026-11-01T00:00:00"/>
    <n v="2026"/>
    <x v="3"/>
    <n v="11"/>
    <s v="Nov"/>
    <x v="3"/>
    <x v="13"/>
    <x v="0"/>
    <s v="New"/>
    <x v="0"/>
    <s v="Cycling Pack 12L"/>
    <n v="1"/>
    <n v="103.53"/>
    <n v="0.1"/>
    <n v="51.75"/>
    <n v="93.177000000000007"/>
    <n v="51.75"/>
    <n v="41.427000000000007"/>
    <n v="0.4446054283782479"/>
    <n v="2026"/>
    <s v="Q4"/>
    <n v="11"/>
    <x v="10"/>
  </r>
  <r>
    <n v="949"/>
    <d v="2026-11-01T00:00:00"/>
    <n v="2026"/>
    <x v="3"/>
    <n v="11"/>
    <s v="Nov"/>
    <x v="2"/>
    <x v="2"/>
    <x v="0"/>
    <s v="Returning"/>
    <x v="0"/>
    <s v="Cycling Pack 12L"/>
    <n v="4"/>
    <n v="103.33"/>
    <n v="0"/>
    <n v="49.15"/>
    <n v="413.32"/>
    <n v="196.6"/>
    <n v="216.72"/>
    <n v="0.5243394948224136"/>
    <n v="2026"/>
    <s v="Q4"/>
    <n v="11"/>
    <x v="10"/>
  </r>
  <r>
    <n v="1185"/>
    <d v="2026-11-01T00:00:00"/>
    <n v="2026"/>
    <x v="3"/>
    <n v="11"/>
    <s v="Nov"/>
    <x v="3"/>
    <x v="8"/>
    <x v="1"/>
    <s v="Business"/>
    <x v="2"/>
    <s v="Insulated Bottle"/>
    <n v="5"/>
    <n v="37.08"/>
    <n v="0.15"/>
    <n v="13.27"/>
    <n v="157.58999999999997"/>
    <n v="66.349999999999994"/>
    <n v="91.239999999999981"/>
    <n v="0.57897074687480166"/>
    <n v="2026"/>
    <s v="Q4"/>
    <n v="11"/>
    <x v="10"/>
  </r>
  <r>
    <n v="1248"/>
    <d v="2026-11-01T00:00:00"/>
    <n v="2026"/>
    <x v="3"/>
    <n v="11"/>
    <s v="Nov"/>
    <x v="0"/>
    <x v="0"/>
    <x v="1"/>
    <s v="Business"/>
    <x v="2"/>
    <s v="Carry-On Duffel"/>
    <n v="5"/>
    <n v="132.33000000000001"/>
    <n v="0.2"/>
    <n v="65.2"/>
    <n v="529.32000000000005"/>
    <n v="326"/>
    <n v="203.32000000000005"/>
    <n v="0.3841154689034989"/>
    <n v="2026"/>
    <s v="Q4"/>
    <n v="11"/>
    <x v="10"/>
  </r>
  <r>
    <n v="2129"/>
    <d v="2026-11-01T00:00:00"/>
    <n v="2026"/>
    <x v="3"/>
    <n v="11"/>
    <s v="Nov"/>
    <x v="3"/>
    <x v="13"/>
    <x v="2"/>
    <s v="New"/>
    <x v="0"/>
    <s v="Trail Bike Light"/>
    <n v="2"/>
    <n v="50.43"/>
    <n v="0"/>
    <n v="22.54"/>
    <n v="100.86"/>
    <n v="45.08"/>
    <n v="55.78"/>
    <n v="0.55304382312115807"/>
    <n v="2026"/>
    <s v="Q4"/>
    <n v="11"/>
    <x v="10"/>
  </r>
  <r>
    <n v="2850"/>
    <d v="2026-11-01T00:00:00"/>
    <n v="2026"/>
    <x v="3"/>
    <n v="11"/>
    <s v="Nov"/>
    <x v="2"/>
    <x v="2"/>
    <x v="1"/>
    <s v="Returning"/>
    <x v="4"/>
    <s v="Training Mat"/>
    <n v="3"/>
    <n v="50.05"/>
    <n v="0.15"/>
    <n v="22.36"/>
    <n v="127.62749999999998"/>
    <n v="67.08"/>
    <n v="60.547499999999985"/>
    <n v="0.47440794499618022"/>
    <n v="2026"/>
    <s v="Q4"/>
    <n v="11"/>
    <x v="10"/>
  </r>
  <r>
    <n v="3477"/>
    <d v="2026-11-01T00:00:00"/>
    <n v="2026"/>
    <x v="3"/>
    <n v="11"/>
    <s v="Nov"/>
    <x v="3"/>
    <x v="13"/>
    <x v="0"/>
    <s v="Returning"/>
    <x v="3"/>
    <s v="Trail Tent 2P"/>
    <n v="1"/>
    <n v="197.14"/>
    <n v="0.05"/>
    <n v="102.87"/>
    <n v="187.28299999999999"/>
    <n v="102.87"/>
    <n v="84.412999999999982"/>
    <n v="0.45072430492890431"/>
    <n v="2026"/>
    <s v="Q4"/>
    <n v="11"/>
    <x v="10"/>
  </r>
  <r>
    <n v="4673"/>
    <d v="2026-11-01T00:00:00"/>
    <n v="2026"/>
    <x v="3"/>
    <n v="11"/>
    <s v="Nov"/>
    <x v="0"/>
    <x v="0"/>
    <x v="1"/>
    <s v="Business"/>
    <x v="1"/>
    <s v="Trekking Poles"/>
    <n v="5"/>
    <n v="72.13"/>
    <n v="0.1"/>
    <n v="31.41"/>
    <n v="324.58499999999998"/>
    <n v="157.05000000000001"/>
    <n v="167.53499999999997"/>
    <n v="0.51615139331762094"/>
    <n v="2026"/>
    <s v="Q4"/>
    <n v="11"/>
    <x v="10"/>
  </r>
  <r>
    <n v="4679"/>
    <d v="2026-11-01T00:00:00"/>
    <n v="2026"/>
    <x v="3"/>
    <n v="11"/>
    <s v="Nov"/>
    <x v="1"/>
    <x v="12"/>
    <x v="1"/>
    <s v="Returning"/>
    <x v="3"/>
    <s v="Alpine Tent 4P"/>
    <n v="8"/>
    <n v="341.51"/>
    <n v="0.1"/>
    <n v="200.1"/>
    <n v="2458.8719999999998"/>
    <n v="1600.8"/>
    <n v="858.07199999999989"/>
    <n v="0.34896977150498276"/>
    <n v="2026"/>
    <s v="Q4"/>
    <n v="11"/>
    <x v="10"/>
  </r>
  <r>
    <n v="4809"/>
    <d v="2026-11-01T00:00:00"/>
    <n v="2026"/>
    <x v="3"/>
    <n v="11"/>
    <s v="Nov"/>
    <x v="1"/>
    <x v="11"/>
    <x v="0"/>
    <s v="New"/>
    <x v="2"/>
    <s v="Insulated Bottle"/>
    <n v="1"/>
    <n v="36.47"/>
    <n v="0.05"/>
    <n v="13.88"/>
    <n v="34.646499999999996"/>
    <n v="13.88"/>
    <n v="20.766499999999994"/>
    <n v="0.59938233299178834"/>
    <n v="2026"/>
    <s v="Q4"/>
    <n v="11"/>
    <x v="10"/>
  </r>
  <r>
    <n v="4849"/>
    <d v="2026-11-01T00:00:00"/>
    <n v="2026"/>
    <x v="3"/>
    <n v="11"/>
    <s v="Nov"/>
    <x v="0"/>
    <x v="0"/>
    <x v="0"/>
    <s v="New"/>
    <x v="2"/>
    <s v="Insulated Bottle"/>
    <n v="4"/>
    <n v="35.69"/>
    <n v="0.15"/>
    <n v="13.52"/>
    <n v="121.34599999999999"/>
    <n v="54.08"/>
    <n v="67.265999999999991"/>
    <n v="0.55433224004087478"/>
    <n v="2026"/>
    <s v="Q4"/>
    <n v="11"/>
    <x v="10"/>
  </r>
  <r>
    <n v="436"/>
    <d v="2026-11-02T00:00:00"/>
    <n v="2026"/>
    <x v="3"/>
    <n v="11"/>
    <s v="Nov"/>
    <x v="2"/>
    <x v="10"/>
    <x v="0"/>
    <s v="New"/>
    <x v="2"/>
    <s v="Insulated Bottle"/>
    <n v="2"/>
    <n v="35.340000000000003"/>
    <n v="0.1"/>
    <n v="13.82"/>
    <n v="63.612000000000009"/>
    <n v="27.64"/>
    <n v="35.972000000000008"/>
    <n v="0.56549078790165386"/>
    <n v="2026"/>
    <s v="Q4"/>
    <n v="11"/>
    <x v="10"/>
  </r>
  <r>
    <n v="879"/>
    <d v="2026-11-02T00:00:00"/>
    <n v="2026"/>
    <x v="3"/>
    <n v="11"/>
    <s v="Nov"/>
    <x v="2"/>
    <x v="10"/>
    <x v="0"/>
    <s v="New"/>
    <x v="2"/>
    <s v="Packing Cube Set"/>
    <n v="4"/>
    <n v="46.8"/>
    <n v="0.05"/>
    <n v="18.52"/>
    <n v="177.83999999999997"/>
    <n v="74.08"/>
    <n v="103.75999999999998"/>
    <n v="0.58344579397210972"/>
    <n v="2026"/>
    <s v="Q4"/>
    <n v="11"/>
    <x v="10"/>
  </r>
  <r>
    <n v="955"/>
    <d v="2026-11-02T00:00:00"/>
    <n v="2026"/>
    <x v="3"/>
    <n v="11"/>
    <s v="Nov"/>
    <x v="3"/>
    <x v="13"/>
    <x v="2"/>
    <s v="New"/>
    <x v="3"/>
    <s v="Trail Tent 2P"/>
    <n v="1"/>
    <n v="198.34"/>
    <n v="0.05"/>
    <n v="103.2"/>
    <n v="188.423"/>
    <n v="103.2"/>
    <n v="85.222999999999999"/>
    <n v="0.45229616341954004"/>
    <n v="2026"/>
    <s v="Q4"/>
    <n v="11"/>
    <x v="10"/>
  </r>
  <r>
    <n v="1068"/>
    <d v="2026-11-02T00:00:00"/>
    <n v="2026"/>
    <x v="3"/>
    <n v="11"/>
    <s v="Nov"/>
    <x v="1"/>
    <x v="6"/>
    <x v="0"/>
    <s v="Returning"/>
    <x v="4"/>
    <s v="Weighted Vest"/>
    <n v="5"/>
    <n v="122.26"/>
    <n v="0.1"/>
    <n v="68.3"/>
    <n v="550.17000000000007"/>
    <n v="341.5"/>
    <n v="208.67000000000007"/>
    <n v="0.37928276714470083"/>
    <n v="2026"/>
    <s v="Q4"/>
    <n v="11"/>
    <x v="10"/>
  </r>
  <r>
    <n v="1733"/>
    <d v="2026-11-02T00:00:00"/>
    <n v="2026"/>
    <x v="3"/>
    <n v="11"/>
    <s v="Nov"/>
    <x v="0"/>
    <x v="9"/>
    <x v="1"/>
    <s v="Returning"/>
    <x v="1"/>
    <s v="Trekking Poles"/>
    <n v="3"/>
    <n v="71.12"/>
    <n v="0.15"/>
    <n v="33.090000000000003"/>
    <n v="181.35599999999999"/>
    <n v="99.27000000000001"/>
    <n v="82.085999999999984"/>
    <n v="0.45262356911268437"/>
    <n v="2026"/>
    <s v="Q4"/>
    <n v="11"/>
    <x v="10"/>
  </r>
  <r>
    <n v="3270"/>
    <d v="2026-11-02T00:00:00"/>
    <n v="2026"/>
    <x v="3"/>
    <n v="11"/>
    <s v="Nov"/>
    <x v="1"/>
    <x v="12"/>
    <x v="2"/>
    <s v="Returning"/>
    <x v="0"/>
    <s v="Commuter Helmet"/>
    <n v="2"/>
    <n v="81.900000000000006"/>
    <n v="0.15"/>
    <n v="41.91"/>
    <n v="139.23000000000002"/>
    <n v="83.82"/>
    <n v="55.410000000000025"/>
    <n v="0.39797457444516282"/>
    <n v="2026"/>
    <s v="Q4"/>
    <n v="11"/>
    <x v="10"/>
  </r>
  <r>
    <n v="3484"/>
    <d v="2026-11-02T00:00:00"/>
    <n v="2026"/>
    <x v="3"/>
    <n v="11"/>
    <s v="Nov"/>
    <x v="2"/>
    <x v="2"/>
    <x v="3"/>
    <s v="Returning"/>
    <x v="2"/>
    <s v="Travel Backpack 35L"/>
    <n v="4"/>
    <n v="165.12"/>
    <n v="0.05"/>
    <n v="89.65"/>
    <n v="627.45600000000002"/>
    <n v="358.6"/>
    <n v="268.85599999999999"/>
    <n v="0.42848582211342306"/>
    <n v="2026"/>
    <s v="Q4"/>
    <n v="11"/>
    <x v="10"/>
  </r>
  <r>
    <n v="3608"/>
    <d v="2026-11-02T00:00:00"/>
    <n v="2026"/>
    <x v="3"/>
    <n v="11"/>
    <s v="Nov"/>
    <x v="3"/>
    <x v="8"/>
    <x v="2"/>
    <s v="New"/>
    <x v="1"/>
    <s v="Hiking Daypack 20L"/>
    <n v="1"/>
    <n v="91.35"/>
    <n v="0"/>
    <n v="45.5"/>
    <n v="91.35"/>
    <n v="45.5"/>
    <n v="45.849999999999994"/>
    <n v="0.50191570881226055"/>
    <n v="2026"/>
    <s v="Q4"/>
    <n v="11"/>
    <x v="10"/>
  </r>
  <r>
    <n v="4036"/>
    <d v="2026-11-02T00:00:00"/>
    <n v="2026"/>
    <x v="3"/>
    <n v="11"/>
    <s v="Nov"/>
    <x v="2"/>
    <x v="3"/>
    <x v="0"/>
    <s v="Business"/>
    <x v="4"/>
    <s v="Recovery Roller"/>
    <n v="1"/>
    <n v="36.96"/>
    <n v="0.1"/>
    <n v="14.18"/>
    <n v="33.264000000000003"/>
    <n v="14.18"/>
    <n v="19.084000000000003"/>
    <n v="0.57371332371332373"/>
    <n v="2026"/>
    <s v="Q4"/>
    <n v="11"/>
    <x v="10"/>
  </r>
  <r>
    <n v="408"/>
    <d v="2026-11-03T00:00:00"/>
    <n v="2026"/>
    <x v="3"/>
    <n v="11"/>
    <s v="Nov"/>
    <x v="3"/>
    <x v="13"/>
    <x v="0"/>
    <s v="Returning"/>
    <x v="0"/>
    <s v="Trail Bike Light"/>
    <n v="1"/>
    <n v="49.61"/>
    <n v="0"/>
    <n v="22.8"/>
    <n v="49.61"/>
    <n v="22.8"/>
    <n v="26.81"/>
    <n v="0.54041523886313236"/>
    <n v="2026"/>
    <s v="Q4"/>
    <n v="11"/>
    <x v="10"/>
  </r>
  <r>
    <n v="939"/>
    <d v="2026-11-03T00:00:00"/>
    <n v="2026"/>
    <x v="3"/>
    <n v="11"/>
    <s v="Nov"/>
    <x v="1"/>
    <x v="11"/>
    <x v="2"/>
    <s v="Returning"/>
    <x v="0"/>
    <s v="Trail Bike Light"/>
    <n v="1"/>
    <n v="49.76"/>
    <n v="0.1"/>
    <n v="21.94"/>
    <n v="44.783999999999999"/>
    <n v="21.94"/>
    <n v="22.843999999999998"/>
    <n v="0.51009289031797067"/>
    <n v="2026"/>
    <s v="Q4"/>
    <n v="11"/>
    <x v="10"/>
  </r>
  <r>
    <n v="1022"/>
    <d v="2026-11-03T00:00:00"/>
    <n v="2026"/>
    <x v="3"/>
    <n v="11"/>
    <s v="Nov"/>
    <x v="3"/>
    <x v="7"/>
    <x v="0"/>
    <s v="Returning"/>
    <x v="0"/>
    <s v="Compact Repair Kit"/>
    <n v="1"/>
    <n v="39.97"/>
    <n v="0.1"/>
    <n v="16.93"/>
    <n v="35.972999999999999"/>
    <n v="16.93"/>
    <n v="19.042999999999999"/>
    <n v="0.52936924915909156"/>
    <n v="2026"/>
    <s v="Q4"/>
    <n v="11"/>
    <x v="10"/>
  </r>
  <r>
    <n v="1997"/>
    <d v="2026-11-03T00:00:00"/>
    <n v="2026"/>
    <x v="3"/>
    <n v="11"/>
    <s v="Nov"/>
    <x v="1"/>
    <x v="12"/>
    <x v="3"/>
    <s v="Returning"/>
    <x v="3"/>
    <s v="Alpine Tent 4P"/>
    <n v="2"/>
    <n v="335.46"/>
    <n v="0.1"/>
    <n v="199.87"/>
    <n v="603.82799999999997"/>
    <n v="399.74"/>
    <n v="204.08799999999997"/>
    <n v="0.33799028862523761"/>
    <n v="2026"/>
    <s v="Q4"/>
    <n v="11"/>
    <x v="10"/>
  </r>
  <r>
    <n v="3978"/>
    <d v="2026-11-03T00:00:00"/>
    <n v="2026"/>
    <x v="3"/>
    <n v="11"/>
    <s v="Nov"/>
    <x v="1"/>
    <x v="12"/>
    <x v="0"/>
    <s v="New"/>
    <x v="1"/>
    <s v="Summit Backpack 45L"/>
    <n v="4"/>
    <n v="154.46"/>
    <n v="0.05"/>
    <n v="80.48"/>
    <n v="586.94799999999998"/>
    <n v="321.92"/>
    <n v="265.02799999999996"/>
    <n v="0.45153574081519993"/>
    <n v="2026"/>
    <s v="Q4"/>
    <n v="11"/>
    <x v="10"/>
  </r>
  <r>
    <n v="4715"/>
    <d v="2026-11-03T00:00:00"/>
    <n v="2026"/>
    <x v="3"/>
    <n v="11"/>
    <s v="Nov"/>
    <x v="0"/>
    <x v="0"/>
    <x v="1"/>
    <s v="Business"/>
    <x v="4"/>
    <s v="Resistance Band Set"/>
    <n v="10"/>
    <n v="39.869999999999997"/>
    <n v="0.15"/>
    <n v="14.31"/>
    <n v="338.89499999999998"/>
    <n v="143.1"/>
    <n v="195.79499999999999"/>
    <n v="0.57774531934670026"/>
    <n v="2026"/>
    <s v="Q4"/>
    <n v="11"/>
    <x v="10"/>
  </r>
  <r>
    <n v="145"/>
    <d v="2026-11-04T00:00:00"/>
    <n v="2026"/>
    <x v="3"/>
    <n v="11"/>
    <s v="Nov"/>
    <x v="0"/>
    <x v="15"/>
    <x v="0"/>
    <s v="Business"/>
    <x v="1"/>
    <s v="Hiking Daypack 20L"/>
    <n v="2"/>
    <n v="93.19"/>
    <n v="0.2"/>
    <n v="45.7"/>
    <n v="149.10400000000001"/>
    <n v="91.4"/>
    <n v="57.704000000000008"/>
    <n v="0.38700504345959869"/>
    <n v="2026"/>
    <s v="Q4"/>
    <n v="11"/>
    <x v="10"/>
  </r>
  <r>
    <n v="465"/>
    <d v="2026-11-04T00:00:00"/>
    <n v="2026"/>
    <x v="3"/>
    <n v="11"/>
    <s v="Nov"/>
    <x v="1"/>
    <x v="12"/>
    <x v="0"/>
    <s v="Returning"/>
    <x v="4"/>
    <s v="Resistance Band Set"/>
    <n v="3"/>
    <n v="41.29"/>
    <n v="0.05"/>
    <n v="14.43"/>
    <n v="117.6765"/>
    <n v="43.29"/>
    <n v="74.386500000000012"/>
    <n v="0.63212706020318421"/>
    <n v="2026"/>
    <s v="Q4"/>
    <n v="11"/>
    <x v="10"/>
  </r>
  <r>
    <n v="1449"/>
    <d v="2026-11-04T00:00:00"/>
    <n v="2026"/>
    <x v="3"/>
    <n v="11"/>
    <s v="Nov"/>
    <x v="3"/>
    <x v="8"/>
    <x v="0"/>
    <s v="Returning"/>
    <x v="0"/>
    <s v="Trail Bike Light"/>
    <n v="1"/>
    <n v="50.76"/>
    <n v="0.1"/>
    <n v="22.72"/>
    <n v="45.683999999999997"/>
    <n v="22.72"/>
    <n v="22.963999999999999"/>
    <n v="0.50267051921898254"/>
    <n v="2026"/>
    <s v="Q4"/>
    <n v="11"/>
    <x v="10"/>
  </r>
  <r>
    <n v="1802"/>
    <d v="2026-11-04T00:00:00"/>
    <n v="2026"/>
    <x v="3"/>
    <n v="11"/>
    <s v="Nov"/>
    <x v="2"/>
    <x v="16"/>
    <x v="2"/>
    <s v="Business"/>
    <x v="2"/>
    <s v="Insulated Bottle"/>
    <n v="1"/>
    <n v="35.94"/>
    <n v="0.05"/>
    <n v="13.39"/>
    <n v="34.142999999999994"/>
    <n v="13.39"/>
    <n v="20.752999999999993"/>
    <n v="0.60782590867820629"/>
    <n v="2026"/>
    <s v="Q4"/>
    <n v="11"/>
    <x v="10"/>
  </r>
  <r>
    <n v="2645"/>
    <d v="2026-11-04T00:00:00"/>
    <n v="2026"/>
    <x v="3"/>
    <n v="11"/>
    <s v="Nov"/>
    <x v="0"/>
    <x v="15"/>
    <x v="2"/>
    <s v="New"/>
    <x v="1"/>
    <s v="Trekking Poles"/>
    <n v="4"/>
    <n v="70.010000000000005"/>
    <n v="0.05"/>
    <n v="31.43"/>
    <n v="266.03800000000001"/>
    <n v="125.72"/>
    <n v="140.31800000000001"/>
    <n v="0.52743593020545942"/>
    <n v="2026"/>
    <s v="Q4"/>
    <n v="11"/>
    <x v="10"/>
  </r>
  <r>
    <n v="3539"/>
    <d v="2026-11-04T00:00:00"/>
    <n v="2026"/>
    <x v="3"/>
    <n v="11"/>
    <s v="Nov"/>
    <x v="0"/>
    <x v="15"/>
    <x v="3"/>
    <s v="Returning"/>
    <x v="1"/>
    <s v="Summit Backpack 45L"/>
    <n v="3"/>
    <n v="152.32"/>
    <n v="0.1"/>
    <n v="79.36"/>
    <n v="411.26400000000001"/>
    <n v="238.07999999999998"/>
    <n v="173.18400000000003"/>
    <n v="0.42110177404295057"/>
    <n v="2026"/>
    <s v="Q4"/>
    <n v="11"/>
    <x v="10"/>
  </r>
  <r>
    <n v="4309"/>
    <d v="2026-11-04T00:00:00"/>
    <n v="2026"/>
    <x v="3"/>
    <n v="11"/>
    <s v="Nov"/>
    <x v="3"/>
    <x v="8"/>
    <x v="0"/>
    <s v="Business"/>
    <x v="0"/>
    <s v="Trail Bike Light"/>
    <n v="1"/>
    <n v="50.32"/>
    <n v="0.05"/>
    <n v="22.46"/>
    <n v="47.803999999999995"/>
    <n v="22.46"/>
    <n v="25.343999999999994"/>
    <n v="0.53016483976236295"/>
    <n v="2026"/>
    <s v="Q4"/>
    <n v="11"/>
    <x v="10"/>
  </r>
  <r>
    <n v="4355"/>
    <d v="2026-11-04T00:00:00"/>
    <n v="2026"/>
    <x v="3"/>
    <n v="11"/>
    <s v="Nov"/>
    <x v="2"/>
    <x v="2"/>
    <x v="2"/>
    <s v="Returning"/>
    <x v="1"/>
    <s v="Summit Backpack 45L"/>
    <n v="2"/>
    <n v="151.04"/>
    <n v="0.15"/>
    <n v="76.97"/>
    <n v="256.76799999999997"/>
    <n v="153.94"/>
    <n v="102.82799999999997"/>
    <n v="0.40047046360917243"/>
    <n v="2026"/>
    <s v="Q4"/>
    <n v="11"/>
    <x v="10"/>
  </r>
  <r>
    <n v="5052"/>
    <d v="2026-11-04T00:00:00"/>
    <n v="2026"/>
    <x v="3"/>
    <n v="11"/>
    <s v="Nov"/>
    <x v="0"/>
    <x v="15"/>
    <x v="3"/>
    <s v="Returning"/>
    <x v="0"/>
    <s v="Compact Repair Kit"/>
    <n v="3"/>
    <n v="41.12"/>
    <n v="0.1"/>
    <n v="16.670000000000002"/>
    <n v="111.02399999999999"/>
    <n v="50.010000000000005"/>
    <n v="61.013999999999982"/>
    <n v="0.54955685257241671"/>
    <n v="2026"/>
    <s v="Q4"/>
    <n v="11"/>
    <x v="10"/>
  </r>
  <r>
    <n v="9"/>
    <d v="2026-11-05T00:00:00"/>
    <n v="2026"/>
    <x v="3"/>
    <n v="11"/>
    <s v="Nov"/>
    <x v="0"/>
    <x v="15"/>
    <x v="0"/>
    <s v="New"/>
    <x v="1"/>
    <s v="Trail Boots"/>
    <n v="1"/>
    <n v="140.59"/>
    <n v="0.1"/>
    <n v="79.510000000000005"/>
    <n v="126.53100000000001"/>
    <n v="79.510000000000005"/>
    <n v="47.021000000000001"/>
    <n v="0.37161644182058151"/>
    <n v="2026"/>
    <s v="Q4"/>
    <n v="11"/>
    <x v="10"/>
  </r>
  <r>
    <n v="703"/>
    <d v="2026-11-05T00:00:00"/>
    <n v="2026"/>
    <x v="3"/>
    <n v="11"/>
    <s v="Nov"/>
    <x v="1"/>
    <x v="14"/>
    <x v="0"/>
    <s v="Returning"/>
    <x v="2"/>
    <s v="Travel Backpack 35L"/>
    <n v="2"/>
    <n v="160.68"/>
    <n v="0"/>
    <n v="89.49"/>
    <n v="321.36"/>
    <n v="178.98"/>
    <n v="142.38000000000002"/>
    <n v="0.4430545182972368"/>
    <n v="2026"/>
    <s v="Q4"/>
    <n v="11"/>
    <x v="10"/>
  </r>
  <r>
    <n v="1627"/>
    <d v="2026-11-05T00:00:00"/>
    <n v="2026"/>
    <x v="3"/>
    <n v="11"/>
    <s v="Nov"/>
    <x v="3"/>
    <x v="4"/>
    <x v="0"/>
    <s v="Returning"/>
    <x v="4"/>
    <s v="Training Mat"/>
    <n v="6"/>
    <n v="49.7"/>
    <n v="0"/>
    <n v="22.34"/>
    <n v="298.20000000000005"/>
    <n v="134.04"/>
    <n v="164.16000000000005"/>
    <n v="0.55050301810865199"/>
    <n v="2026"/>
    <s v="Q4"/>
    <n v="11"/>
    <x v="10"/>
  </r>
  <r>
    <n v="1760"/>
    <d v="2026-11-05T00:00:00"/>
    <n v="2026"/>
    <x v="3"/>
    <n v="11"/>
    <s v="Nov"/>
    <x v="1"/>
    <x v="11"/>
    <x v="2"/>
    <s v="Returning"/>
    <x v="0"/>
    <s v="Commuter Helmet"/>
    <n v="3"/>
    <n v="80.400000000000006"/>
    <n v="0.05"/>
    <n v="42.82"/>
    <n v="229.14000000000001"/>
    <n v="128.46"/>
    <n v="100.68"/>
    <n v="0.43938203718250851"/>
    <n v="2026"/>
    <s v="Q4"/>
    <n v="11"/>
    <x v="10"/>
  </r>
  <r>
    <n v="2268"/>
    <d v="2026-11-05T00:00:00"/>
    <n v="2026"/>
    <x v="3"/>
    <n v="11"/>
    <s v="Nov"/>
    <x v="1"/>
    <x v="1"/>
    <x v="2"/>
    <s v="New"/>
    <x v="1"/>
    <s v="Summit Backpack 45L"/>
    <n v="4"/>
    <n v="151.38999999999999"/>
    <n v="0.05"/>
    <n v="80.66"/>
    <n v="575.28199999999993"/>
    <n v="322.64"/>
    <n v="252.64199999999994"/>
    <n v="0.43916201097896329"/>
    <n v="2026"/>
    <s v="Q4"/>
    <n v="11"/>
    <x v="10"/>
  </r>
  <r>
    <n v="2636"/>
    <d v="2026-11-05T00:00:00"/>
    <n v="2026"/>
    <x v="3"/>
    <n v="11"/>
    <s v="Nov"/>
    <x v="1"/>
    <x v="14"/>
    <x v="2"/>
    <s v="Business"/>
    <x v="2"/>
    <s v="Packing Cube Set"/>
    <n v="2"/>
    <n v="45.44"/>
    <n v="0.05"/>
    <n v="18.2"/>
    <n v="86.335999999999999"/>
    <n v="36.4"/>
    <n v="49.936"/>
    <n v="0.57839140103780584"/>
    <n v="2026"/>
    <s v="Q4"/>
    <n v="11"/>
    <x v="10"/>
  </r>
  <r>
    <n v="3255"/>
    <d v="2026-11-05T00:00:00"/>
    <n v="2026"/>
    <x v="3"/>
    <n v="11"/>
    <s v="Nov"/>
    <x v="3"/>
    <x v="13"/>
    <x v="0"/>
    <s v="New"/>
    <x v="1"/>
    <s v="Trekking Poles"/>
    <n v="2"/>
    <n v="70.790000000000006"/>
    <n v="0.15"/>
    <n v="33.32"/>
    <n v="120.343"/>
    <n v="66.64"/>
    <n v="53.703000000000003"/>
    <n v="0.44624947026416162"/>
    <n v="2026"/>
    <s v="Q4"/>
    <n v="11"/>
    <x v="10"/>
  </r>
  <r>
    <n v="4326"/>
    <d v="2026-11-05T00:00:00"/>
    <n v="2026"/>
    <x v="3"/>
    <n v="11"/>
    <s v="Nov"/>
    <x v="2"/>
    <x v="5"/>
    <x v="2"/>
    <s v="Returning"/>
    <x v="2"/>
    <s v="Insulated Bottle"/>
    <n v="1"/>
    <n v="35.630000000000003"/>
    <n v="0"/>
    <n v="13.47"/>
    <n v="35.630000000000003"/>
    <n v="13.47"/>
    <n v="22.160000000000004"/>
    <n v="0.62194779680044909"/>
    <n v="2026"/>
    <s v="Q4"/>
    <n v="11"/>
    <x v="10"/>
  </r>
  <r>
    <n v="4346"/>
    <d v="2026-11-05T00:00:00"/>
    <n v="2026"/>
    <x v="3"/>
    <n v="11"/>
    <s v="Nov"/>
    <x v="0"/>
    <x v="15"/>
    <x v="0"/>
    <s v="Business"/>
    <x v="1"/>
    <s v="Trekking Poles"/>
    <n v="3"/>
    <n v="73.010000000000005"/>
    <n v="0.15"/>
    <n v="32.49"/>
    <n v="186.17550000000003"/>
    <n v="97.47"/>
    <n v="88.705500000000029"/>
    <n v="0.47646172562984934"/>
    <n v="2026"/>
    <s v="Q4"/>
    <n v="11"/>
    <x v="10"/>
  </r>
  <r>
    <n v="266"/>
    <d v="2026-11-06T00:00:00"/>
    <n v="2026"/>
    <x v="3"/>
    <n v="11"/>
    <s v="Nov"/>
    <x v="1"/>
    <x v="1"/>
    <x v="3"/>
    <s v="Business"/>
    <x v="1"/>
    <s v="Hiking Daypack 20L"/>
    <n v="1"/>
    <n v="93.48"/>
    <n v="0.05"/>
    <n v="46.34"/>
    <n v="88.805999999999997"/>
    <n v="46.34"/>
    <n v="42.465999999999994"/>
    <n v="0.47818841069297113"/>
    <n v="2026"/>
    <s v="Q4"/>
    <n v="11"/>
    <x v="10"/>
  </r>
  <r>
    <n v="274"/>
    <d v="2026-11-06T00:00:00"/>
    <n v="2026"/>
    <x v="3"/>
    <n v="11"/>
    <s v="Nov"/>
    <x v="1"/>
    <x v="1"/>
    <x v="0"/>
    <s v="Business"/>
    <x v="0"/>
    <s v="Commuter Helmet"/>
    <n v="1"/>
    <n v="82.89"/>
    <n v="0"/>
    <n v="41.44"/>
    <n v="82.89"/>
    <n v="41.44"/>
    <n v="41.45"/>
    <n v="0.50006032090722652"/>
    <n v="2026"/>
    <s v="Q4"/>
    <n v="11"/>
    <x v="10"/>
  </r>
  <r>
    <n v="1135"/>
    <d v="2026-11-06T00:00:00"/>
    <n v="2026"/>
    <x v="3"/>
    <n v="11"/>
    <s v="Nov"/>
    <x v="3"/>
    <x v="7"/>
    <x v="0"/>
    <s v="New"/>
    <x v="2"/>
    <s v="Insulated Bottle"/>
    <n v="2"/>
    <n v="35.71"/>
    <n v="0.2"/>
    <n v="13.48"/>
    <n v="57.136000000000003"/>
    <n v="26.96"/>
    <n v="30.176000000000002"/>
    <n v="0.52814337720526461"/>
    <n v="2026"/>
    <s v="Q4"/>
    <n v="11"/>
    <x v="10"/>
  </r>
  <r>
    <n v="2166"/>
    <d v="2026-11-06T00:00:00"/>
    <n v="2026"/>
    <x v="3"/>
    <n v="11"/>
    <s v="Nov"/>
    <x v="3"/>
    <x v="13"/>
    <x v="2"/>
    <s v="New"/>
    <x v="4"/>
    <s v="Resistance Band Set"/>
    <n v="1"/>
    <n v="40.380000000000003"/>
    <n v="0.15"/>
    <n v="14.53"/>
    <n v="34.323"/>
    <n v="14.53"/>
    <n v="19.792999999999999"/>
    <n v="0.57666870611543275"/>
    <n v="2026"/>
    <s v="Q4"/>
    <n v="11"/>
    <x v="10"/>
  </r>
  <r>
    <n v="3620"/>
    <d v="2026-11-06T00:00:00"/>
    <n v="2026"/>
    <x v="3"/>
    <n v="11"/>
    <s v="Nov"/>
    <x v="1"/>
    <x v="12"/>
    <x v="3"/>
    <s v="New"/>
    <x v="1"/>
    <s v="Trail Boots"/>
    <n v="1"/>
    <n v="142"/>
    <n v="0.05"/>
    <n v="81.099999999999994"/>
    <n v="134.9"/>
    <n v="81.099999999999994"/>
    <n v="53.800000000000011"/>
    <n v="0.39881393624907346"/>
    <n v="2026"/>
    <s v="Q4"/>
    <n v="11"/>
    <x v="10"/>
  </r>
  <r>
    <n v="3986"/>
    <d v="2026-11-06T00:00:00"/>
    <n v="2026"/>
    <x v="3"/>
    <n v="11"/>
    <s v="Nov"/>
    <x v="0"/>
    <x v="15"/>
    <x v="3"/>
    <s v="New"/>
    <x v="2"/>
    <s v="Insulated Bottle"/>
    <n v="2"/>
    <n v="36.29"/>
    <n v="0.15"/>
    <n v="13.93"/>
    <n v="61.692999999999998"/>
    <n v="27.86"/>
    <n v="33.832999999999998"/>
    <n v="0.54840905775371596"/>
    <n v="2026"/>
    <s v="Q4"/>
    <n v="11"/>
    <x v="10"/>
  </r>
  <r>
    <n v="4384"/>
    <d v="2026-11-06T00:00:00"/>
    <n v="2026"/>
    <x v="3"/>
    <n v="11"/>
    <s v="Nov"/>
    <x v="3"/>
    <x v="8"/>
    <x v="0"/>
    <s v="New"/>
    <x v="3"/>
    <s v="Compact Sleeping Bag"/>
    <n v="1"/>
    <n v="121.66"/>
    <n v="0"/>
    <n v="61.66"/>
    <n v="121.66"/>
    <n v="61.66"/>
    <n v="60"/>
    <n v="0.49317770836758179"/>
    <n v="2026"/>
    <s v="Q4"/>
    <n v="11"/>
    <x v="10"/>
  </r>
  <r>
    <n v="4565"/>
    <d v="2026-11-06T00:00:00"/>
    <n v="2026"/>
    <x v="3"/>
    <n v="11"/>
    <s v="Nov"/>
    <x v="1"/>
    <x v="14"/>
    <x v="0"/>
    <s v="Returning"/>
    <x v="3"/>
    <s v="Compact Sleeping Bag"/>
    <n v="3"/>
    <n v="124.65"/>
    <n v="0.05"/>
    <n v="62.27"/>
    <n v="355.25250000000005"/>
    <n v="186.81"/>
    <n v="168.44250000000005"/>
    <n v="0.47414866890451163"/>
    <n v="2026"/>
    <s v="Q4"/>
    <n v="11"/>
    <x v="10"/>
  </r>
  <r>
    <n v="4634"/>
    <d v="2026-11-06T00:00:00"/>
    <n v="2026"/>
    <x v="3"/>
    <n v="11"/>
    <s v="Nov"/>
    <x v="0"/>
    <x v="15"/>
    <x v="0"/>
    <s v="New"/>
    <x v="0"/>
    <s v="Commuter Helmet"/>
    <n v="2"/>
    <n v="80.61"/>
    <n v="0"/>
    <n v="43.72"/>
    <n v="161.22"/>
    <n v="87.44"/>
    <n v="73.78"/>
    <n v="0.45763552909068356"/>
    <n v="2026"/>
    <s v="Q4"/>
    <n v="11"/>
    <x v="10"/>
  </r>
  <r>
    <n v="104"/>
    <d v="2026-11-07T00:00:00"/>
    <n v="2026"/>
    <x v="3"/>
    <n v="11"/>
    <s v="Nov"/>
    <x v="1"/>
    <x v="11"/>
    <x v="0"/>
    <s v="New"/>
    <x v="1"/>
    <s v="Summit Backpack 45L"/>
    <n v="1"/>
    <n v="153.96"/>
    <n v="0"/>
    <n v="80.62"/>
    <n v="153.96"/>
    <n v="80.62"/>
    <n v="73.34"/>
    <n v="0.47635749545336453"/>
    <n v="2026"/>
    <s v="Q4"/>
    <n v="11"/>
    <x v="10"/>
  </r>
  <r>
    <n v="181"/>
    <d v="2026-11-07T00:00:00"/>
    <n v="2026"/>
    <x v="3"/>
    <n v="11"/>
    <s v="Nov"/>
    <x v="1"/>
    <x v="1"/>
    <x v="2"/>
    <s v="Returning"/>
    <x v="2"/>
    <s v="Insulated Bottle"/>
    <n v="1"/>
    <n v="35.58"/>
    <n v="0"/>
    <n v="13.4"/>
    <n v="35.58"/>
    <n v="13.4"/>
    <n v="22.18"/>
    <n v="0.62338392355255767"/>
    <n v="2026"/>
    <s v="Q4"/>
    <n v="11"/>
    <x v="10"/>
  </r>
  <r>
    <n v="823"/>
    <d v="2026-11-07T00:00:00"/>
    <n v="2026"/>
    <x v="3"/>
    <n v="11"/>
    <s v="Nov"/>
    <x v="0"/>
    <x v="0"/>
    <x v="3"/>
    <s v="New"/>
    <x v="4"/>
    <s v="Recovery Roller"/>
    <n v="5"/>
    <n v="36.369999999999997"/>
    <n v="0.15"/>
    <n v="13.65"/>
    <n v="154.57249999999999"/>
    <n v="68.25"/>
    <n v="86.322499999999991"/>
    <n v="0.55845962250723769"/>
    <n v="2026"/>
    <s v="Q4"/>
    <n v="11"/>
    <x v="10"/>
  </r>
  <r>
    <n v="1730"/>
    <d v="2026-11-07T00:00:00"/>
    <n v="2026"/>
    <x v="3"/>
    <n v="11"/>
    <s v="Nov"/>
    <x v="3"/>
    <x v="4"/>
    <x v="3"/>
    <s v="Returning"/>
    <x v="1"/>
    <s v="Summit Backpack 45L"/>
    <n v="2"/>
    <n v="151.55000000000001"/>
    <n v="0.1"/>
    <n v="80.48"/>
    <n v="272.79000000000002"/>
    <n v="160.96"/>
    <n v="111.83000000000001"/>
    <n v="0.40994904505297114"/>
    <n v="2026"/>
    <s v="Q4"/>
    <n v="11"/>
    <x v="10"/>
  </r>
  <r>
    <n v="2710"/>
    <d v="2026-11-07T00:00:00"/>
    <n v="2026"/>
    <x v="3"/>
    <n v="11"/>
    <s v="Nov"/>
    <x v="0"/>
    <x v="9"/>
    <x v="2"/>
    <s v="New"/>
    <x v="3"/>
    <s v="Portable Camp Stove"/>
    <n v="2"/>
    <n v="80.67"/>
    <n v="0"/>
    <n v="40.5"/>
    <n v="161.34"/>
    <n v="81"/>
    <n v="80.34"/>
    <n v="0.49795462997396805"/>
    <n v="2026"/>
    <s v="Q4"/>
    <n v="11"/>
    <x v="10"/>
  </r>
  <r>
    <n v="3018"/>
    <d v="2026-11-07T00:00:00"/>
    <n v="2026"/>
    <x v="3"/>
    <n v="11"/>
    <s v="Nov"/>
    <x v="3"/>
    <x v="7"/>
    <x v="1"/>
    <s v="Business"/>
    <x v="0"/>
    <s v="Commuter Helmet"/>
    <n v="10"/>
    <n v="81.48"/>
    <n v="0.05"/>
    <n v="43.7"/>
    <n v="774.06000000000006"/>
    <n v="437"/>
    <n v="337.06000000000006"/>
    <n v="0.43544428080510561"/>
    <n v="2026"/>
    <s v="Q4"/>
    <n v="11"/>
    <x v="10"/>
  </r>
  <r>
    <n v="3735"/>
    <d v="2026-11-07T00:00:00"/>
    <n v="2026"/>
    <x v="3"/>
    <n v="11"/>
    <s v="Nov"/>
    <x v="3"/>
    <x v="8"/>
    <x v="2"/>
    <s v="Returning"/>
    <x v="2"/>
    <s v="Travel Backpack 35L"/>
    <n v="2"/>
    <n v="163.58000000000001"/>
    <n v="0.1"/>
    <n v="88.14"/>
    <n v="294.44400000000002"/>
    <n v="176.28"/>
    <n v="118.16400000000002"/>
    <n v="0.40131230386762851"/>
    <n v="2026"/>
    <s v="Q4"/>
    <n v="11"/>
    <x v="10"/>
  </r>
  <r>
    <n v="4460"/>
    <d v="2026-11-07T00:00:00"/>
    <n v="2026"/>
    <x v="3"/>
    <n v="11"/>
    <s v="Nov"/>
    <x v="0"/>
    <x v="9"/>
    <x v="2"/>
    <s v="Returning"/>
    <x v="1"/>
    <s v="Trekking Poles"/>
    <n v="2"/>
    <n v="71.88"/>
    <n v="0.15"/>
    <n v="31.65"/>
    <n v="122.19599999999998"/>
    <n v="63.3"/>
    <n v="58.895999999999987"/>
    <n v="0.48197977020524396"/>
    <n v="2026"/>
    <s v="Q4"/>
    <n v="11"/>
    <x v="10"/>
  </r>
  <r>
    <n v="319"/>
    <d v="2026-11-08T00:00:00"/>
    <n v="2026"/>
    <x v="3"/>
    <n v="11"/>
    <s v="Nov"/>
    <x v="3"/>
    <x v="8"/>
    <x v="0"/>
    <s v="Returning"/>
    <x v="2"/>
    <s v="Insulated Bottle"/>
    <n v="2"/>
    <n v="36.299999999999997"/>
    <n v="0.15"/>
    <n v="13.38"/>
    <n v="61.709999999999994"/>
    <n v="26.76"/>
    <n v="34.949999999999989"/>
    <n v="0.56635877491492448"/>
    <n v="2026"/>
    <s v="Q4"/>
    <n v="11"/>
    <x v="10"/>
  </r>
  <r>
    <n v="595"/>
    <d v="2026-11-08T00:00:00"/>
    <n v="2026"/>
    <x v="3"/>
    <n v="11"/>
    <s v="Nov"/>
    <x v="1"/>
    <x v="12"/>
    <x v="0"/>
    <s v="New"/>
    <x v="4"/>
    <s v="Recovery Roller"/>
    <n v="2"/>
    <n v="36.159999999999997"/>
    <n v="0.1"/>
    <n v="13.79"/>
    <n v="65.087999999999994"/>
    <n v="27.58"/>
    <n v="37.507999999999996"/>
    <n v="0.57626597836774829"/>
    <n v="2026"/>
    <s v="Q4"/>
    <n v="11"/>
    <x v="10"/>
  </r>
  <r>
    <n v="1623"/>
    <d v="2026-11-08T00:00:00"/>
    <n v="2026"/>
    <x v="3"/>
    <n v="11"/>
    <s v="Nov"/>
    <x v="2"/>
    <x v="5"/>
    <x v="0"/>
    <s v="Returning"/>
    <x v="2"/>
    <s v="Insulated Bottle"/>
    <n v="2"/>
    <n v="35.49"/>
    <n v="0.1"/>
    <n v="13.78"/>
    <n v="63.882000000000005"/>
    <n v="27.56"/>
    <n v="36.322000000000003"/>
    <n v="0.56857956857956859"/>
    <n v="2026"/>
    <s v="Q4"/>
    <n v="11"/>
    <x v="10"/>
  </r>
  <r>
    <n v="2638"/>
    <d v="2026-11-08T00:00:00"/>
    <n v="2026"/>
    <x v="3"/>
    <n v="11"/>
    <s v="Nov"/>
    <x v="0"/>
    <x v="9"/>
    <x v="0"/>
    <s v="New"/>
    <x v="1"/>
    <s v="Trekking Poles"/>
    <n v="1"/>
    <n v="69.760000000000005"/>
    <n v="0.15"/>
    <n v="32.39"/>
    <n v="59.295999999999999"/>
    <n v="32.39"/>
    <n v="26.905999999999999"/>
    <n v="0.45375742039935241"/>
    <n v="2026"/>
    <s v="Q4"/>
    <n v="11"/>
    <x v="10"/>
  </r>
  <r>
    <n v="2666"/>
    <d v="2026-11-08T00:00:00"/>
    <n v="2026"/>
    <x v="3"/>
    <n v="11"/>
    <s v="Nov"/>
    <x v="1"/>
    <x v="12"/>
    <x v="2"/>
    <s v="Business"/>
    <x v="3"/>
    <s v="Portable Camp Stove"/>
    <n v="6"/>
    <n v="81.37"/>
    <n v="0"/>
    <n v="39.5"/>
    <n v="488.22"/>
    <n v="237"/>
    <n v="251.22000000000003"/>
    <n v="0.5145631067961165"/>
    <n v="2026"/>
    <s v="Q4"/>
    <n v="11"/>
    <x v="10"/>
  </r>
  <r>
    <n v="3505"/>
    <d v="2026-11-08T00:00:00"/>
    <n v="2026"/>
    <x v="3"/>
    <n v="11"/>
    <s v="Nov"/>
    <x v="1"/>
    <x v="12"/>
    <x v="1"/>
    <s v="Returning"/>
    <x v="0"/>
    <s v="Commuter Helmet"/>
    <n v="5"/>
    <n v="82.82"/>
    <n v="0.15"/>
    <n v="43.8"/>
    <n v="351.98499999999996"/>
    <n v="219"/>
    <n v="132.98499999999996"/>
    <n v="0.37781439549980816"/>
    <n v="2026"/>
    <s v="Q4"/>
    <n v="11"/>
    <x v="10"/>
  </r>
  <r>
    <n v="3626"/>
    <d v="2026-11-08T00:00:00"/>
    <n v="2026"/>
    <x v="3"/>
    <n v="11"/>
    <s v="Nov"/>
    <x v="3"/>
    <x v="13"/>
    <x v="1"/>
    <s v="Business"/>
    <x v="0"/>
    <s v="Trail Bike Light"/>
    <n v="15"/>
    <n v="51.05"/>
    <n v="0.1"/>
    <n v="21.95"/>
    <n v="689.17500000000007"/>
    <n v="329.25"/>
    <n v="359.92500000000007"/>
    <n v="0.52225486995320491"/>
    <n v="2026"/>
    <s v="Q4"/>
    <n v="11"/>
    <x v="10"/>
  </r>
  <r>
    <n v="3801"/>
    <d v="2026-11-08T00:00:00"/>
    <n v="2026"/>
    <x v="3"/>
    <n v="11"/>
    <s v="Nov"/>
    <x v="0"/>
    <x v="15"/>
    <x v="0"/>
    <s v="Returning"/>
    <x v="0"/>
    <s v="Cycling Pack 12L"/>
    <n v="3"/>
    <n v="101.68"/>
    <n v="0.1"/>
    <n v="51.9"/>
    <n v="274.536"/>
    <n v="155.69999999999999"/>
    <n v="118.83600000000001"/>
    <n v="0.43286126409651199"/>
    <n v="2026"/>
    <s v="Q4"/>
    <n v="11"/>
    <x v="10"/>
  </r>
  <r>
    <n v="4685"/>
    <d v="2026-11-08T00:00:00"/>
    <n v="2026"/>
    <x v="3"/>
    <n v="11"/>
    <s v="Nov"/>
    <x v="3"/>
    <x v="13"/>
    <x v="1"/>
    <s v="Business"/>
    <x v="3"/>
    <s v="Portable Camp Stove"/>
    <n v="6"/>
    <n v="80.83"/>
    <n v="0.15"/>
    <n v="39.32"/>
    <n v="412.233"/>
    <n v="235.92000000000002"/>
    <n v="176.31299999999999"/>
    <n v="0.42770229457612563"/>
    <n v="2026"/>
    <s v="Q4"/>
    <n v="11"/>
    <x v="10"/>
  </r>
  <r>
    <n v="4843"/>
    <d v="2026-11-08T00:00:00"/>
    <n v="2026"/>
    <x v="3"/>
    <n v="11"/>
    <s v="Nov"/>
    <x v="1"/>
    <x v="12"/>
    <x v="0"/>
    <s v="New"/>
    <x v="3"/>
    <s v="Compact Sleeping Bag"/>
    <n v="6"/>
    <n v="123.67"/>
    <n v="0.15"/>
    <n v="60.55"/>
    <n v="630.71699999999998"/>
    <n v="363.29999999999995"/>
    <n v="267.41700000000003"/>
    <n v="0.42398888883603902"/>
    <n v="2026"/>
    <s v="Q4"/>
    <n v="11"/>
    <x v="10"/>
  </r>
  <r>
    <n v="4890"/>
    <d v="2026-11-08T00:00:00"/>
    <n v="2026"/>
    <x v="3"/>
    <n v="11"/>
    <s v="Nov"/>
    <x v="0"/>
    <x v="15"/>
    <x v="0"/>
    <s v="New"/>
    <x v="1"/>
    <s v="Hiking Daypack 20L"/>
    <n v="2"/>
    <n v="93.16"/>
    <n v="0.1"/>
    <n v="44.19"/>
    <n v="167.68799999999999"/>
    <n v="88.38"/>
    <n v="79.307999999999993"/>
    <n v="0.47294976384714471"/>
    <n v="2026"/>
    <s v="Q4"/>
    <n v="11"/>
    <x v="10"/>
  </r>
  <r>
    <n v="4913"/>
    <d v="2026-11-08T00:00:00"/>
    <n v="2026"/>
    <x v="3"/>
    <n v="11"/>
    <s v="Nov"/>
    <x v="2"/>
    <x v="2"/>
    <x v="3"/>
    <s v="New"/>
    <x v="0"/>
    <s v="Commuter Helmet"/>
    <n v="1"/>
    <n v="83.79"/>
    <n v="0.1"/>
    <n v="42.8"/>
    <n v="75.411000000000001"/>
    <n v="42.8"/>
    <n v="32.611000000000004"/>
    <n v="0.43244354271923197"/>
    <n v="2026"/>
    <s v="Q4"/>
    <n v="11"/>
    <x v="10"/>
  </r>
  <r>
    <n v="5079"/>
    <d v="2026-11-08T00:00:00"/>
    <n v="2026"/>
    <x v="3"/>
    <n v="11"/>
    <s v="Nov"/>
    <x v="2"/>
    <x v="16"/>
    <x v="0"/>
    <s v="New"/>
    <x v="4"/>
    <s v="Weighted Vest"/>
    <n v="1"/>
    <n v="120.98"/>
    <n v="0.1"/>
    <n v="70.59"/>
    <n v="108.88200000000001"/>
    <n v="70.59"/>
    <n v="38.292000000000002"/>
    <n v="0.35168347385242738"/>
    <n v="2026"/>
    <s v="Q4"/>
    <n v="11"/>
    <x v="10"/>
  </r>
  <r>
    <n v="366"/>
    <d v="2026-11-09T00:00:00"/>
    <n v="2026"/>
    <x v="3"/>
    <n v="11"/>
    <s v="Nov"/>
    <x v="3"/>
    <x v="13"/>
    <x v="2"/>
    <s v="Returning"/>
    <x v="1"/>
    <s v="Summit Backpack 45L"/>
    <n v="1"/>
    <n v="152.05000000000001"/>
    <n v="0.15"/>
    <n v="80.56"/>
    <n v="129.24250000000001"/>
    <n v="80.56"/>
    <n v="48.682500000000005"/>
    <n v="0.37667562914675901"/>
    <n v="2026"/>
    <s v="Q4"/>
    <n v="11"/>
    <x v="10"/>
  </r>
  <r>
    <n v="567"/>
    <d v="2026-11-09T00:00:00"/>
    <n v="2026"/>
    <x v="3"/>
    <n v="11"/>
    <s v="Nov"/>
    <x v="0"/>
    <x v="9"/>
    <x v="2"/>
    <s v="New"/>
    <x v="2"/>
    <s v="Insulated Bottle"/>
    <n v="3"/>
    <n v="36.14"/>
    <n v="0.1"/>
    <n v="13.23"/>
    <n v="97.578000000000003"/>
    <n v="39.69"/>
    <n v="57.888000000000005"/>
    <n v="0.59324847814056447"/>
    <n v="2026"/>
    <s v="Q4"/>
    <n v="11"/>
    <x v="10"/>
  </r>
  <r>
    <n v="1051"/>
    <d v="2026-11-09T00:00:00"/>
    <n v="2026"/>
    <x v="3"/>
    <n v="11"/>
    <s v="Nov"/>
    <x v="3"/>
    <x v="13"/>
    <x v="1"/>
    <s v="Business"/>
    <x v="1"/>
    <s v="Hiking Daypack 20L"/>
    <n v="12"/>
    <n v="90.99"/>
    <n v="0.2"/>
    <n v="45.51"/>
    <n v="873.50399999999991"/>
    <n v="546.12"/>
    <n v="327.3839999999999"/>
    <n v="0.37479393339927458"/>
    <n v="2026"/>
    <s v="Q4"/>
    <n v="11"/>
    <x v="10"/>
  </r>
  <r>
    <n v="1934"/>
    <d v="2026-11-09T00:00:00"/>
    <n v="2026"/>
    <x v="3"/>
    <n v="11"/>
    <s v="Nov"/>
    <x v="3"/>
    <x v="13"/>
    <x v="3"/>
    <s v="Business"/>
    <x v="0"/>
    <s v="Trail Bike Light"/>
    <n v="1"/>
    <n v="50.55"/>
    <n v="0.05"/>
    <n v="22.09"/>
    <n v="48.022499999999994"/>
    <n v="22.09"/>
    <n v="25.932499999999994"/>
    <n v="0.54000728825029931"/>
    <n v="2026"/>
    <s v="Q4"/>
    <n v="11"/>
    <x v="10"/>
  </r>
  <r>
    <n v="2056"/>
    <d v="2026-11-09T00:00:00"/>
    <n v="2026"/>
    <x v="3"/>
    <n v="11"/>
    <s v="Nov"/>
    <x v="0"/>
    <x v="0"/>
    <x v="2"/>
    <s v="New"/>
    <x v="4"/>
    <s v="Training Mat"/>
    <n v="1"/>
    <n v="51.65"/>
    <n v="0.15"/>
    <n v="21.86"/>
    <n v="43.902499999999996"/>
    <n v="21.86"/>
    <n v="22.042499999999997"/>
    <n v="0.50207846933545919"/>
    <n v="2026"/>
    <s v="Q4"/>
    <n v="11"/>
    <x v="10"/>
  </r>
  <r>
    <n v="2115"/>
    <d v="2026-11-09T00:00:00"/>
    <n v="2026"/>
    <x v="3"/>
    <n v="11"/>
    <s v="Nov"/>
    <x v="1"/>
    <x v="12"/>
    <x v="0"/>
    <s v="New"/>
    <x v="0"/>
    <s v="Commuter Helmet"/>
    <n v="5"/>
    <n v="82.96"/>
    <n v="0"/>
    <n v="43.55"/>
    <n v="414.79999999999995"/>
    <n v="217.75"/>
    <n v="197.04999999999995"/>
    <n v="0.47504821600771452"/>
    <n v="2026"/>
    <s v="Q4"/>
    <n v="11"/>
    <x v="10"/>
  </r>
  <r>
    <n v="2437"/>
    <d v="2026-11-09T00:00:00"/>
    <n v="2026"/>
    <x v="3"/>
    <n v="11"/>
    <s v="Nov"/>
    <x v="3"/>
    <x v="4"/>
    <x v="3"/>
    <s v="Business"/>
    <x v="1"/>
    <s v="Trekking Poles"/>
    <n v="1"/>
    <n v="70.3"/>
    <n v="0.05"/>
    <n v="33.31"/>
    <n v="66.784999999999997"/>
    <n v="33.31"/>
    <n v="33.474999999999994"/>
    <n v="0.50123530732949007"/>
    <n v="2026"/>
    <s v="Q4"/>
    <n v="11"/>
    <x v="10"/>
  </r>
  <r>
    <n v="3380"/>
    <d v="2026-11-09T00:00:00"/>
    <n v="2026"/>
    <x v="3"/>
    <n v="11"/>
    <s v="Nov"/>
    <x v="2"/>
    <x v="2"/>
    <x v="2"/>
    <s v="Returning"/>
    <x v="2"/>
    <s v="Packing Cube Set"/>
    <n v="2"/>
    <n v="47.12"/>
    <n v="0.15"/>
    <n v="18.64"/>
    <n v="80.103999999999999"/>
    <n v="37.28"/>
    <n v="42.823999999999998"/>
    <n v="0.5346050134824728"/>
    <n v="2026"/>
    <s v="Q4"/>
    <n v="11"/>
    <x v="10"/>
  </r>
  <r>
    <n v="3648"/>
    <d v="2026-11-09T00:00:00"/>
    <n v="2026"/>
    <x v="3"/>
    <n v="11"/>
    <s v="Nov"/>
    <x v="0"/>
    <x v="15"/>
    <x v="3"/>
    <s v="New"/>
    <x v="4"/>
    <s v="Resistance Band Set"/>
    <n v="4"/>
    <n v="39.82"/>
    <n v="0.2"/>
    <n v="14.98"/>
    <n v="127.42400000000001"/>
    <n v="59.92"/>
    <n v="67.504000000000005"/>
    <n v="0.52975891511803119"/>
    <n v="2026"/>
    <s v="Q4"/>
    <n v="11"/>
    <x v="10"/>
  </r>
  <r>
    <n v="3692"/>
    <d v="2026-11-09T00:00:00"/>
    <n v="2026"/>
    <x v="3"/>
    <n v="11"/>
    <s v="Nov"/>
    <x v="1"/>
    <x v="14"/>
    <x v="0"/>
    <s v="Returning"/>
    <x v="1"/>
    <s v="Summit Backpack 45L"/>
    <n v="4"/>
    <n v="154.27000000000001"/>
    <n v="0.05"/>
    <n v="78.36"/>
    <n v="586.226"/>
    <n v="313.44"/>
    <n v="272.786"/>
    <n v="0.46532565938733528"/>
    <n v="2026"/>
    <s v="Q4"/>
    <n v="11"/>
    <x v="10"/>
  </r>
  <r>
    <n v="4406"/>
    <d v="2026-11-09T00:00:00"/>
    <n v="2026"/>
    <x v="3"/>
    <n v="11"/>
    <s v="Nov"/>
    <x v="0"/>
    <x v="0"/>
    <x v="0"/>
    <s v="New"/>
    <x v="1"/>
    <s v="Trail Boots"/>
    <n v="1"/>
    <n v="143.02000000000001"/>
    <n v="0.1"/>
    <n v="79.25"/>
    <n v="128.71800000000002"/>
    <n v="79.25"/>
    <n v="49.468000000000018"/>
    <n v="0.3843129942976119"/>
    <n v="2026"/>
    <s v="Q4"/>
    <n v="11"/>
    <x v="10"/>
  </r>
  <r>
    <n v="4550"/>
    <d v="2026-11-09T00:00:00"/>
    <n v="2026"/>
    <x v="3"/>
    <n v="11"/>
    <s v="Nov"/>
    <x v="2"/>
    <x v="10"/>
    <x v="2"/>
    <s v="Returning"/>
    <x v="4"/>
    <s v="Recovery Roller"/>
    <n v="1"/>
    <n v="35.36"/>
    <n v="0"/>
    <n v="13.74"/>
    <n v="35.36"/>
    <n v="13.74"/>
    <n v="21.619999999999997"/>
    <n v="0.61142533936651577"/>
    <n v="2026"/>
    <s v="Q4"/>
    <n v="11"/>
    <x v="10"/>
  </r>
  <r>
    <n v="4855"/>
    <d v="2026-11-09T00:00:00"/>
    <n v="2026"/>
    <x v="3"/>
    <n v="11"/>
    <s v="Nov"/>
    <x v="1"/>
    <x v="6"/>
    <x v="0"/>
    <s v="Returning"/>
    <x v="1"/>
    <s v="Summit Backpack 45L"/>
    <n v="1"/>
    <n v="156.82"/>
    <n v="0.1"/>
    <n v="77.12"/>
    <n v="141.13800000000001"/>
    <n v="77.12"/>
    <n v="64.018000000000001"/>
    <n v="0.45358443509189589"/>
    <n v="2026"/>
    <s v="Q4"/>
    <n v="11"/>
    <x v="10"/>
  </r>
  <r>
    <n v="5151"/>
    <d v="2026-11-09T00:00:00"/>
    <n v="2026"/>
    <x v="3"/>
    <n v="11"/>
    <s v="Nov"/>
    <x v="2"/>
    <x v="16"/>
    <x v="1"/>
    <s v="Business"/>
    <x v="4"/>
    <s v="Resistance Band Set"/>
    <n v="10"/>
    <n v="40.98"/>
    <n v="0.1"/>
    <n v="14.6"/>
    <n v="368.82"/>
    <n v="146"/>
    <n v="222.82"/>
    <n v="0.60414294235670518"/>
    <n v="2026"/>
    <s v="Q4"/>
    <n v="11"/>
    <x v="10"/>
  </r>
  <r>
    <n v="5189"/>
    <d v="2026-11-09T00:00:00"/>
    <n v="2026"/>
    <x v="3"/>
    <n v="11"/>
    <s v="Nov"/>
    <x v="3"/>
    <x v="8"/>
    <x v="2"/>
    <s v="New"/>
    <x v="1"/>
    <s v="Trail Boots"/>
    <n v="3"/>
    <n v="144.22999999999999"/>
    <n v="0"/>
    <n v="80.959999999999994"/>
    <n v="432.68999999999994"/>
    <n v="242.88"/>
    <n v="189.80999999999995"/>
    <n v="0.43867433959647778"/>
    <n v="2026"/>
    <s v="Q4"/>
    <n v="11"/>
    <x v="10"/>
  </r>
  <r>
    <n v="726"/>
    <d v="2026-11-10T00:00:00"/>
    <n v="2026"/>
    <x v="3"/>
    <n v="11"/>
    <s v="Nov"/>
    <x v="3"/>
    <x v="7"/>
    <x v="0"/>
    <s v="New"/>
    <x v="1"/>
    <s v="Hiking Daypack 20L"/>
    <n v="1"/>
    <n v="90.23"/>
    <n v="0"/>
    <n v="44.06"/>
    <n v="90.23"/>
    <n v="44.06"/>
    <n v="46.17"/>
    <n v="0.51169234179319512"/>
    <n v="2026"/>
    <s v="Q4"/>
    <n v="11"/>
    <x v="10"/>
  </r>
  <r>
    <n v="2154"/>
    <d v="2026-11-10T00:00:00"/>
    <n v="2026"/>
    <x v="3"/>
    <n v="11"/>
    <s v="Nov"/>
    <x v="3"/>
    <x v="7"/>
    <x v="0"/>
    <s v="New"/>
    <x v="1"/>
    <s v="Summit Backpack 45L"/>
    <n v="5"/>
    <n v="152.82"/>
    <n v="0.1"/>
    <n v="80.09"/>
    <n v="687.68999999999994"/>
    <n v="400.45000000000005"/>
    <n v="287.2399999999999"/>
    <n v="0.417688202533118"/>
    <n v="2026"/>
    <s v="Q4"/>
    <n v="11"/>
    <x v="10"/>
  </r>
  <r>
    <n v="4403"/>
    <d v="2026-11-10T00:00:00"/>
    <n v="2026"/>
    <x v="3"/>
    <n v="11"/>
    <s v="Nov"/>
    <x v="0"/>
    <x v="0"/>
    <x v="0"/>
    <s v="Business"/>
    <x v="2"/>
    <s v="Insulated Bottle"/>
    <n v="2"/>
    <n v="36.61"/>
    <n v="0.05"/>
    <n v="13.31"/>
    <n v="69.558999999999997"/>
    <n v="26.62"/>
    <n v="42.938999999999993"/>
    <n v="0.61730329648212301"/>
    <n v="2026"/>
    <s v="Q4"/>
    <n v="11"/>
    <x v="10"/>
  </r>
  <r>
    <n v="4924"/>
    <d v="2026-11-10T00:00:00"/>
    <n v="2026"/>
    <x v="3"/>
    <n v="11"/>
    <s v="Nov"/>
    <x v="3"/>
    <x v="8"/>
    <x v="1"/>
    <s v="Business"/>
    <x v="1"/>
    <s v="Summit Backpack 45L"/>
    <n v="12"/>
    <n v="150.75"/>
    <n v="0.1"/>
    <n v="80.569999999999993"/>
    <n v="1628.1000000000001"/>
    <n v="966.83999999999992"/>
    <n v="661.26000000000022"/>
    <n v="0.40615441311958733"/>
    <n v="2026"/>
    <s v="Q4"/>
    <n v="11"/>
    <x v="10"/>
  </r>
  <r>
    <n v="25"/>
    <d v="2026-11-11T00:00:00"/>
    <n v="2026"/>
    <x v="3"/>
    <n v="11"/>
    <s v="Nov"/>
    <x v="0"/>
    <x v="0"/>
    <x v="0"/>
    <s v="Returning"/>
    <x v="1"/>
    <s v="Trail Boots"/>
    <n v="1"/>
    <n v="145.83000000000001"/>
    <n v="0.1"/>
    <n v="79.14"/>
    <n v="131.24700000000001"/>
    <n v="79.14"/>
    <n v="52.107000000000014"/>
    <n v="0.39701478890946085"/>
    <n v="2026"/>
    <s v="Q4"/>
    <n v="11"/>
    <x v="10"/>
  </r>
  <r>
    <n v="252"/>
    <d v="2026-11-11T00:00:00"/>
    <n v="2026"/>
    <x v="3"/>
    <n v="11"/>
    <s v="Nov"/>
    <x v="0"/>
    <x v="0"/>
    <x v="0"/>
    <s v="Returning"/>
    <x v="2"/>
    <s v="Travel Backpack 35L"/>
    <n v="4"/>
    <n v="162.04"/>
    <n v="0"/>
    <n v="85.77"/>
    <n v="648.16"/>
    <n v="343.08"/>
    <n v="305.08"/>
    <n v="0.47068625030856581"/>
    <n v="2026"/>
    <s v="Q4"/>
    <n v="11"/>
    <x v="10"/>
  </r>
  <r>
    <n v="1203"/>
    <d v="2026-11-11T00:00:00"/>
    <n v="2026"/>
    <x v="3"/>
    <n v="11"/>
    <s v="Nov"/>
    <x v="3"/>
    <x v="8"/>
    <x v="2"/>
    <s v="Returning"/>
    <x v="1"/>
    <s v="Trail Boots"/>
    <n v="2"/>
    <n v="141.33000000000001"/>
    <n v="0.05"/>
    <n v="79.739999999999995"/>
    <n v="268.52699999999999"/>
    <n v="159.47999999999999"/>
    <n v="109.047"/>
    <n v="0.40609324202035552"/>
    <n v="2026"/>
    <s v="Q4"/>
    <n v="11"/>
    <x v="10"/>
  </r>
  <r>
    <n v="1567"/>
    <d v="2026-11-11T00:00:00"/>
    <n v="2026"/>
    <x v="3"/>
    <n v="11"/>
    <s v="Nov"/>
    <x v="2"/>
    <x v="16"/>
    <x v="0"/>
    <s v="Returning"/>
    <x v="3"/>
    <s v="Compact Sleeping Bag"/>
    <n v="1"/>
    <n v="125.11"/>
    <n v="0.1"/>
    <n v="61.65"/>
    <n v="112.599"/>
    <n v="61.65"/>
    <n v="50.949000000000005"/>
    <n v="0.45248181600191834"/>
    <n v="2026"/>
    <s v="Q4"/>
    <n v="11"/>
    <x v="10"/>
  </r>
  <r>
    <n v="2060"/>
    <d v="2026-11-11T00:00:00"/>
    <n v="2026"/>
    <x v="3"/>
    <n v="11"/>
    <s v="Nov"/>
    <x v="2"/>
    <x v="5"/>
    <x v="0"/>
    <s v="Business"/>
    <x v="3"/>
    <s v="Compact Sleeping Bag"/>
    <n v="3"/>
    <n v="124.55"/>
    <n v="0.15"/>
    <n v="60.68"/>
    <n v="317.60249999999996"/>
    <n v="182.04"/>
    <n v="135.56249999999997"/>
    <n v="0.42683070819656643"/>
    <n v="2026"/>
    <s v="Q4"/>
    <n v="11"/>
    <x v="10"/>
  </r>
  <r>
    <n v="2485"/>
    <d v="2026-11-11T00:00:00"/>
    <n v="2026"/>
    <x v="3"/>
    <n v="11"/>
    <s v="Nov"/>
    <x v="2"/>
    <x v="10"/>
    <x v="2"/>
    <s v="Returning"/>
    <x v="1"/>
    <s v="Trail Boots"/>
    <n v="1"/>
    <n v="143.77000000000001"/>
    <n v="0.1"/>
    <n v="81.02"/>
    <n v="129.393"/>
    <n v="81.02"/>
    <n v="48.373000000000005"/>
    <n v="0.3738455712441941"/>
    <n v="2026"/>
    <s v="Q4"/>
    <n v="11"/>
    <x v="10"/>
  </r>
  <r>
    <n v="3101"/>
    <d v="2026-11-11T00:00:00"/>
    <n v="2026"/>
    <x v="3"/>
    <n v="11"/>
    <s v="Nov"/>
    <x v="3"/>
    <x v="8"/>
    <x v="0"/>
    <s v="New"/>
    <x v="3"/>
    <s v="Compact Sleeping Bag"/>
    <n v="3"/>
    <n v="124.72"/>
    <n v="0.15"/>
    <n v="60.35"/>
    <n v="318.03599999999994"/>
    <n v="181.05"/>
    <n v="136.98599999999993"/>
    <n v="0.4307248236048748"/>
    <n v="2026"/>
    <s v="Q4"/>
    <n v="11"/>
    <x v="10"/>
  </r>
  <r>
    <n v="3165"/>
    <d v="2026-11-11T00:00:00"/>
    <n v="2026"/>
    <x v="3"/>
    <n v="11"/>
    <s v="Nov"/>
    <x v="2"/>
    <x v="2"/>
    <x v="2"/>
    <s v="Returning"/>
    <x v="4"/>
    <s v="Recovery Roller"/>
    <n v="1"/>
    <n v="35.729999999999997"/>
    <n v="0.1"/>
    <n v="14.15"/>
    <n v="32.156999999999996"/>
    <n v="14.15"/>
    <n v="18.006999999999998"/>
    <n v="0.55997139036601673"/>
    <n v="2026"/>
    <s v="Q4"/>
    <n v="11"/>
    <x v="10"/>
  </r>
  <r>
    <n v="4179"/>
    <d v="2026-11-11T00:00:00"/>
    <n v="2026"/>
    <x v="3"/>
    <n v="11"/>
    <s v="Nov"/>
    <x v="2"/>
    <x v="3"/>
    <x v="2"/>
    <s v="Business"/>
    <x v="2"/>
    <s v="Travel Backpack 35L"/>
    <n v="2"/>
    <n v="166.1"/>
    <n v="0.05"/>
    <n v="88.2"/>
    <n v="315.58999999999997"/>
    <n v="176.4"/>
    <n v="139.18999999999997"/>
    <n v="0.44104692797617157"/>
    <n v="2026"/>
    <s v="Q4"/>
    <n v="11"/>
    <x v="10"/>
  </r>
  <r>
    <n v="4829"/>
    <d v="2026-11-11T00:00:00"/>
    <n v="2026"/>
    <x v="3"/>
    <n v="11"/>
    <s v="Nov"/>
    <x v="2"/>
    <x v="16"/>
    <x v="3"/>
    <s v="New"/>
    <x v="0"/>
    <s v="Commuter Helmet"/>
    <n v="2"/>
    <n v="81.27"/>
    <n v="0.05"/>
    <n v="43.04"/>
    <n v="154.41299999999998"/>
    <n v="86.08"/>
    <n v="68.332999999999984"/>
    <n v="0.44253398353765544"/>
    <n v="2026"/>
    <s v="Q4"/>
    <n v="11"/>
    <x v="10"/>
  </r>
  <r>
    <n v="4943"/>
    <d v="2026-11-11T00:00:00"/>
    <n v="2026"/>
    <x v="3"/>
    <n v="11"/>
    <s v="Nov"/>
    <x v="0"/>
    <x v="9"/>
    <x v="1"/>
    <s v="Returning"/>
    <x v="3"/>
    <s v="Trail Tent 2P"/>
    <n v="10"/>
    <n v="191.98"/>
    <n v="0.1"/>
    <n v="102.73"/>
    <n v="1727.82"/>
    <n v="1027.3"/>
    <n v="700.52"/>
    <n v="0.40543575140929033"/>
    <n v="2026"/>
    <s v="Q4"/>
    <n v="11"/>
    <x v="10"/>
  </r>
  <r>
    <n v="887"/>
    <d v="2026-11-12T00:00:00"/>
    <n v="2026"/>
    <x v="3"/>
    <n v="11"/>
    <s v="Nov"/>
    <x v="3"/>
    <x v="8"/>
    <x v="2"/>
    <s v="Returning"/>
    <x v="1"/>
    <s v="Hiking Daypack 20L"/>
    <n v="6"/>
    <n v="89.87"/>
    <n v="0.2"/>
    <n v="44.47"/>
    <n v="431.37600000000003"/>
    <n v="266.82"/>
    <n v="164.55600000000004"/>
    <n v="0.3814676755313231"/>
    <n v="2026"/>
    <s v="Q4"/>
    <n v="11"/>
    <x v="10"/>
  </r>
  <r>
    <n v="1090"/>
    <d v="2026-11-12T00:00:00"/>
    <n v="2026"/>
    <x v="3"/>
    <n v="11"/>
    <s v="Nov"/>
    <x v="1"/>
    <x v="14"/>
    <x v="3"/>
    <s v="New"/>
    <x v="0"/>
    <s v="Trail Bike Light"/>
    <n v="3"/>
    <n v="51.44"/>
    <n v="0.1"/>
    <n v="23.11"/>
    <n v="138.88800000000001"/>
    <n v="69.33"/>
    <n v="69.558000000000007"/>
    <n v="0.50082080525315364"/>
    <n v="2026"/>
    <s v="Q4"/>
    <n v="11"/>
    <x v="10"/>
  </r>
  <r>
    <n v="2090"/>
    <d v="2026-11-12T00:00:00"/>
    <n v="2026"/>
    <x v="3"/>
    <n v="11"/>
    <s v="Nov"/>
    <x v="3"/>
    <x v="4"/>
    <x v="3"/>
    <s v="New"/>
    <x v="2"/>
    <s v="Packing Cube Set"/>
    <n v="4"/>
    <n v="46.68"/>
    <n v="0.05"/>
    <n v="17.96"/>
    <n v="177.38399999999999"/>
    <n v="71.84"/>
    <n v="105.54399999999998"/>
    <n v="0.59500293149325756"/>
    <n v="2026"/>
    <s v="Q4"/>
    <n v="11"/>
    <x v="10"/>
  </r>
  <r>
    <n v="2561"/>
    <d v="2026-11-12T00:00:00"/>
    <n v="2026"/>
    <x v="3"/>
    <n v="11"/>
    <s v="Nov"/>
    <x v="1"/>
    <x v="12"/>
    <x v="2"/>
    <s v="New"/>
    <x v="1"/>
    <s v="Trekking Poles"/>
    <n v="4"/>
    <n v="73.05"/>
    <n v="0.2"/>
    <n v="32.82"/>
    <n v="233.76"/>
    <n v="131.28"/>
    <n v="102.47999999999999"/>
    <n v="0.4383983572895277"/>
    <n v="2026"/>
    <s v="Q4"/>
    <n v="11"/>
    <x v="10"/>
  </r>
  <r>
    <n v="2855"/>
    <d v="2026-11-12T00:00:00"/>
    <n v="2026"/>
    <x v="3"/>
    <n v="11"/>
    <s v="Nov"/>
    <x v="2"/>
    <x v="10"/>
    <x v="3"/>
    <s v="New"/>
    <x v="3"/>
    <s v="Compact Sleeping Bag"/>
    <n v="1"/>
    <n v="125.32"/>
    <n v="0.15"/>
    <n v="59.49"/>
    <n v="106.52199999999999"/>
    <n v="59.49"/>
    <n v="47.031999999999989"/>
    <n v="0.44152381667636725"/>
    <n v="2026"/>
    <s v="Q4"/>
    <n v="11"/>
    <x v="10"/>
  </r>
  <r>
    <n v="4421"/>
    <d v="2026-11-12T00:00:00"/>
    <n v="2026"/>
    <x v="3"/>
    <n v="11"/>
    <s v="Nov"/>
    <x v="1"/>
    <x v="11"/>
    <x v="3"/>
    <s v="Business"/>
    <x v="4"/>
    <s v="Weighted Vest"/>
    <n v="2"/>
    <n v="123.49"/>
    <n v="0.15"/>
    <n v="68.08"/>
    <n v="209.93299999999999"/>
    <n v="136.16"/>
    <n v="73.772999999999996"/>
    <n v="0.35141211719929694"/>
    <n v="2026"/>
    <s v="Q4"/>
    <n v="11"/>
    <x v="10"/>
  </r>
  <r>
    <n v="195"/>
    <d v="2026-11-13T00:00:00"/>
    <n v="2026"/>
    <x v="3"/>
    <n v="11"/>
    <s v="Nov"/>
    <x v="1"/>
    <x v="12"/>
    <x v="2"/>
    <s v="Returning"/>
    <x v="2"/>
    <s v="Packing Cube Set"/>
    <n v="1"/>
    <n v="47.37"/>
    <n v="0.2"/>
    <n v="18.739999999999998"/>
    <n v="37.896000000000001"/>
    <n v="18.739999999999998"/>
    <n v="19.156000000000002"/>
    <n v="0.50548870593202455"/>
    <n v="2026"/>
    <s v="Q4"/>
    <n v="11"/>
    <x v="10"/>
  </r>
  <r>
    <n v="520"/>
    <d v="2026-11-13T00:00:00"/>
    <n v="2026"/>
    <x v="3"/>
    <n v="11"/>
    <s v="Nov"/>
    <x v="1"/>
    <x v="12"/>
    <x v="1"/>
    <s v="Business"/>
    <x v="1"/>
    <s v="Hiking Daypack 20L"/>
    <n v="6"/>
    <n v="92.31"/>
    <n v="0.05"/>
    <n v="46.12"/>
    <n v="526.16700000000003"/>
    <n v="276.71999999999997"/>
    <n v="249.44700000000006"/>
    <n v="0.47408332335551268"/>
    <n v="2026"/>
    <s v="Q4"/>
    <n v="11"/>
    <x v="10"/>
  </r>
  <r>
    <n v="646"/>
    <d v="2026-11-13T00:00:00"/>
    <n v="2026"/>
    <x v="3"/>
    <n v="11"/>
    <s v="Nov"/>
    <x v="2"/>
    <x v="16"/>
    <x v="2"/>
    <s v="Returning"/>
    <x v="0"/>
    <s v="Trail Bike Light"/>
    <n v="1"/>
    <n v="49.53"/>
    <n v="0.1"/>
    <n v="22.18"/>
    <n v="44.577000000000005"/>
    <n v="22.18"/>
    <n v="22.397000000000006"/>
    <n v="0.50243399062296712"/>
    <n v="2026"/>
    <s v="Q4"/>
    <n v="11"/>
    <x v="10"/>
  </r>
  <r>
    <n v="893"/>
    <d v="2026-11-13T00:00:00"/>
    <n v="2026"/>
    <x v="3"/>
    <n v="11"/>
    <s v="Nov"/>
    <x v="3"/>
    <x v="8"/>
    <x v="0"/>
    <s v="New"/>
    <x v="2"/>
    <s v="Packing Cube Set"/>
    <n v="4"/>
    <n v="47.62"/>
    <n v="0.2"/>
    <n v="18.100000000000001"/>
    <n v="152.38399999999999"/>
    <n v="72.400000000000006"/>
    <n v="79.98399999999998"/>
    <n v="0.52488450230995376"/>
    <n v="2026"/>
    <s v="Q4"/>
    <n v="11"/>
    <x v="10"/>
  </r>
  <r>
    <n v="916"/>
    <d v="2026-11-13T00:00:00"/>
    <n v="2026"/>
    <x v="3"/>
    <n v="11"/>
    <s v="Nov"/>
    <x v="1"/>
    <x v="6"/>
    <x v="0"/>
    <s v="New"/>
    <x v="0"/>
    <s v="Trail Bike Light"/>
    <n v="4"/>
    <n v="51.93"/>
    <n v="0.05"/>
    <n v="22.62"/>
    <n v="197.334"/>
    <n v="90.48"/>
    <n v="106.854"/>
    <n v="0.54148803551339353"/>
    <n v="2026"/>
    <s v="Q4"/>
    <n v="11"/>
    <x v="10"/>
  </r>
  <r>
    <n v="1295"/>
    <d v="2026-11-13T00:00:00"/>
    <n v="2026"/>
    <x v="3"/>
    <n v="11"/>
    <s v="Nov"/>
    <x v="1"/>
    <x v="11"/>
    <x v="3"/>
    <s v="New"/>
    <x v="1"/>
    <s v="Summit Backpack 45L"/>
    <n v="1"/>
    <n v="155.44999999999999"/>
    <n v="0.05"/>
    <n v="77.25"/>
    <n v="147.67749999999998"/>
    <n v="77.25"/>
    <n v="70.427499999999981"/>
    <n v="0.47690067884410281"/>
    <n v="2026"/>
    <s v="Q4"/>
    <n v="11"/>
    <x v="10"/>
  </r>
  <r>
    <n v="3438"/>
    <d v="2026-11-13T00:00:00"/>
    <n v="2026"/>
    <x v="3"/>
    <n v="11"/>
    <s v="Nov"/>
    <x v="0"/>
    <x v="0"/>
    <x v="0"/>
    <s v="Returning"/>
    <x v="0"/>
    <s v="Compact Repair Kit"/>
    <n v="4"/>
    <n v="40.03"/>
    <n v="0.05"/>
    <n v="16.78"/>
    <n v="152.114"/>
    <n v="67.12"/>
    <n v="84.994"/>
    <n v="0.5587519886400989"/>
    <n v="2026"/>
    <s v="Q4"/>
    <n v="11"/>
    <x v="10"/>
  </r>
  <r>
    <n v="3573"/>
    <d v="2026-11-13T00:00:00"/>
    <n v="2026"/>
    <x v="3"/>
    <n v="11"/>
    <s v="Nov"/>
    <x v="0"/>
    <x v="9"/>
    <x v="0"/>
    <s v="Returning"/>
    <x v="1"/>
    <s v="Summit Backpack 45L"/>
    <n v="2"/>
    <n v="152.96"/>
    <n v="0.1"/>
    <n v="79.12"/>
    <n v="275.32800000000003"/>
    <n v="158.24"/>
    <n v="117.08800000000002"/>
    <n v="0.4252673175267318"/>
    <n v="2026"/>
    <s v="Q4"/>
    <n v="11"/>
    <x v="10"/>
  </r>
  <r>
    <n v="4257"/>
    <d v="2026-11-13T00:00:00"/>
    <n v="2026"/>
    <x v="3"/>
    <n v="11"/>
    <s v="Nov"/>
    <x v="3"/>
    <x v="13"/>
    <x v="2"/>
    <s v="New"/>
    <x v="4"/>
    <s v="Weighted Vest"/>
    <n v="2"/>
    <n v="124.06"/>
    <n v="0.05"/>
    <n v="69.98"/>
    <n v="235.714"/>
    <n v="139.96"/>
    <n v="95.753999999999991"/>
    <n v="0.40622958330858577"/>
    <n v="2026"/>
    <s v="Q4"/>
    <n v="11"/>
    <x v="10"/>
  </r>
  <r>
    <n v="4389"/>
    <d v="2026-11-13T00:00:00"/>
    <n v="2026"/>
    <x v="3"/>
    <n v="11"/>
    <s v="Nov"/>
    <x v="2"/>
    <x v="10"/>
    <x v="3"/>
    <s v="New"/>
    <x v="1"/>
    <s v="Summit Backpack 45L"/>
    <n v="1"/>
    <n v="151.66"/>
    <n v="0.1"/>
    <n v="80.209999999999994"/>
    <n v="136.494"/>
    <n v="80.209999999999994"/>
    <n v="56.284000000000006"/>
    <n v="0.41235512183685735"/>
    <n v="2026"/>
    <s v="Q4"/>
    <n v="11"/>
    <x v="10"/>
  </r>
  <r>
    <n v="4887"/>
    <d v="2026-11-13T00:00:00"/>
    <n v="2026"/>
    <x v="3"/>
    <n v="11"/>
    <s v="Nov"/>
    <x v="3"/>
    <x v="8"/>
    <x v="0"/>
    <s v="New"/>
    <x v="1"/>
    <s v="Trail Boots"/>
    <n v="2"/>
    <n v="142.30000000000001"/>
    <n v="0.15"/>
    <n v="77.760000000000005"/>
    <n v="241.91000000000003"/>
    <n v="155.52000000000001"/>
    <n v="86.390000000000015"/>
    <n v="0.35711628291513375"/>
    <n v="2026"/>
    <s v="Q4"/>
    <n v="11"/>
    <x v="10"/>
  </r>
  <r>
    <n v="5007"/>
    <d v="2026-11-13T00:00:00"/>
    <n v="2026"/>
    <x v="3"/>
    <n v="11"/>
    <s v="Nov"/>
    <x v="1"/>
    <x v="14"/>
    <x v="0"/>
    <s v="Business"/>
    <x v="2"/>
    <s v="Travel Backpack 35L"/>
    <n v="4"/>
    <n v="161.97"/>
    <n v="0.05"/>
    <n v="87.2"/>
    <n v="615.48599999999999"/>
    <n v="348.8"/>
    <n v="266.68599999999998"/>
    <n v="0.4332933649181297"/>
    <n v="2026"/>
    <s v="Q4"/>
    <n v="11"/>
    <x v="10"/>
  </r>
  <r>
    <n v="5111"/>
    <d v="2026-11-13T00:00:00"/>
    <n v="2026"/>
    <x v="3"/>
    <n v="11"/>
    <s v="Nov"/>
    <x v="1"/>
    <x v="14"/>
    <x v="1"/>
    <s v="Business"/>
    <x v="2"/>
    <s v="Carry-On Duffel"/>
    <n v="5"/>
    <n v="133.99"/>
    <n v="0.15"/>
    <n v="65.55"/>
    <n v="569.45749999999998"/>
    <n v="327.75"/>
    <n v="241.70749999999998"/>
    <n v="0.42445221987593451"/>
    <n v="2026"/>
    <s v="Q4"/>
    <n v="11"/>
    <x v="10"/>
  </r>
  <r>
    <n v="5177"/>
    <d v="2026-11-13T00:00:00"/>
    <n v="2026"/>
    <x v="3"/>
    <n v="11"/>
    <s v="Nov"/>
    <x v="1"/>
    <x v="6"/>
    <x v="2"/>
    <s v="Returning"/>
    <x v="3"/>
    <s v="Portable Camp Stove"/>
    <n v="2"/>
    <n v="83.18"/>
    <n v="0.1"/>
    <n v="40.479999999999997"/>
    <n v="149.72400000000002"/>
    <n v="80.959999999999994"/>
    <n v="68.764000000000024"/>
    <n v="0.45927172664369115"/>
    <n v="2026"/>
    <s v="Q4"/>
    <n v="11"/>
    <x v="10"/>
  </r>
  <r>
    <n v="584"/>
    <d v="2026-11-14T00:00:00"/>
    <n v="2026"/>
    <x v="3"/>
    <n v="11"/>
    <s v="Nov"/>
    <x v="1"/>
    <x v="12"/>
    <x v="0"/>
    <s v="New"/>
    <x v="1"/>
    <s v="Hiking Daypack 20L"/>
    <n v="1"/>
    <n v="91.95"/>
    <n v="0"/>
    <n v="46.64"/>
    <n v="91.95"/>
    <n v="46.64"/>
    <n v="45.31"/>
    <n v="0.49276780859162589"/>
    <n v="2026"/>
    <s v="Q4"/>
    <n v="11"/>
    <x v="10"/>
  </r>
  <r>
    <n v="621"/>
    <d v="2026-11-14T00:00:00"/>
    <n v="2026"/>
    <x v="3"/>
    <n v="11"/>
    <s v="Nov"/>
    <x v="3"/>
    <x v="13"/>
    <x v="1"/>
    <s v="Business"/>
    <x v="2"/>
    <s v="Insulated Bottle"/>
    <n v="5"/>
    <n v="35.68"/>
    <n v="0.15"/>
    <n v="13.48"/>
    <n v="151.64000000000001"/>
    <n v="67.400000000000006"/>
    <n v="84.240000000000009"/>
    <n v="0.55552624637298864"/>
    <n v="2026"/>
    <s v="Q4"/>
    <n v="11"/>
    <x v="10"/>
  </r>
  <r>
    <n v="623"/>
    <d v="2026-11-14T00:00:00"/>
    <n v="2026"/>
    <x v="3"/>
    <n v="11"/>
    <s v="Nov"/>
    <x v="2"/>
    <x v="16"/>
    <x v="0"/>
    <s v="Returning"/>
    <x v="3"/>
    <s v="Alpine Tent 4P"/>
    <n v="3"/>
    <n v="336.58"/>
    <n v="0.15"/>
    <n v="198.99"/>
    <n v="858.279"/>
    <n v="596.97"/>
    <n v="261.30899999999997"/>
    <n v="0.3044569423229509"/>
    <n v="2026"/>
    <s v="Q4"/>
    <n v="11"/>
    <x v="10"/>
  </r>
  <r>
    <n v="1431"/>
    <d v="2026-11-14T00:00:00"/>
    <n v="2026"/>
    <x v="3"/>
    <n v="11"/>
    <s v="Nov"/>
    <x v="2"/>
    <x v="2"/>
    <x v="0"/>
    <s v="New"/>
    <x v="4"/>
    <s v="Recovery Roller"/>
    <n v="2"/>
    <n v="36.979999999999997"/>
    <n v="0.15"/>
    <n v="14.13"/>
    <n v="62.865999999999993"/>
    <n v="28.26"/>
    <n v="34.605999999999995"/>
    <n v="0.55047243342983487"/>
    <n v="2026"/>
    <s v="Q4"/>
    <n v="11"/>
    <x v="10"/>
  </r>
  <r>
    <n v="1520"/>
    <d v="2026-11-14T00:00:00"/>
    <n v="2026"/>
    <x v="3"/>
    <n v="11"/>
    <s v="Nov"/>
    <x v="3"/>
    <x v="13"/>
    <x v="3"/>
    <s v="New"/>
    <x v="4"/>
    <s v="Recovery Roller"/>
    <n v="2"/>
    <n v="36.15"/>
    <n v="0"/>
    <n v="13.51"/>
    <n v="72.3"/>
    <n v="27.02"/>
    <n v="45.28"/>
    <n v="0.62627939142461964"/>
    <n v="2026"/>
    <s v="Q4"/>
    <n v="11"/>
    <x v="10"/>
  </r>
  <r>
    <n v="1791"/>
    <d v="2026-11-14T00:00:00"/>
    <n v="2026"/>
    <x v="3"/>
    <n v="11"/>
    <s v="Nov"/>
    <x v="2"/>
    <x v="2"/>
    <x v="0"/>
    <s v="Business"/>
    <x v="4"/>
    <s v="Weighted Vest"/>
    <n v="1"/>
    <n v="121.86"/>
    <n v="0.05"/>
    <n v="69.900000000000006"/>
    <n v="115.767"/>
    <n v="69.900000000000006"/>
    <n v="45.86699999999999"/>
    <n v="0.396200989919407"/>
    <n v="2026"/>
    <s v="Q4"/>
    <n v="11"/>
    <x v="10"/>
  </r>
  <r>
    <n v="2191"/>
    <d v="2026-11-14T00:00:00"/>
    <n v="2026"/>
    <x v="3"/>
    <n v="11"/>
    <s v="Nov"/>
    <x v="2"/>
    <x v="5"/>
    <x v="2"/>
    <s v="Returning"/>
    <x v="0"/>
    <s v="Trail Bike Light"/>
    <n v="6"/>
    <n v="49.85"/>
    <n v="0.05"/>
    <n v="22.68"/>
    <n v="284.14499999999998"/>
    <n v="136.07999999999998"/>
    <n v="148.065"/>
    <n v="0.52108958454310306"/>
    <n v="2026"/>
    <s v="Q4"/>
    <n v="11"/>
    <x v="10"/>
  </r>
  <r>
    <n v="2365"/>
    <d v="2026-11-14T00:00:00"/>
    <n v="2026"/>
    <x v="3"/>
    <n v="11"/>
    <s v="Nov"/>
    <x v="2"/>
    <x v="5"/>
    <x v="2"/>
    <s v="Business"/>
    <x v="1"/>
    <s v="Hiking Daypack 20L"/>
    <n v="2"/>
    <n v="91.95"/>
    <n v="0.05"/>
    <n v="46.45"/>
    <n v="174.70499999999998"/>
    <n v="92.9"/>
    <n v="81.804999999999978"/>
    <n v="0.46824647262528252"/>
    <n v="2026"/>
    <s v="Q4"/>
    <n v="11"/>
    <x v="10"/>
  </r>
  <r>
    <n v="2603"/>
    <d v="2026-11-14T00:00:00"/>
    <n v="2026"/>
    <x v="3"/>
    <n v="11"/>
    <s v="Nov"/>
    <x v="3"/>
    <x v="8"/>
    <x v="3"/>
    <s v="Returning"/>
    <x v="0"/>
    <s v="Trail Bike Light"/>
    <n v="2"/>
    <n v="51.71"/>
    <n v="0.15"/>
    <n v="22.93"/>
    <n v="87.906999999999996"/>
    <n v="45.86"/>
    <n v="42.046999999999997"/>
    <n v="0.47831230732478641"/>
    <n v="2026"/>
    <s v="Q4"/>
    <n v="11"/>
    <x v="10"/>
  </r>
  <r>
    <n v="4098"/>
    <d v="2026-11-14T00:00:00"/>
    <n v="2026"/>
    <x v="3"/>
    <n v="11"/>
    <s v="Nov"/>
    <x v="1"/>
    <x v="1"/>
    <x v="2"/>
    <s v="Returning"/>
    <x v="4"/>
    <s v="Resistance Band Set"/>
    <n v="1"/>
    <n v="41.05"/>
    <n v="0.05"/>
    <n v="14.6"/>
    <n v="38.997499999999995"/>
    <n v="14.6"/>
    <n v="24.397499999999994"/>
    <n v="0.62561702673248276"/>
    <n v="2026"/>
    <s v="Q4"/>
    <n v="11"/>
    <x v="10"/>
  </r>
  <r>
    <n v="1176"/>
    <d v="2026-11-15T00:00:00"/>
    <n v="2026"/>
    <x v="3"/>
    <n v="11"/>
    <s v="Nov"/>
    <x v="1"/>
    <x v="6"/>
    <x v="1"/>
    <s v="Business"/>
    <x v="3"/>
    <s v="Alpine Tent 4P"/>
    <n v="10"/>
    <n v="333.09"/>
    <n v="0.15"/>
    <n v="197.95"/>
    <n v="2831.2649999999994"/>
    <n v="1979.5"/>
    <n v="851.76499999999942"/>
    <n v="0.30084255624252748"/>
    <n v="2026"/>
    <s v="Q4"/>
    <n v="11"/>
    <x v="10"/>
  </r>
  <r>
    <n v="1895"/>
    <d v="2026-11-15T00:00:00"/>
    <n v="2026"/>
    <x v="3"/>
    <n v="11"/>
    <s v="Nov"/>
    <x v="3"/>
    <x v="4"/>
    <x v="0"/>
    <s v="Business"/>
    <x v="0"/>
    <s v="Trail Bike Light"/>
    <n v="3"/>
    <n v="51.79"/>
    <n v="0.2"/>
    <n v="22.23"/>
    <n v="124.29600000000001"/>
    <n v="66.69"/>
    <n v="57.606000000000009"/>
    <n v="0.4634581965630431"/>
    <n v="2026"/>
    <s v="Q4"/>
    <n v="11"/>
    <x v="10"/>
  </r>
  <r>
    <n v="3385"/>
    <d v="2026-11-15T00:00:00"/>
    <n v="2026"/>
    <x v="3"/>
    <n v="11"/>
    <s v="Nov"/>
    <x v="1"/>
    <x v="11"/>
    <x v="3"/>
    <s v="New"/>
    <x v="1"/>
    <s v="Trekking Poles"/>
    <n v="1"/>
    <n v="71.040000000000006"/>
    <n v="0.1"/>
    <n v="31.59"/>
    <n v="63.936000000000007"/>
    <n v="31.59"/>
    <n v="32.346000000000004"/>
    <n v="0.50591216216216217"/>
    <n v="2026"/>
    <s v="Q4"/>
    <n v="11"/>
    <x v="10"/>
  </r>
  <r>
    <n v="3581"/>
    <d v="2026-11-15T00:00:00"/>
    <n v="2026"/>
    <x v="3"/>
    <n v="11"/>
    <s v="Nov"/>
    <x v="3"/>
    <x v="4"/>
    <x v="3"/>
    <s v="Business"/>
    <x v="1"/>
    <s v="Trail Boots"/>
    <n v="2"/>
    <n v="141.21"/>
    <n v="0.1"/>
    <n v="78.31"/>
    <n v="254.17800000000003"/>
    <n v="156.62"/>
    <n v="97.558000000000021"/>
    <n v="0.38381763960688969"/>
    <n v="2026"/>
    <s v="Q4"/>
    <n v="11"/>
    <x v="10"/>
  </r>
  <r>
    <n v="4528"/>
    <d v="2026-11-15T00:00:00"/>
    <n v="2026"/>
    <x v="3"/>
    <n v="11"/>
    <s v="Nov"/>
    <x v="0"/>
    <x v="15"/>
    <x v="3"/>
    <s v="New"/>
    <x v="1"/>
    <s v="Trail Boots"/>
    <n v="2"/>
    <n v="141.63999999999999"/>
    <n v="0.15"/>
    <n v="80.349999999999994"/>
    <n v="240.78799999999998"/>
    <n v="160.69999999999999"/>
    <n v="80.087999999999994"/>
    <n v="0.33260793727262156"/>
    <n v="2026"/>
    <s v="Q4"/>
    <n v="11"/>
    <x v="10"/>
  </r>
  <r>
    <n v="4633"/>
    <d v="2026-11-15T00:00:00"/>
    <n v="2026"/>
    <x v="3"/>
    <n v="11"/>
    <s v="Nov"/>
    <x v="2"/>
    <x v="10"/>
    <x v="0"/>
    <s v="Returning"/>
    <x v="1"/>
    <s v="Trekking Poles"/>
    <n v="1"/>
    <n v="71.78"/>
    <n v="0.15"/>
    <n v="32.869999999999997"/>
    <n v="61.012999999999998"/>
    <n v="32.869999999999997"/>
    <n v="28.143000000000001"/>
    <n v="0.46126235392457349"/>
    <n v="2026"/>
    <s v="Q4"/>
    <n v="11"/>
    <x v="10"/>
  </r>
  <r>
    <n v="5195"/>
    <d v="2026-11-15T00:00:00"/>
    <n v="2026"/>
    <x v="3"/>
    <n v="11"/>
    <s v="Nov"/>
    <x v="2"/>
    <x v="16"/>
    <x v="0"/>
    <s v="Business"/>
    <x v="1"/>
    <s v="Summit Backpack 45L"/>
    <n v="3"/>
    <n v="153.88999999999999"/>
    <n v="0.1"/>
    <n v="80.36"/>
    <n v="415.50299999999999"/>
    <n v="241.07999999999998"/>
    <n v="174.423"/>
    <n v="0.41978758276113531"/>
    <n v="2026"/>
    <s v="Q4"/>
    <n v="11"/>
    <x v="10"/>
  </r>
  <r>
    <n v="2778"/>
    <d v="2026-11-16T00:00:00"/>
    <n v="2026"/>
    <x v="3"/>
    <n v="11"/>
    <s v="Nov"/>
    <x v="3"/>
    <x v="4"/>
    <x v="3"/>
    <s v="Returning"/>
    <x v="1"/>
    <s v="Trail Boots"/>
    <n v="1"/>
    <n v="145.4"/>
    <n v="0.1"/>
    <n v="77.66"/>
    <n v="130.86000000000001"/>
    <n v="77.66"/>
    <n v="53.200000000000017"/>
    <n v="0.40654134189209851"/>
    <n v="2026"/>
    <s v="Q4"/>
    <n v="11"/>
    <x v="10"/>
  </r>
  <r>
    <n v="341"/>
    <d v="2026-11-17T00:00:00"/>
    <n v="2026"/>
    <x v="3"/>
    <n v="11"/>
    <s v="Nov"/>
    <x v="3"/>
    <x v="8"/>
    <x v="0"/>
    <s v="Returning"/>
    <x v="2"/>
    <s v="Carry-On Duffel"/>
    <n v="1"/>
    <n v="132.94999999999999"/>
    <n v="0.05"/>
    <n v="65.36"/>
    <n v="126.30249999999998"/>
    <n v="65.36"/>
    <n v="60.942499999999981"/>
    <n v="0.48251222264009019"/>
    <n v="2026"/>
    <s v="Q4"/>
    <n v="11"/>
    <x v="10"/>
  </r>
  <r>
    <n v="374"/>
    <d v="2026-11-17T00:00:00"/>
    <n v="2026"/>
    <x v="3"/>
    <n v="11"/>
    <s v="Nov"/>
    <x v="3"/>
    <x v="7"/>
    <x v="2"/>
    <s v="Returning"/>
    <x v="4"/>
    <s v="Training Mat"/>
    <n v="1"/>
    <n v="51.34"/>
    <n v="0.15"/>
    <n v="21.37"/>
    <n v="43.639000000000003"/>
    <n v="21.37"/>
    <n v="22.269000000000002"/>
    <n v="0.5103004193496643"/>
    <n v="2026"/>
    <s v="Q4"/>
    <n v="11"/>
    <x v="10"/>
  </r>
  <r>
    <n v="598"/>
    <d v="2026-11-17T00:00:00"/>
    <n v="2026"/>
    <x v="3"/>
    <n v="11"/>
    <s v="Nov"/>
    <x v="0"/>
    <x v="0"/>
    <x v="0"/>
    <s v="New"/>
    <x v="0"/>
    <s v="Trail Bike Light"/>
    <n v="1"/>
    <n v="49.98"/>
    <n v="0.1"/>
    <n v="22.25"/>
    <n v="44.981999999999999"/>
    <n v="22.25"/>
    <n v="22.731999999999999"/>
    <n v="0.50535769863500957"/>
    <n v="2026"/>
    <s v="Q4"/>
    <n v="11"/>
    <x v="10"/>
  </r>
  <r>
    <n v="690"/>
    <d v="2026-11-17T00:00:00"/>
    <n v="2026"/>
    <x v="3"/>
    <n v="11"/>
    <s v="Nov"/>
    <x v="3"/>
    <x v="8"/>
    <x v="0"/>
    <s v="Returning"/>
    <x v="2"/>
    <s v="Travel Backpack 35L"/>
    <n v="2"/>
    <n v="168.08"/>
    <n v="0.1"/>
    <n v="87.63"/>
    <n v="302.54400000000004"/>
    <n v="175.26"/>
    <n v="127.28400000000005"/>
    <n v="0.42071235919403471"/>
    <n v="2026"/>
    <s v="Q4"/>
    <n v="11"/>
    <x v="10"/>
  </r>
  <r>
    <n v="1296"/>
    <d v="2026-11-17T00:00:00"/>
    <n v="2026"/>
    <x v="3"/>
    <n v="11"/>
    <s v="Nov"/>
    <x v="3"/>
    <x v="13"/>
    <x v="0"/>
    <s v="New"/>
    <x v="3"/>
    <s v="Trail Tent 2P"/>
    <n v="1"/>
    <n v="191.85"/>
    <n v="0.15"/>
    <n v="104.41"/>
    <n v="163.07249999999999"/>
    <n v="104.41"/>
    <n v="58.662499999999994"/>
    <n v="0.35973263425776875"/>
    <n v="2026"/>
    <s v="Q4"/>
    <n v="11"/>
    <x v="10"/>
  </r>
  <r>
    <n v="1585"/>
    <d v="2026-11-17T00:00:00"/>
    <n v="2026"/>
    <x v="3"/>
    <n v="11"/>
    <s v="Nov"/>
    <x v="1"/>
    <x v="14"/>
    <x v="2"/>
    <s v="Returning"/>
    <x v="1"/>
    <s v="Hiking Daypack 20L"/>
    <n v="4"/>
    <n v="93.99"/>
    <n v="0.1"/>
    <n v="44.07"/>
    <n v="338.36399999999998"/>
    <n v="176.28"/>
    <n v="162.08399999999997"/>
    <n v="0.47902259105578604"/>
    <n v="2026"/>
    <s v="Q4"/>
    <n v="11"/>
    <x v="10"/>
  </r>
  <r>
    <n v="2194"/>
    <d v="2026-11-17T00:00:00"/>
    <n v="2026"/>
    <x v="3"/>
    <n v="11"/>
    <s v="Nov"/>
    <x v="3"/>
    <x v="13"/>
    <x v="0"/>
    <s v="Returning"/>
    <x v="2"/>
    <s v="Insulated Bottle"/>
    <n v="4"/>
    <n v="36.57"/>
    <n v="0.05"/>
    <n v="13.35"/>
    <n v="138.96600000000001"/>
    <n v="53.4"/>
    <n v="85.566000000000003"/>
    <n v="0.61573334484694098"/>
    <n v="2026"/>
    <s v="Q4"/>
    <n v="11"/>
    <x v="10"/>
  </r>
  <r>
    <n v="2221"/>
    <d v="2026-11-17T00:00:00"/>
    <n v="2026"/>
    <x v="3"/>
    <n v="11"/>
    <s v="Nov"/>
    <x v="1"/>
    <x v="12"/>
    <x v="3"/>
    <s v="Returning"/>
    <x v="0"/>
    <s v="Compact Repair Kit"/>
    <n v="1"/>
    <n v="39.81"/>
    <n v="0.05"/>
    <n v="16.25"/>
    <n v="37.819499999999998"/>
    <n v="16.25"/>
    <n v="21.569499999999998"/>
    <n v="0.57032747656632155"/>
    <n v="2026"/>
    <s v="Q4"/>
    <n v="11"/>
    <x v="10"/>
  </r>
  <r>
    <n v="3836"/>
    <d v="2026-11-17T00:00:00"/>
    <n v="2026"/>
    <x v="3"/>
    <n v="11"/>
    <s v="Nov"/>
    <x v="3"/>
    <x v="4"/>
    <x v="2"/>
    <s v="Returning"/>
    <x v="1"/>
    <s v="Hiking Daypack 20L"/>
    <n v="1"/>
    <n v="91.43"/>
    <n v="0.1"/>
    <n v="45.06"/>
    <n v="82.287000000000006"/>
    <n v="45.06"/>
    <n v="37.227000000000004"/>
    <n v="0.45240438951474715"/>
    <n v="2026"/>
    <s v="Q4"/>
    <n v="11"/>
    <x v="10"/>
  </r>
  <r>
    <n v="4437"/>
    <d v="2026-11-17T00:00:00"/>
    <n v="2026"/>
    <x v="3"/>
    <n v="11"/>
    <s v="Nov"/>
    <x v="2"/>
    <x v="2"/>
    <x v="0"/>
    <s v="Returning"/>
    <x v="4"/>
    <s v="Weighted Vest"/>
    <n v="1"/>
    <n v="122.64"/>
    <n v="0"/>
    <n v="68.58"/>
    <n v="122.64"/>
    <n v="68.58"/>
    <n v="54.06"/>
    <n v="0.44080234833659493"/>
    <n v="2026"/>
    <s v="Q4"/>
    <n v="11"/>
    <x v="10"/>
  </r>
  <r>
    <n v="4735"/>
    <d v="2026-11-17T00:00:00"/>
    <n v="2026"/>
    <x v="3"/>
    <n v="11"/>
    <s v="Nov"/>
    <x v="1"/>
    <x v="12"/>
    <x v="0"/>
    <s v="Business"/>
    <x v="0"/>
    <s v="Commuter Helmet"/>
    <n v="1"/>
    <n v="80.959999999999994"/>
    <n v="0.1"/>
    <n v="43.86"/>
    <n v="72.86399999999999"/>
    <n v="43.86"/>
    <n v="29.003999999999991"/>
    <n v="0.39805665349143604"/>
    <n v="2026"/>
    <s v="Q4"/>
    <n v="11"/>
    <x v="10"/>
  </r>
  <r>
    <n v="554"/>
    <d v="2026-11-18T00:00:00"/>
    <n v="2026"/>
    <x v="3"/>
    <n v="11"/>
    <s v="Nov"/>
    <x v="2"/>
    <x v="5"/>
    <x v="3"/>
    <s v="Business"/>
    <x v="4"/>
    <s v="Recovery Roller"/>
    <n v="1"/>
    <n v="36.380000000000003"/>
    <n v="0.05"/>
    <n v="14.06"/>
    <n v="34.561"/>
    <n v="14.06"/>
    <n v="20.500999999999998"/>
    <n v="0.59318306761957118"/>
    <n v="2026"/>
    <s v="Q4"/>
    <n v="11"/>
    <x v="10"/>
  </r>
  <r>
    <n v="1205"/>
    <d v="2026-11-18T00:00:00"/>
    <n v="2026"/>
    <x v="3"/>
    <n v="11"/>
    <s v="Nov"/>
    <x v="3"/>
    <x v="13"/>
    <x v="0"/>
    <s v="Returning"/>
    <x v="0"/>
    <s v="Cycling Pack 12L"/>
    <n v="2"/>
    <n v="100.72"/>
    <n v="0.1"/>
    <n v="51.68"/>
    <n v="181.29599999999999"/>
    <n v="103.36"/>
    <n v="77.935999999999993"/>
    <n v="0.42988262289294854"/>
    <n v="2026"/>
    <s v="Q4"/>
    <n v="11"/>
    <x v="10"/>
  </r>
  <r>
    <n v="1979"/>
    <d v="2026-11-18T00:00:00"/>
    <n v="2026"/>
    <x v="3"/>
    <n v="11"/>
    <s v="Nov"/>
    <x v="1"/>
    <x v="11"/>
    <x v="2"/>
    <s v="Returning"/>
    <x v="3"/>
    <s v="Compact Sleeping Bag"/>
    <n v="3"/>
    <n v="120.29"/>
    <n v="0"/>
    <n v="62.04"/>
    <n v="360.87"/>
    <n v="186.12"/>
    <n v="174.75"/>
    <n v="0.48424640452240419"/>
    <n v="2026"/>
    <s v="Q4"/>
    <n v="11"/>
    <x v="10"/>
  </r>
  <r>
    <n v="2151"/>
    <d v="2026-11-18T00:00:00"/>
    <n v="2026"/>
    <x v="3"/>
    <n v="11"/>
    <s v="Nov"/>
    <x v="1"/>
    <x v="1"/>
    <x v="0"/>
    <s v="New"/>
    <x v="3"/>
    <s v="Compact Sleeping Bag"/>
    <n v="2"/>
    <n v="124.18"/>
    <n v="0.15"/>
    <n v="60.72"/>
    <n v="211.10599999999999"/>
    <n v="121.44"/>
    <n v="89.665999999999997"/>
    <n v="0.42474396748552862"/>
    <n v="2026"/>
    <s v="Q4"/>
    <n v="11"/>
    <x v="10"/>
  </r>
  <r>
    <n v="2730"/>
    <d v="2026-11-18T00:00:00"/>
    <n v="2026"/>
    <x v="3"/>
    <n v="11"/>
    <s v="Nov"/>
    <x v="0"/>
    <x v="0"/>
    <x v="0"/>
    <s v="Returning"/>
    <x v="1"/>
    <s v="Summit Backpack 45L"/>
    <n v="3"/>
    <n v="154.07"/>
    <n v="0.05"/>
    <n v="77.73"/>
    <n v="439.09949999999998"/>
    <n v="233.19"/>
    <n v="205.90949999999998"/>
    <n v="0.46893585622393102"/>
    <n v="2026"/>
    <s v="Q4"/>
    <n v="11"/>
    <x v="10"/>
  </r>
  <r>
    <n v="2779"/>
    <d v="2026-11-18T00:00:00"/>
    <n v="2026"/>
    <x v="3"/>
    <n v="11"/>
    <s v="Nov"/>
    <x v="0"/>
    <x v="15"/>
    <x v="1"/>
    <s v="Business"/>
    <x v="4"/>
    <s v="Weighted Vest"/>
    <n v="4"/>
    <n v="123.4"/>
    <n v="0.05"/>
    <n v="70.930000000000007"/>
    <n v="468.92"/>
    <n v="283.72000000000003"/>
    <n v="185.2"/>
    <n v="0.3949500980977565"/>
    <n v="2026"/>
    <s v="Q4"/>
    <n v="11"/>
    <x v="10"/>
  </r>
  <r>
    <n v="2853"/>
    <d v="2026-11-18T00:00:00"/>
    <n v="2026"/>
    <x v="3"/>
    <n v="11"/>
    <s v="Nov"/>
    <x v="2"/>
    <x v="3"/>
    <x v="0"/>
    <s v="New"/>
    <x v="0"/>
    <s v="Cycling Pack 12L"/>
    <n v="1"/>
    <n v="104.64"/>
    <n v="0"/>
    <n v="50.79"/>
    <n v="104.64"/>
    <n v="50.79"/>
    <n v="53.85"/>
    <n v="0.51462155963302758"/>
    <n v="2026"/>
    <s v="Q4"/>
    <n v="11"/>
    <x v="10"/>
  </r>
  <r>
    <n v="3825"/>
    <d v="2026-11-18T00:00:00"/>
    <n v="2026"/>
    <x v="3"/>
    <n v="11"/>
    <s v="Nov"/>
    <x v="3"/>
    <x v="8"/>
    <x v="0"/>
    <s v="New"/>
    <x v="2"/>
    <s v="Packing Cube Set"/>
    <n v="2"/>
    <n v="46.44"/>
    <n v="0.1"/>
    <n v="18.190000000000001"/>
    <n v="83.591999999999999"/>
    <n v="36.380000000000003"/>
    <n v="47.211999999999996"/>
    <n v="0.56479088908029473"/>
    <n v="2026"/>
    <s v="Q4"/>
    <n v="11"/>
    <x v="10"/>
  </r>
  <r>
    <n v="4808"/>
    <d v="2026-11-18T00:00:00"/>
    <n v="2026"/>
    <x v="3"/>
    <n v="11"/>
    <s v="Nov"/>
    <x v="2"/>
    <x v="16"/>
    <x v="0"/>
    <s v="New"/>
    <x v="3"/>
    <s v="Portable Camp Stove"/>
    <n v="2"/>
    <n v="81.67"/>
    <n v="0.05"/>
    <n v="40.43"/>
    <n v="155.173"/>
    <n v="80.86"/>
    <n v="74.313000000000002"/>
    <n v="0.4789041908063903"/>
    <n v="2026"/>
    <s v="Q4"/>
    <n v="11"/>
    <x v="10"/>
  </r>
  <r>
    <n v="5131"/>
    <d v="2026-11-18T00:00:00"/>
    <n v="2026"/>
    <x v="3"/>
    <n v="11"/>
    <s v="Nov"/>
    <x v="3"/>
    <x v="8"/>
    <x v="2"/>
    <s v="New"/>
    <x v="1"/>
    <s v="Trekking Poles"/>
    <n v="3"/>
    <n v="70.599999999999994"/>
    <n v="0.05"/>
    <n v="32.68"/>
    <n v="201.20999999999998"/>
    <n v="98.039999999999992"/>
    <n v="103.16999999999999"/>
    <n v="0.5127478753541076"/>
    <n v="2026"/>
    <s v="Q4"/>
    <n v="11"/>
    <x v="10"/>
  </r>
  <r>
    <n v="1502"/>
    <d v="2026-11-19T00:00:00"/>
    <n v="2026"/>
    <x v="3"/>
    <n v="11"/>
    <s v="Nov"/>
    <x v="3"/>
    <x v="7"/>
    <x v="3"/>
    <s v="New"/>
    <x v="4"/>
    <s v="Recovery Roller"/>
    <n v="1"/>
    <n v="35.770000000000003"/>
    <n v="0.15"/>
    <n v="13.69"/>
    <n v="30.404500000000002"/>
    <n v="13.69"/>
    <n v="16.714500000000001"/>
    <n v="0.54973770330049831"/>
    <n v="2026"/>
    <s v="Q4"/>
    <n v="11"/>
    <x v="10"/>
  </r>
  <r>
    <n v="2470"/>
    <d v="2026-11-19T00:00:00"/>
    <n v="2026"/>
    <x v="3"/>
    <n v="11"/>
    <s v="Nov"/>
    <x v="1"/>
    <x v="6"/>
    <x v="2"/>
    <s v="Business"/>
    <x v="1"/>
    <s v="Hiking Daypack 20L"/>
    <n v="1"/>
    <n v="92.13"/>
    <n v="0.15"/>
    <n v="45.85"/>
    <n v="78.31049999999999"/>
    <n v="45.85"/>
    <n v="32.460499999999989"/>
    <n v="0.41451018701195874"/>
    <n v="2026"/>
    <s v="Q4"/>
    <n v="11"/>
    <x v="10"/>
  </r>
  <r>
    <n v="3452"/>
    <d v="2026-11-19T00:00:00"/>
    <n v="2026"/>
    <x v="3"/>
    <n v="11"/>
    <s v="Nov"/>
    <x v="1"/>
    <x v="12"/>
    <x v="0"/>
    <s v="Returning"/>
    <x v="1"/>
    <s v="Summit Backpack 45L"/>
    <n v="5"/>
    <n v="151.09"/>
    <n v="0.05"/>
    <n v="79.33"/>
    <n v="717.67750000000001"/>
    <n v="396.65"/>
    <n v="321.02750000000003"/>
    <n v="0.44731442744129507"/>
    <n v="2026"/>
    <s v="Q4"/>
    <n v="11"/>
    <x v="10"/>
  </r>
  <r>
    <n v="4207"/>
    <d v="2026-11-19T00:00:00"/>
    <n v="2026"/>
    <x v="3"/>
    <n v="11"/>
    <s v="Nov"/>
    <x v="1"/>
    <x v="12"/>
    <x v="0"/>
    <s v="New"/>
    <x v="0"/>
    <s v="Cycling Pack 12L"/>
    <n v="2"/>
    <n v="103.99"/>
    <n v="0"/>
    <n v="50.36"/>
    <n v="207.98"/>
    <n v="100.72"/>
    <n v="107.25999999999999"/>
    <n v="0.51572266564092695"/>
    <n v="2026"/>
    <s v="Q4"/>
    <n v="11"/>
    <x v="10"/>
  </r>
  <r>
    <n v="695"/>
    <d v="2026-11-20T00:00:00"/>
    <n v="2026"/>
    <x v="3"/>
    <n v="11"/>
    <s v="Nov"/>
    <x v="2"/>
    <x v="3"/>
    <x v="0"/>
    <s v="Returning"/>
    <x v="2"/>
    <s v="Insulated Bottle"/>
    <n v="1"/>
    <n v="36.909999999999997"/>
    <n v="0.1"/>
    <n v="13.43"/>
    <n v="33.219000000000001"/>
    <n v="13.43"/>
    <n v="19.789000000000001"/>
    <n v="0.59571329660736327"/>
    <n v="2026"/>
    <s v="Q4"/>
    <n v="11"/>
    <x v="10"/>
  </r>
  <r>
    <n v="1127"/>
    <d v="2026-11-20T00:00:00"/>
    <n v="2026"/>
    <x v="3"/>
    <n v="11"/>
    <s v="Nov"/>
    <x v="0"/>
    <x v="0"/>
    <x v="3"/>
    <s v="New"/>
    <x v="0"/>
    <s v="Commuter Helmet"/>
    <n v="2"/>
    <n v="81.02"/>
    <n v="0"/>
    <n v="43.22"/>
    <n v="162.04"/>
    <n v="86.44"/>
    <n v="75.599999999999994"/>
    <n v="0.46655146877314241"/>
    <n v="2026"/>
    <s v="Q4"/>
    <n v="11"/>
    <x v="10"/>
  </r>
  <r>
    <n v="1174"/>
    <d v="2026-11-20T00:00:00"/>
    <n v="2026"/>
    <x v="3"/>
    <n v="11"/>
    <s v="Nov"/>
    <x v="0"/>
    <x v="0"/>
    <x v="3"/>
    <s v="New"/>
    <x v="2"/>
    <s v="Travel Backpack 35L"/>
    <n v="3"/>
    <n v="164.36"/>
    <n v="0.05"/>
    <n v="88.7"/>
    <n v="468.42600000000004"/>
    <n v="266.10000000000002"/>
    <n v="202.32600000000002"/>
    <n v="0.43192734818306416"/>
    <n v="2026"/>
    <s v="Q4"/>
    <n v="11"/>
    <x v="10"/>
  </r>
  <r>
    <n v="3968"/>
    <d v="2026-11-20T00:00:00"/>
    <n v="2026"/>
    <x v="3"/>
    <n v="11"/>
    <s v="Nov"/>
    <x v="1"/>
    <x v="11"/>
    <x v="1"/>
    <s v="Business"/>
    <x v="4"/>
    <s v="Training Mat"/>
    <n v="5"/>
    <n v="51.36"/>
    <n v="0.1"/>
    <n v="22.45"/>
    <n v="231.12"/>
    <n v="112.25"/>
    <n v="118.87"/>
    <n v="0.51432156455520939"/>
    <n v="2026"/>
    <s v="Q4"/>
    <n v="11"/>
    <x v="10"/>
  </r>
  <r>
    <n v="4049"/>
    <d v="2026-11-20T00:00:00"/>
    <n v="2026"/>
    <x v="3"/>
    <n v="11"/>
    <s v="Nov"/>
    <x v="2"/>
    <x v="16"/>
    <x v="3"/>
    <s v="Returning"/>
    <x v="2"/>
    <s v="Insulated Bottle"/>
    <n v="1"/>
    <n v="36.590000000000003"/>
    <n v="0"/>
    <n v="13.73"/>
    <n v="36.590000000000003"/>
    <n v="13.73"/>
    <n v="22.860000000000003"/>
    <n v="0.62476086362394101"/>
    <n v="2026"/>
    <s v="Q4"/>
    <n v="11"/>
    <x v="10"/>
  </r>
  <r>
    <n v="3"/>
    <d v="2026-11-21T00:00:00"/>
    <n v="2026"/>
    <x v="3"/>
    <n v="11"/>
    <s v="Nov"/>
    <x v="3"/>
    <x v="7"/>
    <x v="2"/>
    <s v="Returning"/>
    <x v="3"/>
    <s v="Compact Sleeping Bag"/>
    <n v="5"/>
    <n v="122.33"/>
    <n v="0.15"/>
    <n v="58.98"/>
    <n v="519.90249999999992"/>
    <n v="294.89999999999998"/>
    <n v="225.00249999999994"/>
    <n v="0.43277826130861069"/>
    <n v="2026"/>
    <s v="Q4"/>
    <n v="11"/>
    <x v="10"/>
  </r>
  <r>
    <n v="1603"/>
    <d v="2026-11-21T00:00:00"/>
    <n v="2026"/>
    <x v="3"/>
    <n v="11"/>
    <s v="Nov"/>
    <x v="3"/>
    <x v="8"/>
    <x v="0"/>
    <s v="Returning"/>
    <x v="3"/>
    <s v="Portable Camp Stove"/>
    <n v="1"/>
    <n v="83.49"/>
    <n v="0.05"/>
    <n v="39.659999999999997"/>
    <n v="79.315499999999986"/>
    <n v="39.659999999999997"/>
    <n v="39.655499999999989"/>
    <n v="0.49997163227868446"/>
    <n v="2026"/>
    <s v="Q4"/>
    <n v="11"/>
    <x v="10"/>
  </r>
  <r>
    <n v="2073"/>
    <d v="2026-11-21T00:00:00"/>
    <n v="2026"/>
    <x v="3"/>
    <n v="11"/>
    <s v="Nov"/>
    <x v="1"/>
    <x v="12"/>
    <x v="0"/>
    <s v="New"/>
    <x v="0"/>
    <s v="Trail Bike Light"/>
    <n v="2"/>
    <n v="51.48"/>
    <n v="0.1"/>
    <n v="22.51"/>
    <n v="92.664000000000001"/>
    <n v="45.02"/>
    <n v="47.643999999999998"/>
    <n v="0.51415868082534744"/>
    <n v="2026"/>
    <s v="Q4"/>
    <n v="11"/>
    <x v="10"/>
  </r>
  <r>
    <n v="2487"/>
    <d v="2026-11-21T00:00:00"/>
    <n v="2026"/>
    <x v="3"/>
    <n v="11"/>
    <s v="Nov"/>
    <x v="2"/>
    <x v="2"/>
    <x v="3"/>
    <s v="New"/>
    <x v="3"/>
    <s v="Compact Sleeping Bag"/>
    <n v="1"/>
    <n v="123.43"/>
    <n v="0.15"/>
    <n v="60.8"/>
    <n v="104.91550000000001"/>
    <n v="60.8"/>
    <n v="44.115500000000011"/>
    <n v="0.42048601017008935"/>
    <n v="2026"/>
    <s v="Q4"/>
    <n v="11"/>
    <x v="10"/>
  </r>
  <r>
    <n v="3407"/>
    <d v="2026-11-21T00:00:00"/>
    <n v="2026"/>
    <x v="3"/>
    <n v="11"/>
    <s v="Nov"/>
    <x v="3"/>
    <x v="7"/>
    <x v="0"/>
    <s v="New"/>
    <x v="2"/>
    <s v="Travel Backpack 35L"/>
    <n v="1"/>
    <n v="164.85"/>
    <n v="0.1"/>
    <n v="89.4"/>
    <n v="148.36500000000001"/>
    <n v="89.4"/>
    <n v="58.965000000000003"/>
    <n v="0.39743200889697705"/>
    <n v="2026"/>
    <s v="Q4"/>
    <n v="11"/>
    <x v="10"/>
  </r>
  <r>
    <n v="4052"/>
    <d v="2026-11-21T00:00:00"/>
    <n v="2026"/>
    <x v="3"/>
    <n v="11"/>
    <s v="Nov"/>
    <x v="0"/>
    <x v="0"/>
    <x v="0"/>
    <s v="New"/>
    <x v="2"/>
    <s v="Packing Cube Set"/>
    <n v="1"/>
    <n v="46.82"/>
    <n v="0.2"/>
    <n v="18.27"/>
    <n v="37.456000000000003"/>
    <n v="18.27"/>
    <n v="19.186000000000003"/>
    <n v="0.51222768047842804"/>
    <n v="2026"/>
    <s v="Q4"/>
    <n v="11"/>
    <x v="10"/>
  </r>
  <r>
    <n v="119"/>
    <d v="2026-11-22T00:00:00"/>
    <n v="2026"/>
    <x v="3"/>
    <n v="11"/>
    <s v="Nov"/>
    <x v="0"/>
    <x v="9"/>
    <x v="0"/>
    <s v="New"/>
    <x v="4"/>
    <s v="Resistance Band Set"/>
    <n v="1"/>
    <n v="41.16"/>
    <n v="0.1"/>
    <n v="14.82"/>
    <n v="37.043999999999997"/>
    <n v="14.82"/>
    <n v="22.223999999999997"/>
    <n v="0.59993521218011014"/>
    <n v="2026"/>
    <s v="Q4"/>
    <n v="11"/>
    <x v="10"/>
  </r>
  <r>
    <n v="298"/>
    <d v="2026-11-22T00:00:00"/>
    <n v="2026"/>
    <x v="3"/>
    <n v="11"/>
    <s v="Nov"/>
    <x v="1"/>
    <x v="12"/>
    <x v="3"/>
    <s v="New"/>
    <x v="3"/>
    <s v="Trail Tent 2P"/>
    <n v="1"/>
    <n v="196.08"/>
    <n v="0.1"/>
    <n v="104.19"/>
    <n v="176.47200000000001"/>
    <n v="104.19"/>
    <n v="72.282000000000011"/>
    <n v="0.40959472324221408"/>
    <n v="2026"/>
    <s v="Q4"/>
    <n v="11"/>
    <x v="10"/>
  </r>
  <r>
    <n v="419"/>
    <d v="2026-11-22T00:00:00"/>
    <n v="2026"/>
    <x v="3"/>
    <n v="11"/>
    <s v="Nov"/>
    <x v="3"/>
    <x v="8"/>
    <x v="2"/>
    <s v="New"/>
    <x v="3"/>
    <s v="Trail Tent 2P"/>
    <n v="1"/>
    <n v="192.62"/>
    <n v="0.1"/>
    <n v="105.97"/>
    <n v="173.358"/>
    <n v="105.97"/>
    <n v="67.388000000000005"/>
    <n v="0.38872160500236508"/>
    <n v="2026"/>
    <s v="Q4"/>
    <n v="11"/>
    <x v="10"/>
  </r>
  <r>
    <n v="1181"/>
    <d v="2026-11-22T00:00:00"/>
    <n v="2026"/>
    <x v="3"/>
    <n v="11"/>
    <s v="Nov"/>
    <x v="1"/>
    <x v="12"/>
    <x v="3"/>
    <s v="New"/>
    <x v="0"/>
    <s v="Cycling Pack 12L"/>
    <n v="2"/>
    <n v="102.87"/>
    <n v="0.05"/>
    <n v="51.69"/>
    <n v="195.453"/>
    <n v="103.38"/>
    <n v="92.073000000000008"/>
    <n v="0.4710748875688785"/>
    <n v="2026"/>
    <s v="Q4"/>
    <n v="11"/>
    <x v="10"/>
  </r>
  <r>
    <n v="1924"/>
    <d v="2026-11-22T00:00:00"/>
    <n v="2026"/>
    <x v="3"/>
    <n v="11"/>
    <s v="Nov"/>
    <x v="0"/>
    <x v="15"/>
    <x v="0"/>
    <s v="New"/>
    <x v="0"/>
    <s v="Trail Bike Light"/>
    <n v="3"/>
    <n v="50.99"/>
    <n v="0.2"/>
    <n v="22.53"/>
    <n v="122.376"/>
    <n v="67.59"/>
    <n v="54.786000000000001"/>
    <n v="0.44768582074916652"/>
    <n v="2026"/>
    <s v="Q4"/>
    <n v="11"/>
    <x v="10"/>
  </r>
  <r>
    <n v="3829"/>
    <d v="2026-11-22T00:00:00"/>
    <n v="2026"/>
    <x v="3"/>
    <n v="11"/>
    <s v="Nov"/>
    <x v="1"/>
    <x v="12"/>
    <x v="2"/>
    <s v="New"/>
    <x v="0"/>
    <s v="Compact Repair Kit"/>
    <n v="1"/>
    <n v="39.94"/>
    <n v="0.1"/>
    <n v="16.89"/>
    <n v="35.945999999999998"/>
    <n v="16.89"/>
    <n v="19.055999999999997"/>
    <n v="0.53012852612251704"/>
    <n v="2026"/>
    <s v="Q4"/>
    <n v="11"/>
    <x v="10"/>
  </r>
  <r>
    <n v="5065"/>
    <d v="2026-11-22T00:00:00"/>
    <n v="2026"/>
    <x v="3"/>
    <n v="11"/>
    <s v="Nov"/>
    <x v="3"/>
    <x v="8"/>
    <x v="0"/>
    <s v="New"/>
    <x v="2"/>
    <s v="Travel Backpack 35L"/>
    <n v="2"/>
    <n v="166.15"/>
    <n v="0"/>
    <n v="86.42"/>
    <n v="332.3"/>
    <n v="172.84"/>
    <n v="159.46"/>
    <n v="0.47986758952753539"/>
    <n v="2026"/>
    <s v="Q4"/>
    <n v="11"/>
    <x v="10"/>
  </r>
  <r>
    <n v="5146"/>
    <d v="2026-11-22T00:00:00"/>
    <n v="2026"/>
    <x v="3"/>
    <n v="11"/>
    <s v="Nov"/>
    <x v="1"/>
    <x v="6"/>
    <x v="0"/>
    <s v="New"/>
    <x v="4"/>
    <s v="Recovery Roller"/>
    <n v="1"/>
    <n v="35.79"/>
    <n v="0.1"/>
    <n v="14.17"/>
    <n v="32.210999999999999"/>
    <n v="14.17"/>
    <n v="18.040999999999997"/>
    <n v="0.56008816863804278"/>
    <n v="2026"/>
    <s v="Q4"/>
    <n v="11"/>
    <x v="10"/>
  </r>
  <r>
    <n v="320"/>
    <d v="2026-11-23T00:00:00"/>
    <n v="2026"/>
    <x v="3"/>
    <n v="11"/>
    <s v="Nov"/>
    <x v="2"/>
    <x v="2"/>
    <x v="0"/>
    <s v="New"/>
    <x v="3"/>
    <s v="Trail Tent 2P"/>
    <n v="5"/>
    <n v="196.53"/>
    <n v="0.15"/>
    <n v="105.01"/>
    <n v="835.25249999999994"/>
    <n v="525.05000000000007"/>
    <n v="310.20249999999987"/>
    <n v="0.37138769414039452"/>
    <n v="2026"/>
    <s v="Q4"/>
    <n v="11"/>
    <x v="10"/>
  </r>
  <r>
    <n v="1250"/>
    <d v="2026-11-23T00:00:00"/>
    <n v="2026"/>
    <x v="3"/>
    <n v="11"/>
    <s v="Nov"/>
    <x v="1"/>
    <x v="12"/>
    <x v="0"/>
    <s v="New"/>
    <x v="2"/>
    <s v="Insulated Bottle"/>
    <n v="6"/>
    <n v="36.35"/>
    <n v="0"/>
    <n v="13.24"/>
    <n v="218.10000000000002"/>
    <n v="79.44"/>
    <n v="138.66000000000003"/>
    <n v="0.63576341127922975"/>
    <n v="2026"/>
    <s v="Q4"/>
    <n v="11"/>
    <x v="10"/>
  </r>
  <r>
    <n v="2584"/>
    <d v="2026-11-23T00:00:00"/>
    <n v="2026"/>
    <x v="3"/>
    <n v="11"/>
    <s v="Nov"/>
    <x v="1"/>
    <x v="6"/>
    <x v="1"/>
    <s v="Returning"/>
    <x v="3"/>
    <s v="Trail Tent 2P"/>
    <n v="15"/>
    <n v="192.23"/>
    <n v="0.15"/>
    <n v="106.34"/>
    <n v="2450.9324999999999"/>
    <n v="1595.1000000000001"/>
    <n v="855.83249999999975"/>
    <n v="0.34918648310387979"/>
    <n v="2026"/>
    <s v="Q4"/>
    <n v="11"/>
    <x v="10"/>
  </r>
  <r>
    <n v="2717"/>
    <d v="2026-11-23T00:00:00"/>
    <n v="2026"/>
    <x v="3"/>
    <n v="11"/>
    <s v="Nov"/>
    <x v="1"/>
    <x v="12"/>
    <x v="0"/>
    <s v="New"/>
    <x v="2"/>
    <s v="Travel Backpack 35L"/>
    <n v="2"/>
    <n v="167.9"/>
    <n v="0.15"/>
    <n v="89.55"/>
    <n v="285.43"/>
    <n v="179.1"/>
    <n v="106.33000000000001"/>
    <n v="0.37252566303471957"/>
    <n v="2026"/>
    <s v="Q4"/>
    <n v="11"/>
    <x v="10"/>
  </r>
  <r>
    <n v="2737"/>
    <d v="2026-11-23T00:00:00"/>
    <n v="2026"/>
    <x v="3"/>
    <n v="11"/>
    <s v="Nov"/>
    <x v="1"/>
    <x v="6"/>
    <x v="0"/>
    <s v="Business"/>
    <x v="3"/>
    <s v="Portable Camp Stove"/>
    <n v="2"/>
    <n v="80.709999999999994"/>
    <n v="0.1"/>
    <n v="39.33"/>
    <n v="145.27799999999999"/>
    <n v="78.66"/>
    <n v="66.617999999999995"/>
    <n v="0.45855532152149669"/>
    <n v="2026"/>
    <s v="Q4"/>
    <n v="11"/>
    <x v="10"/>
  </r>
  <r>
    <n v="3021"/>
    <d v="2026-11-23T00:00:00"/>
    <n v="2026"/>
    <x v="3"/>
    <n v="11"/>
    <s v="Nov"/>
    <x v="0"/>
    <x v="15"/>
    <x v="0"/>
    <s v="Business"/>
    <x v="1"/>
    <s v="Trekking Poles"/>
    <n v="1"/>
    <n v="71.66"/>
    <n v="0.2"/>
    <n v="31.83"/>
    <n v="57.328000000000003"/>
    <n v="31.83"/>
    <n v="25.498000000000005"/>
    <n v="0.44477393245883345"/>
    <n v="2026"/>
    <s v="Q4"/>
    <n v="11"/>
    <x v="10"/>
  </r>
  <r>
    <n v="5199"/>
    <d v="2026-11-23T00:00:00"/>
    <n v="2026"/>
    <x v="3"/>
    <n v="11"/>
    <s v="Nov"/>
    <x v="2"/>
    <x v="3"/>
    <x v="0"/>
    <s v="Returning"/>
    <x v="3"/>
    <s v="Compact Sleeping Bag"/>
    <n v="5"/>
    <n v="125.23"/>
    <n v="0.05"/>
    <n v="59.84"/>
    <n v="594.84249999999997"/>
    <n v="299.20000000000005"/>
    <n v="295.64249999999993"/>
    <n v="0.49700971265503041"/>
    <n v="2026"/>
    <s v="Q4"/>
    <n v="11"/>
    <x v="10"/>
  </r>
  <r>
    <n v="1202"/>
    <d v="2026-11-24T00:00:00"/>
    <n v="2026"/>
    <x v="3"/>
    <n v="11"/>
    <s v="Nov"/>
    <x v="0"/>
    <x v="15"/>
    <x v="3"/>
    <s v="Returning"/>
    <x v="1"/>
    <s v="Hiking Daypack 20L"/>
    <n v="2"/>
    <n v="91.33"/>
    <n v="0.15"/>
    <n v="45.45"/>
    <n v="155.261"/>
    <n v="90.9"/>
    <n v="64.36099999999999"/>
    <n v="0.41453423589954974"/>
    <n v="2026"/>
    <s v="Q4"/>
    <n v="11"/>
    <x v="10"/>
  </r>
  <r>
    <n v="1365"/>
    <d v="2026-11-24T00:00:00"/>
    <n v="2026"/>
    <x v="3"/>
    <n v="11"/>
    <s v="Nov"/>
    <x v="0"/>
    <x v="0"/>
    <x v="3"/>
    <s v="New"/>
    <x v="1"/>
    <s v="Summit Backpack 45L"/>
    <n v="4"/>
    <n v="155.91"/>
    <n v="0"/>
    <n v="79.91"/>
    <n v="623.64"/>
    <n v="319.64"/>
    <n v="304"/>
    <n v="0.48746071451478418"/>
    <n v="2026"/>
    <s v="Q4"/>
    <n v="11"/>
    <x v="10"/>
  </r>
  <r>
    <n v="2575"/>
    <d v="2026-11-24T00:00:00"/>
    <n v="2026"/>
    <x v="3"/>
    <n v="11"/>
    <s v="Nov"/>
    <x v="2"/>
    <x v="10"/>
    <x v="2"/>
    <s v="Returning"/>
    <x v="4"/>
    <s v="Resistance Band Set"/>
    <n v="1"/>
    <n v="39.42"/>
    <n v="0"/>
    <n v="14.63"/>
    <n v="39.42"/>
    <n v="14.63"/>
    <n v="24.79"/>
    <n v="0.62886859462201927"/>
    <n v="2026"/>
    <s v="Q4"/>
    <n v="11"/>
    <x v="10"/>
  </r>
  <r>
    <n v="2673"/>
    <d v="2026-11-24T00:00:00"/>
    <n v="2026"/>
    <x v="3"/>
    <n v="11"/>
    <s v="Nov"/>
    <x v="2"/>
    <x v="2"/>
    <x v="0"/>
    <s v="Returning"/>
    <x v="0"/>
    <s v="Trail Bike Light"/>
    <n v="2"/>
    <n v="51.56"/>
    <n v="0.05"/>
    <n v="22.7"/>
    <n v="97.963999999999999"/>
    <n v="45.4"/>
    <n v="52.564"/>
    <n v="0.5365644522477645"/>
    <n v="2026"/>
    <s v="Q4"/>
    <n v="11"/>
    <x v="10"/>
  </r>
  <r>
    <n v="4145"/>
    <d v="2026-11-24T00:00:00"/>
    <n v="2026"/>
    <x v="3"/>
    <n v="11"/>
    <s v="Nov"/>
    <x v="0"/>
    <x v="0"/>
    <x v="0"/>
    <s v="Returning"/>
    <x v="3"/>
    <s v="Compact Sleeping Bag"/>
    <n v="1"/>
    <n v="120.49"/>
    <n v="0.15"/>
    <n v="61.22"/>
    <n v="102.4165"/>
    <n v="61.22"/>
    <n v="41.1965"/>
    <n v="0.40224475548373556"/>
    <n v="2026"/>
    <s v="Q4"/>
    <n v="11"/>
    <x v="10"/>
  </r>
  <r>
    <n v="4610"/>
    <d v="2026-11-24T00:00:00"/>
    <n v="2026"/>
    <x v="3"/>
    <n v="11"/>
    <s v="Nov"/>
    <x v="2"/>
    <x v="16"/>
    <x v="2"/>
    <s v="Returning"/>
    <x v="1"/>
    <s v="Summit Backpack 45L"/>
    <n v="2"/>
    <n v="153.96"/>
    <n v="0"/>
    <n v="79.33"/>
    <n v="307.92"/>
    <n v="158.66"/>
    <n v="149.26000000000002"/>
    <n v="0.48473629514159527"/>
    <n v="2026"/>
    <s v="Q4"/>
    <n v="11"/>
    <x v="10"/>
  </r>
  <r>
    <n v="4721"/>
    <d v="2026-11-24T00:00:00"/>
    <n v="2026"/>
    <x v="3"/>
    <n v="11"/>
    <s v="Nov"/>
    <x v="2"/>
    <x v="16"/>
    <x v="2"/>
    <s v="New"/>
    <x v="0"/>
    <s v="Compact Repair Kit"/>
    <n v="1"/>
    <n v="39.85"/>
    <n v="0"/>
    <n v="16.3"/>
    <n v="39.85"/>
    <n v="16.3"/>
    <n v="23.55"/>
    <n v="0.59096612296110418"/>
    <n v="2026"/>
    <s v="Q4"/>
    <n v="11"/>
    <x v="10"/>
  </r>
  <r>
    <n v="324"/>
    <d v="2026-11-25T00:00:00"/>
    <n v="2026"/>
    <x v="3"/>
    <n v="11"/>
    <s v="Nov"/>
    <x v="3"/>
    <x v="13"/>
    <x v="3"/>
    <s v="Returning"/>
    <x v="0"/>
    <s v="Cycling Pack 12L"/>
    <n v="2"/>
    <n v="103.88"/>
    <n v="0.15"/>
    <n v="49.26"/>
    <n v="176.59599999999998"/>
    <n v="98.52"/>
    <n v="78.075999999999979"/>
    <n v="0.44211646922920106"/>
    <n v="2026"/>
    <s v="Q4"/>
    <n v="11"/>
    <x v="10"/>
  </r>
  <r>
    <n v="559"/>
    <d v="2026-11-25T00:00:00"/>
    <n v="2026"/>
    <x v="3"/>
    <n v="11"/>
    <s v="Nov"/>
    <x v="3"/>
    <x v="7"/>
    <x v="0"/>
    <s v="Returning"/>
    <x v="2"/>
    <s v="Carry-On Duffel"/>
    <n v="2"/>
    <n v="134.19"/>
    <n v="0.1"/>
    <n v="65.39"/>
    <n v="241.542"/>
    <n v="130.78"/>
    <n v="110.762"/>
    <n v="0.45856207202060095"/>
    <n v="2026"/>
    <s v="Q4"/>
    <n v="11"/>
    <x v="10"/>
  </r>
  <r>
    <n v="1108"/>
    <d v="2026-11-25T00:00:00"/>
    <n v="2026"/>
    <x v="3"/>
    <n v="11"/>
    <s v="Nov"/>
    <x v="1"/>
    <x v="1"/>
    <x v="3"/>
    <s v="New"/>
    <x v="2"/>
    <s v="Insulated Bottle"/>
    <n v="1"/>
    <n v="37.06"/>
    <n v="0.1"/>
    <n v="13.18"/>
    <n v="33.354000000000006"/>
    <n v="13.18"/>
    <n v="20.174000000000007"/>
    <n v="0.6048449961024166"/>
    <n v="2026"/>
    <s v="Q4"/>
    <n v="11"/>
    <x v="10"/>
  </r>
  <r>
    <n v="1344"/>
    <d v="2026-11-25T00:00:00"/>
    <n v="2026"/>
    <x v="3"/>
    <n v="11"/>
    <s v="Nov"/>
    <x v="2"/>
    <x v="10"/>
    <x v="0"/>
    <s v="New"/>
    <x v="2"/>
    <s v="Carry-On Duffel"/>
    <n v="4"/>
    <n v="135.21"/>
    <n v="0.05"/>
    <n v="68.64"/>
    <n v="513.798"/>
    <n v="274.56"/>
    <n v="239.238"/>
    <n v="0.46562656919645462"/>
    <n v="2026"/>
    <s v="Q4"/>
    <n v="11"/>
    <x v="10"/>
  </r>
  <r>
    <n v="1922"/>
    <d v="2026-11-25T00:00:00"/>
    <n v="2026"/>
    <x v="3"/>
    <n v="11"/>
    <s v="Nov"/>
    <x v="0"/>
    <x v="9"/>
    <x v="3"/>
    <s v="Returning"/>
    <x v="1"/>
    <s v="Trail Boots"/>
    <n v="2"/>
    <n v="145.77000000000001"/>
    <n v="0.1"/>
    <n v="78.14"/>
    <n v="262.38600000000002"/>
    <n v="156.28"/>
    <n v="106.10600000000002"/>
    <n v="0.40438895367893107"/>
    <n v="2026"/>
    <s v="Q4"/>
    <n v="11"/>
    <x v="10"/>
  </r>
  <r>
    <n v="2343"/>
    <d v="2026-11-25T00:00:00"/>
    <n v="2026"/>
    <x v="3"/>
    <n v="11"/>
    <s v="Nov"/>
    <x v="0"/>
    <x v="15"/>
    <x v="2"/>
    <s v="New"/>
    <x v="3"/>
    <s v="Compact Sleeping Bag"/>
    <n v="1"/>
    <n v="121.53"/>
    <n v="0.15"/>
    <n v="62.14"/>
    <n v="103.3005"/>
    <n v="62.14"/>
    <n v="41.160499999999999"/>
    <n v="0.39845402490791426"/>
    <n v="2026"/>
    <s v="Q4"/>
    <n v="11"/>
    <x v="10"/>
  </r>
  <r>
    <n v="2466"/>
    <d v="2026-11-25T00:00:00"/>
    <n v="2026"/>
    <x v="3"/>
    <n v="11"/>
    <s v="Nov"/>
    <x v="2"/>
    <x v="2"/>
    <x v="0"/>
    <s v="Business"/>
    <x v="0"/>
    <s v="Compact Repair Kit"/>
    <n v="2"/>
    <n v="40.51"/>
    <n v="0.05"/>
    <n v="16.45"/>
    <n v="76.968999999999994"/>
    <n v="32.9"/>
    <n v="44.068999999999996"/>
    <n v="0.5725551845548208"/>
    <n v="2026"/>
    <s v="Q4"/>
    <n v="11"/>
    <x v="10"/>
  </r>
  <r>
    <n v="2647"/>
    <d v="2026-11-25T00:00:00"/>
    <n v="2026"/>
    <x v="3"/>
    <n v="11"/>
    <s v="Nov"/>
    <x v="2"/>
    <x v="5"/>
    <x v="0"/>
    <s v="New"/>
    <x v="1"/>
    <s v="Trekking Poles"/>
    <n v="1"/>
    <n v="70.099999999999994"/>
    <n v="0.15"/>
    <n v="32.28"/>
    <n v="59.584999999999994"/>
    <n v="32.28"/>
    <n v="27.304999999999993"/>
    <n v="0.45825291600234952"/>
    <n v="2026"/>
    <s v="Q4"/>
    <n v="11"/>
    <x v="10"/>
  </r>
  <r>
    <n v="2958"/>
    <d v="2026-11-25T00:00:00"/>
    <n v="2026"/>
    <x v="3"/>
    <n v="11"/>
    <s v="Nov"/>
    <x v="1"/>
    <x v="12"/>
    <x v="3"/>
    <s v="New"/>
    <x v="1"/>
    <s v="Trail Boots"/>
    <n v="1"/>
    <n v="144.25"/>
    <n v="0.1"/>
    <n v="79.55"/>
    <n v="129.82500000000002"/>
    <n v="79.55"/>
    <n v="50.27500000000002"/>
    <n v="0.38725207009435791"/>
    <n v="2026"/>
    <s v="Q4"/>
    <n v="11"/>
    <x v="10"/>
  </r>
  <r>
    <n v="3527"/>
    <d v="2026-11-25T00:00:00"/>
    <n v="2026"/>
    <x v="3"/>
    <n v="11"/>
    <s v="Nov"/>
    <x v="1"/>
    <x v="6"/>
    <x v="3"/>
    <s v="Returning"/>
    <x v="1"/>
    <s v="Trail Boots"/>
    <n v="4"/>
    <n v="146.19"/>
    <n v="0.1"/>
    <n v="79.569999999999993"/>
    <n v="526.28399999999999"/>
    <n v="318.27999999999997"/>
    <n v="208.00400000000002"/>
    <n v="0.39523147198090769"/>
    <n v="2026"/>
    <s v="Q4"/>
    <n v="11"/>
    <x v="10"/>
  </r>
  <r>
    <n v="3729"/>
    <d v="2026-11-25T00:00:00"/>
    <n v="2026"/>
    <x v="3"/>
    <n v="11"/>
    <s v="Nov"/>
    <x v="0"/>
    <x v="9"/>
    <x v="0"/>
    <s v="New"/>
    <x v="3"/>
    <s v="Portable Camp Stove"/>
    <n v="1"/>
    <n v="81.89"/>
    <n v="0.05"/>
    <n v="38.33"/>
    <n v="77.79549999999999"/>
    <n v="38.33"/>
    <n v="39.465499999999992"/>
    <n v="0.50729797996028048"/>
    <n v="2026"/>
    <s v="Q4"/>
    <n v="11"/>
    <x v="10"/>
  </r>
  <r>
    <n v="4961"/>
    <d v="2026-11-25T00:00:00"/>
    <n v="2026"/>
    <x v="3"/>
    <n v="11"/>
    <s v="Nov"/>
    <x v="2"/>
    <x v="2"/>
    <x v="2"/>
    <s v="New"/>
    <x v="3"/>
    <s v="Trail Tent 2P"/>
    <n v="2"/>
    <n v="194.78"/>
    <n v="0.15"/>
    <n v="102.51"/>
    <n v="331.12599999999998"/>
    <n v="205.02"/>
    <n v="126.10599999999997"/>
    <n v="0.38083992196324051"/>
    <n v="2026"/>
    <s v="Q4"/>
    <n v="11"/>
    <x v="10"/>
  </r>
  <r>
    <n v="5034"/>
    <d v="2026-11-25T00:00:00"/>
    <n v="2026"/>
    <x v="3"/>
    <n v="11"/>
    <s v="Nov"/>
    <x v="1"/>
    <x v="14"/>
    <x v="0"/>
    <s v="Returning"/>
    <x v="1"/>
    <s v="Trail Boots"/>
    <n v="1"/>
    <n v="141.63"/>
    <n v="0.05"/>
    <n v="77.17"/>
    <n v="134.54849999999999"/>
    <n v="77.17"/>
    <n v="57.378499999999988"/>
    <n v="0.42645217152179321"/>
    <n v="2026"/>
    <s v="Q4"/>
    <n v="11"/>
    <x v="10"/>
  </r>
  <r>
    <n v="343"/>
    <d v="2026-11-26T00:00:00"/>
    <n v="2026"/>
    <x v="3"/>
    <n v="11"/>
    <s v="Nov"/>
    <x v="2"/>
    <x v="16"/>
    <x v="0"/>
    <s v="Returning"/>
    <x v="0"/>
    <s v="Compact Repair Kit"/>
    <n v="1"/>
    <n v="40.86"/>
    <n v="0.05"/>
    <n v="17.14"/>
    <n v="38.817"/>
    <n v="17.14"/>
    <n v="21.677"/>
    <n v="0.55844088930107938"/>
    <n v="2026"/>
    <s v="Q4"/>
    <n v="11"/>
    <x v="10"/>
  </r>
  <r>
    <n v="405"/>
    <d v="2026-11-26T00:00:00"/>
    <n v="2026"/>
    <x v="3"/>
    <n v="11"/>
    <s v="Nov"/>
    <x v="3"/>
    <x v="8"/>
    <x v="0"/>
    <s v="New"/>
    <x v="1"/>
    <s v="Trail Boots"/>
    <n v="1"/>
    <n v="141.61000000000001"/>
    <n v="0.05"/>
    <n v="77.7"/>
    <n v="134.52950000000001"/>
    <n v="77.7"/>
    <n v="56.82950000000001"/>
    <n v="0.42243151130421214"/>
    <n v="2026"/>
    <s v="Q4"/>
    <n v="11"/>
    <x v="10"/>
  </r>
  <r>
    <n v="485"/>
    <d v="2026-11-26T00:00:00"/>
    <n v="2026"/>
    <x v="3"/>
    <n v="11"/>
    <s v="Nov"/>
    <x v="3"/>
    <x v="7"/>
    <x v="0"/>
    <s v="New"/>
    <x v="3"/>
    <s v="Compact Sleeping Bag"/>
    <n v="2"/>
    <n v="122.15"/>
    <n v="0.1"/>
    <n v="61.15"/>
    <n v="219.87"/>
    <n v="122.3"/>
    <n v="97.570000000000007"/>
    <n v="0.44376222313185065"/>
    <n v="2026"/>
    <s v="Q4"/>
    <n v="11"/>
    <x v="10"/>
  </r>
  <r>
    <n v="807"/>
    <d v="2026-11-26T00:00:00"/>
    <n v="2026"/>
    <x v="3"/>
    <n v="11"/>
    <s v="Nov"/>
    <x v="2"/>
    <x v="5"/>
    <x v="2"/>
    <s v="Returning"/>
    <x v="2"/>
    <s v="Carry-On Duffel"/>
    <n v="5"/>
    <n v="130.24"/>
    <n v="0.1"/>
    <n v="66.75"/>
    <n v="586.08000000000004"/>
    <n v="333.75"/>
    <n v="252.33000000000004"/>
    <n v="0.43053849303849306"/>
    <n v="2026"/>
    <s v="Q4"/>
    <n v="11"/>
    <x v="10"/>
  </r>
  <r>
    <n v="1666"/>
    <d v="2026-11-26T00:00:00"/>
    <n v="2026"/>
    <x v="3"/>
    <n v="11"/>
    <s v="Nov"/>
    <x v="0"/>
    <x v="15"/>
    <x v="1"/>
    <s v="Returning"/>
    <x v="0"/>
    <s v="Trail Bike Light"/>
    <n v="3"/>
    <n v="50.18"/>
    <n v="0.1"/>
    <n v="23.12"/>
    <n v="135.48599999999999"/>
    <n v="69.36"/>
    <n v="66.125999999999991"/>
    <n v="0.4880651875470528"/>
    <n v="2026"/>
    <s v="Q4"/>
    <n v="11"/>
    <x v="10"/>
  </r>
  <r>
    <n v="3442"/>
    <d v="2026-11-26T00:00:00"/>
    <n v="2026"/>
    <x v="3"/>
    <n v="11"/>
    <s v="Nov"/>
    <x v="0"/>
    <x v="9"/>
    <x v="2"/>
    <s v="New"/>
    <x v="4"/>
    <s v="Training Mat"/>
    <n v="2"/>
    <n v="50.93"/>
    <n v="0.15"/>
    <n v="22.35"/>
    <n v="86.581000000000003"/>
    <n v="44.7"/>
    <n v="41.881"/>
    <n v="0.48372044674928677"/>
    <n v="2026"/>
    <s v="Q4"/>
    <n v="11"/>
    <x v="10"/>
  </r>
  <r>
    <n v="4177"/>
    <d v="2026-11-26T00:00:00"/>
    <n v="2026"/>
    <x v="3"/>
    <n v="11"/>
    <s v="Nov"/>
    <x v="2"/>
    <x v="10"/>
    <x v="0"/>
    <s v="Business"/>
    <x v="0"/>
    <s v="Trail Bike Light"/>
    <n v="1"/>
    <n v="49.6"/>
    <n v="0"/>
    <n v="22.62"/>
    <n v="49.6"/>
    <n v="22.62"/>
    <n v="26.98"/>
    <n v="0.5439516129032258"/>
    <n v="2026"/>
    <s v="Q4"/>
    <n v="11"/>
    <x v="10"/>
  </r>
  <r>
    <n v="4659"/>
    <d v="2026-11-26T00:00:00"/>
    <n v="2026"/>
    <x v="3"/>
    <n v="11"/>
    <s v="Nov"/>
    <x v="1"/>
    <x v="11"/>
    <x v="1"/>
    <s v="Business"/>
    <x v="3"/>
    <s v="Portable Camp Stove"/>
    <n v="3"/>
    <n v="83.3"/>
    <n v="0.15"/>
    <n v="38.74"/>
    <n v="212.41499999999996"/>
    <n v="116.22"/>
    <n v="96.194999999999965"/>
    <n v="0.45286349834051259"/>
    <n v="2026"/>
    <s v="Q4"/>
    <n v="11"/>
    <x v="10"/>
  </r>
  <r>
    <n v="4667"/>
    <d v="2026-11-26T00:00:00"/>
    <n v="2026"/>
    <x v="3"/>
    <n v="11"/>
    <s v="Nov"/>
    <x v="1"/>
    <x v="14"/>
    <x v="3"/>
    <s v="Business"/>
    <x v="2"/>
    <s v="Insulated Bottle"/>
    <n v="1"/>
    <n v="35.89"/>
    <n v="0.05"/>
    <n v="13.53"/>
    <n v="34.095500000000001"/>
    <n v="13.53"/>
    <n v="20.5655"/>
    <n v="0.60317343931017287"/>
    <n v="2026"/>
    <s v="Q4"/>
    <n v="11"/>
    <x v="10"/>
  </r>
  <r>
    <n v="197"/>
    <d v="2026-11-27T00:00:00"/>
    <n v="2026"/>
    <x v="3"/>
    <n v="11"/>
    <s v="Nov"/>
    <x v="3"/>
    <x v="4"/>
    <x v="2"/>
    <s v="New"/>
    <x v="3"/>
    <s v="Trail Tent 2P"/>
    <n v="1"/>
    <n v="195.32"/>
    <n v="0"/>
    <n v="103.21"/>
    <n v="195.32"/>
    <n v="103.21"/>
    <n v="92.11"/>
    <n v="0.47158509113250052"/>
    <n v="2026"/>
    <s v="Q4"/>
    <n v="11"/>
    <x v="10"/>
  </r>
  <r>
    <n v="361"/>
    <d v="2026-11-27T00:00:00"/>
    <n v="2026"/>
    <x v="3"/>
    <n v="11"/>
    <s v="Nov"/>
    <x v="1"/>
    <x v="6"/>
    <x v="0"/>
    <s v="Returning"/>
    <x v="2"/>
    <s v="Insulated Bottle"/>
    <n v="1"/>
    <n v="36.36"/>
    <n v="0.05"/>
    <n v="13.33"/>
    <n v="34.541999999999994"/>
    <n v="13.33"/>
    <n v="21.211999999999996"/>
    <n v="0.61409298824619307"/>
    <n v="2026"/>
    <s v="Q4"/>
    <n v="11"/>
    <x v="10"/>
  </r>
  <r>
    <n v="841"/>
    <d v="2026-11-27T00:00:00"/>
    <n v="2026"/>
    <x v="3"/>
    <n v="11"/>
    <s v="Nov"/>
    <x v="1"/>
    <x v="12"/>
    <x v="0"/>
    <s v="Returning"/>
    <x v="2"/>
    <s v="Insulated Bottle"/>
    <n v="2"/>
    <n v="35.85"/>
    <n v="0.05"/>
    <n v="13.69"/>
    <n v="68.114999999999995"/>
    <n v="27.38"/>
    <n v="40.734999999999999"/>
    <n v="0.59803273875064233"/>
    <n v="2026"/>
    <s v="Q4"/>
    <n v="11"/>
    <x v="10"/>
  </r>
  <r>
    <n v="903"/>
    <d v="2026-11-27T00:00:00"/>
    <n v="2026"/>
    <x v="3"/>
    <n v="11"/>
    <s v="Nov"/>
    <x v="3"/>
    <x v="8"/>
    <x v="0"/>
    <s v="New"/>
    <x v="2"/>
    <s v="Packing Cube Set"/>
    <n v="4"/>
    <n v="46.73"/>
    <n v="0"/>
    <n v="17.989999999999998"/>
    <n v="186.92"/>
    <n v="71.959999999999994"/>
    <n v="114.96"/>
    <n v="0.61502246950567085"/>
    <n v="2026"/>
    <s v="Q4"/>
    <n v="11"/>
    <x v="10"/>
  </r>
  <r>
    <n v="1278"/>
    <d v="2026-11-27T00:00:00"/>
    <n v="2026"/>
    <x v="3"/>
    <n v="11"/>
    <s v="Nov"/>
    <x v="3"/>
    <x v="13"/>
    <x v="2"/>
    <s v="Returning"/>
    <x v="1"/>
    <s v="Trail Boots"/>
    <n v="3"/>
    <n v="143.72"/>
    <n v="0.15"/>
    <n v="78.56"/>
    <n v="366.48599999999999"/>
    <n v="235.68"/>
    <n v="130.80599999999998"/>
    <n v="0.35691950033561987"/>
    <n v="2026"/>
    <s v="Q4"/>
    <n v="11"/>
    <x v="10"/>
  </r>
  <r>
    <n v="2091"/>
    <d v="2026-11-27T00:00:00"/>
    <n v="2026"/>
    <x v="3"/>
    <n v="11"/>
    <s v="Nov"/>
    <x v="1"/>
    <x v="12"/>
    <x v="3"/>
    <s v="New"/>
    <x v="4"/>
    <s v="Recovery Roller"/>
    <n v="1"/>
    <n v="35.590000000000003"/>
    <n v="0"/>
    <n v="13.57"/>
    <n v="35.590000000000003"/>
    <n v="13.57"/>
    <n v="22.020000000000003"/>
    <n v="0.61871312166338865"/>
    <n v="2026"/>
    <s v="Q4"/>
    <n v="11"/>
    <x v="10"/>
  </r>
  <r>
    <n v="3070"/>
    <d v="2026-11-27T00:00:00"/>
    <n v="2026"/>
    <x v="3"/>
    <n v="11"/>
    <s v="Nov"/>
    <x v="3"/>
    <x v="13"/>
    <x v="3"/>
    <s v="Returning"/>
    <x v="1"/>
    <s v="Trekking Poles"/>
    <n v="4"/>
    <n v="71.11"/>
    <n v="0.05"/>
    <n v="32.25"/>
    <n v="270.21799999999996"/>
    <n v="129"/>
    <n v="141.21799999999996"/>
    <n v="0.52260767232382732"/>
    <n v="2026"/>
    <s v="Q4"/>
    <n v="11"/>
    <x v="10"/>
  </r>
  <r>
    <n v="4007"/>
    <d v="2026-11-27T00:00:00"/>
    <n v="2026"/>
    <x v="3"/>
    <n v="11"/>
    <s v="Nov"/>
    <x v="0"/>
    <x v="9"/>
    <x v="3"/>
    <s v="Business"/>
    <x v="0"/>
    <s v="Trail Bike Light"/>
    <n v="5"/>
    <n v="51.04"/>
    <n v="0"/>
    <n v="22.69"/>
    <n v="255.2"/>
    <n v="113.45"/>
    <n v="141.75"/>
    <n v="0.55544670846394983"/>
    <n v="2026"/>
    <s v="Q4"/>
    <n v="11"/>
    <x v="10"/>
  </r>
  <r>
    <n v="4488"/>
    <d v="2026-11-27T00:00:00"/>
    <n v="2026"/>
    <x v="3"/>
    <n v="11"/>
    <s v="Nov"/>
    <x v="1"/>
    <x v="14"/>
    <x v="2"/>
    <s v="Returning"/>
    <x v="2"/>
    <s v="Travel Backpack 35L"/>
    <n v="3"/>
    <n v="161.66"/>
    <n v="0.05"/>
    <n v="88.3"/>
    <n v="460.73099999999999"/>
    <n v="264.89999999999998"/>
    <n v="195.83100000000002"/>
    <n v="0.42504411467863029"/>
    <n v="2026"/>
    <s v="Q4"/>
    <n v="11"/>
    <x v="10"/>
  </r>
  <r>
    <n v="5159"/>
    <d v="2026-11-27T00:00:00"/>
    <n v="2026"/>
    <x v="3"/>
    <n v="11"/>
    <s v="Nov"/>
    <x v="3"/>
    <x v="13"/>
    <x v="0"/>
    <s v="Business"/>
    <x v="3"/>
    <s v="Portable Camp Stove"/>
    <n v="2"/>
    <n v="80.400000000000006"/>
    <n v="0.15"/>
    <n v="38.869999999999997"/>
    <n v="136.68"/>
    <n v="77.739999999999995"/>
    <n v="58.940000000000012"/>
    <n v="0.43122622183201648"/>
    <n v="2026"/>
    <s v="Q4"/>
    <n v="11"/>
    <x v="10"/>
  </r>
  <r>
    <n v="669"/>
    <d v="2026-11-28T00:00:00"/>
    <n v="2026"/>
    <x v="3"/>
    <n v="11"/>
    <s v="Nov"/>
    <x v="2"/>
    <x v="3"/>
    <x v="0"/>
    <s v="Returning"/>
    <x v="4"/>
    <s v="Recovery Roller"/>
    <n v="3"/>
    <n v="36.81"/>
    <n v="0.05"/>
    <n v="13.82"/>
    <n v="104.9085"/>
    <n v="41.46"/>
    <n v="63.448500000000003"/>
    <n v="0.60479846723573405"/>
    <n v="2026"/>
    <s v="Q4"/>
    <n v="11"/>
    <x v="10"/>
  </r>
  <r>
    <n v="686"/>
    <d v="2026-11-28T00:00:00"/>
    <n v="2026"/>
    <x v="3"/>
    <n v="11"/>
    <s v="Nov"/>
    <x v="1"/>
    <x v="12"/>
    <x v="3"/>
    <s v="Returning"/>
    <x v="2"/>
    <s v="Carry-On Duffel"/>
    <n v="2"/>
    <n v="132.61000000000001"/>
    <n v="0.1"/>
    <n v="67.3"/>
    <n v="238.69800000000004"/>
    <n v="134.6"/>
    <n v="104.09800000000004"/>
    <n v="0.43610755012610086"/>
    <n v="2026"/>
    <s v="Q4"/>
    <n v="11"/>
    <x v="10"/>
  </r>
  <r>
    <n v="990"/>
    <d v="2026-11-28T00:00:00"/>
    <n v="2026"/>
    <x v="3"/>
    <n v="11"/>
    <s v="Nov"/>
    <x v="0"/>
    <x v="15"/>
    <x v="0"/>
    <s v="Returning"/>
    <x v="0"/>
    <s v="Compact Repair Kit"/>
    <n v="5"/>
    <n v="39.79"/>
    <n v="0.1"/>
    <n v="17.09"/>
    <n v="179.05500000000001"/>
    <n v="85.45"/>
    <n v="93.605000000000004"/>
    <n v="0.52277233252352628"/>
    <n v="2026"/>
    <s v="Q4"/>
    <n v="11"/>
    <x v="10"/>
  </r>
  <r>
    <n v="1134"/>
    <d v="2026-11-28T00:00:00"/>
    <n v="2026"/>
    <x v="3"/>
    <n v="11"/>
    <s v="Nov"/>
    <x v="3"/>
    <x v="4"/>
    <x v="0"/>
    <s v="Returning"/>
    <x v="2"/>
    <s v="Insulated Bottle"/>
    <n v="2"/>
    <n v="36.119999999999997"/>
    <n v="0.1"/>
    <n v="13.61"/>
    <n v="65.015999999999991"/>
    <n v="27.22"/>
    <n v="37.795999999999992"/>
    <n v="0.58133382551987201"/>
    <n v="2026"/>
    <s v="Q4"/>
    <n v="11"/>
    <x v="10"/>
  </r>
  <r>
    <n v="1770"/>
    <d v="2026-11-28T00:00:00"/>
    <n v="2026"/>
    <x v="3"/>
    <n v="11"/>
    <s v="Nov"/>
    <x v="3"/>
    <x v="7"/>
    <x v="2"/>
    <s v="Returning"/>
    <x v="1"/>
    <s v="Summit Backpack 45L"/>
    <n v="5"/>
    <n v="153.93"/>
    <n v="0.05"/>
    <n v="77.27"/>
    <n v="731.16750000000002"/>
    <n v="386.34999999999997"/>
    <n v="344.81750000000005"/>
    <n v="0.4715985051304934"/>
    <n v="2026"/>
    <s v="Q4"/>
    <n v="11"/>
    <x v="10"/>
  </r>
  <r>
    <n v="3396"/>
    <d v="2026-11-28T00:00:00"/>
    <n v="2026"/>
    <x v="3"/>
    <n v="11"/>
    <s v="Nov"/>
    <x v="2"/>
    <x v="3"/>
    <x v="2"/>
    <s v="New"/>
    <x v="4"/>
    <s v="Training Mat"/>
    <n v="3"/>
    <n v="50.67"/>
    <n v="0.05"/>
    <n v="22.25"/>
    <n v="144.40949999999998"/>
    <n v="66.75"/>
    <n v="77.65949999999998"/>
    <n v="0.53777279195620775"/>
    <n v="2026"/>
    <s v="Q4"/>
    <n v="11"/>
    <x v="10"/>
  </r>
  <r>
    <n v="4259"/>
    <d v="2026-11-28T00:00:00"/>
    <n v="2026"/>
    <x v="3"/>
    <n v="11"/>
    <s v="Nov"/>
    <x v="2"/>
    <x v="3"/>
    <x v="0"/>
    <s v="Returning"/>
    <x v="1"/>
    <s v="Trekking Poles"/>
    <n v="4"/>
    <n v="72.77"/>
    <n v="0"/>
    <n v="32.090000000000003"/>
    <n v="291.08"/>
    <n v="128.36000000000001"/>
    <n v="162.71999999999997"/>
    <n v="0.55902157482479031"/>
    <n v="2026"/>
    <s v="Q4"/>
    <n v="11"/>
    <x v="10"/>
  </r>
  <r>
    <n v="4440"/>
    <d v="2026-11-28T00:00:00"/>
    <n v="2026"/>
    <x v="3"/>
    <n v="11"/>
    <s v="Nov"/>
    <x v="2"/>
    <x v="10"/>
    <x v="3"/>
    <s v="New"/>
    <x v="2"/>
    <s v="Packing Cube Set"/>
    <n v="1"/>
    <n v="46.45"/>
    <n v="0.1"/>
    <n v="17.96"/>
    <n v="41.805000000000007"/>
    <n v="17.96"/>
    <n v="23.845000000000006"/>
    <n v="0.57038631742614521"/>
    <n v="2026"/>
    <s v="Q4"/>
    <n v="11"/>
    <x v="10"/>
  </r>
  <r>
    <n v="5115"/>
    <d v="2026-11-28T00:00:00"/>
    <n v="2026"/>
    <x v="3"/>
    <n v="11"/>
    <s v="Nov"/>
    <x v="0"/>
    <x v="15"/>
    <x v="0"/>
    <s v="New"/>
    <x v="2"/>
    <s v="Travel Backpack 35L"/>
    <n v="1"/>
    <n v="165.75"/>
    <n v="0.2"/>
    <n v="89.16"/>
    <n v="132.6"/>
    <n v="89.16"/>
    <n v="43.44"/>
    <n v="0.32760180995475113"/>
    <n v="2026"/>
    <s v="Q4"/>
    <n v="11"/>
    <x v="10"/>
  </r>
  <r>
    <n v="5136"/>
    <d v="2026-11-28T00:00:00"/>
    <n v="2026"/>
    <x v="3"/>
    <n v="11"/>
    <s v="Nov"/>
    <x v="2"/>
    <x v="2"/>
    <x v="3"/>
    <s v="New"/>
    <x v="3"/>
    <s v="Trail Tent 2P"/>
    <n v="4"/>
    <n v="198.02"/>
    <n v="0.05"/>
    <n v="103.82"/>
    <n v="752.476"/>
    <n v="415.28"/>
    <n v="337.19600000000003"/>
    <n v="0.44811528872681655"/>
    <n v="2026"/>
    <s v="Q4"/>
    <n v="11"/>
    <x v="10"/>
  </r>
  <r>
    <n v="562"/>
    <d v="2026-11-29T00:00:00"/>
    <n v="2026"/>
    <x v="3"/>
    <n v="11"/>
    <s v="Nov"/>
    <x v="1"/>
    <x v="12"/>
    <x v="0"/>
    <s v="New"/>
    <x v="2"/>
    <s v="Packing Cube Set"/>
    <n v="1"/>
    <n v="46.3"/>
    <n v="0.2"/>
    <n v="18.78"/>
    <n v="37.04"/>
    <n v="18.78"/>
    <n v="18.259999999999998"/>
    <n v="0.49298056155507552"/>
    <n v="2026"/>
    <s v="Q4"/>
    <n v="11"/>
    <x v="10"/>
  </r>
  <r>
    <n v="806"/>
    <d v="2026-11-29T00:00:00"/>
    <n v="2026"/>
    <x v="3"/>
    <n v="11"/>
    <s v="Nov"/>
    <x v="0"/>
    <x v="15"/>
    <x v="3"/>
    <s v="Returning"/>
    <x v="4"/>
    <s v="Resistance Band Set"/>
    <n v="1"/>
    <n v="39.659999999999997"/>
    <n v="0"/>
    <n v="14.76"/>
    <n v="39.659999999999997"/>
    <n v="14.76"/>
    <n v="24.9"/>
    <n v="0.62783661119515888"/>
    <n v="2026"/>
    <s v="Q4"/>
    <n v="11"/>
    <x v="10"/>
  </r>
  <r>
    <n v="3150"/>
    <d v="2026-11-29T00:00:00"/>
    <n v="2026"/>
    <x v="3"/>
    <n v="11"/>
    <s v="Nov"/>
    <x v="1"/>
    <x v="6"/>
    <x v="0"/>
    <s v="New"/>
    <x v="3"/>
    <s v="Portable Camp Stove"/>
    <n v="3"/>
    <n v="80.72"/>
    <n v="0.05"/>
    <n v="39.130000000000003"/>
    <n v="230.05199999999999"/>
    <n v="117.39000000000001"/>
    <n v="112.66199999999998"/>
    <n v="0.48972406238589528"/>
    <n v="2026"/>
    <s v="Q4"/>
    <n v="11"/>
    <x v="10"/>
  </r>
  <r>
    <n v="4847"/>
    <d v="2026-11-29T00:00:00"/>
    <n v="2026"/>
    <x v="3"/>
    <n v="11"/>
    <s v="Nov"/>
    <x v="1"/>
    <x v="14"/>
    <x v="3"/>
    <s v="New"/>
    <x v="2"/>
    <s v="Insulated Bottle"/>
    <n v="2"/>
    <n v="35.51"/>
    <n v="0.05"/>
    <n v="13.24"/>
    <n v="67.468999999999994"/>
    <n v="26.48"/>
    <n v="40.98899999999999"/>
    <n v="0.60752345521646967"/>
    <n v="2026"/>
    <s v="Q4"/>
    <n v="11"/>
    <x v="10"/>
  </r>
  <r>
    <n v="221"/>
    <d v="2026-11-30T00:00:00"/>
    <n v="2026"/>
    <x v="3"/>
    <n v="11"/>
    <s v="Nov"/>
    <x v="3"/>
    <x v="8"/>
    <x v="2"/>
    <s v="Business"/>
    <x v="2"/>
    <s v="Carry-On Duffel"/>
    <n v="1"/>
    <n v="132.06"/>
    <n v="0.15"/>
    <n v="67.53"/>
    <n v="112.251"/>
    <n v="67.53"/>
    <n v="44.721000000000004"/>
    <n v="0.39840179597509157"/>
    <n v="2026"/>
    <s v="Q4"/>
    <n v="11"/>
    <x v="10"/>
  </r>
  <r>
    <n v="630"/>
    <d v="2026-11-30T00:00:00"/>
    <n v="2026"/>
    <x v="3"/>
    <n v="11"/>
    <s v="Nov"/>
    <x v="3"/>
    <x v="8"/>
    <x v="0"/>
    <s v="Business"/>
    <x v="0"/>
    <s v="Compact Repair Kit"/>
    <n v="3"/>
    <n v="41.07"/>
    <n v="0.1"/>
    <n v="16.86"/>
    <n v="110.88900000000001"/>
    <n v="50.58"/>
    <n v="60.309000000000012"/>
    <n v="0.54386819251684126"/>
    <n v="2026"/>
    <s v="Q4"/>
    <n v="11"/>
    <x v="10"/>
  </r>
  <r>
    <n v="1789"/>
    <d v="2026-11-30T00:00:00"/>
    <n v="2026"/>
    <x v="3"/>
    <n v="11"/>
    <s v="Nov"/>
    <x v="1"/>
    <x v="12"/>
    <x v="0"/>
    <s v="New"/>
    <x v="1"/>
    <s v="Summit Backpack 45L"/>
    <n v="2"/>
    <n v="151.49"/>
    <n v="0.1"/>
    <n v="81.39"/>
    <n v="272.68200000000002"/>
    <n v="162.78"/>
    <n v="109.90200000000002"/>
    <n v="0.40304090479019522"/>
    <n v="2026"/>
    <s v="Q4"/>
    <n v="11"/>
    <x v="10"/>
  </r>
  <r>
    <n v="1947"/>
    <d v="2026-11-30T00:00:00"/>
    <n v="2026"/>
    <x v="3"/>
    <n v="11"/>
    <s v="Nov"/>
    <x v="0"/>
    <x v="0"/>
    <x v="2"/>
    <s v="Business"/>
    <x v="4"/>
    <s v="Recovery Roller"/>
    <n v="1"/>
    <n v="35.729999999999997"/>
    <n v="0.2"/>
    <n v="14.33"/>
    <n v="28.584"/>
    <n v="14.33"/>
    <n v="14.254"/>
    <n v="0.49867058494262523"/>
    <n v="2026"/>
    <s v="Q4"/>
    <n v="11"/>
    <x v="10"/>
  </r>
  <r>
    <n v="2279"/>
    <d v="2026-11-30T00:00:00"/>
    <n v="2026"/>
    <x v="3"/>
    <n v="11"/>
    <s v="Nov"/>
    <x v="0"/>
    <x v="0"/>
    <x v="2"/>
    <s v="Returning"/>
    <x v="0"/>
    <s v="Trail Bike Light"/>
    <n v="2"/>
    <n v="50.38"/>
    <n v="0.1"/>
    <n v="22.41"/>
    <n v="90.684000000000012"/>
    <n v="44.82"/>
    <n v="45.864000000000011"/>
    <n v="0.50575625248114342"/>
    <n v="2026"/>
    <s v="Q4"/>
    <n v="11"/>
    <x v="10"/>
  </r>
  <r>
    <n v="2439"/>
    <d v="2026-11-30T00:00:00"/>
    <n v="2026"/>
    <x v="3"/>
    <n v="11"/>
    <s v="Nov"/>
    <x v="0"/>
    <x v="9"/>
    <x v="0"/>
    <s v="Business"/>
    <x v="4"/>
    <s v="Recovery Roller"/>
    <n v="1"/>
    <n v="35.67"/>
    <n v="0.1"/>
    <n v="13.81"/>
    <n v="32.103000000000002"/>
    <n v="13.81"/>
    <n v="18.292999999999999"/>
    <n v="0.5698221350029592"/>
    <n v="2026"/>
    <s v="Q4"/>
    <n v="11"/>
    <x v="10"/>
  </r>
  <r>
    <n v="2540"/>
    <d v="2026-11-30T00:00:00"/>
    <n v="2026"/>
    <x v="3"/>
    <n v="11"/>
    <s v="Nov"/>
    <x v="1"/>
    <x v="14"/>
    <x v="1"/>
    <s v="Business"/>
    <x v="3"/>
    <s v="Portable Camp Stove"/>
    <n v="12"/>
    <n v="81.150000000000006"/>
    <n v="0.15"/>
    <n v="39.590000000000003"/>
    <n v="827.73"/>
    <n v="475.08000000000004"/>
    <n v="352.65"/>
    <n v="0.42604472472907828"/>
    <n v="2026"/>
    <s v="Q4"/>
    <n v="11"/>
    <x v="10"/>
  </r>
  <r>
    <n v="2747"/>
    <d v="2026-11-30T00:00:00"/>
    <n v="2026"/>
    <x v="3"/>
    <n v="11"/>
    <s v="Nov"/>
    <x v="0"/>
    <x v="15"/>
    <x v="2"/>
    <s v="Returning"/>
    <x v="3"/>
    <s v="Trail Tent 2P"/>
    <n v="1"/>
    <n v="194.73"/>
    <n v="0"/>
    <n v="104.48"/>
    <n v="194.73"/>
    <n v="104.48"/>
    <n v="90.249999999999986"/>
    <n v="0.46346222975401835"/>
    <n v="2026"/>
    <s v="Q4"/>
    <n v="11"/>
    <x v="10"/>
  </r>
  <r>
    <n v="3094"/>
    <d v="2026-11-30T00:00:00"/>
    <n v="2026"/>
    <x v="3"/>
    <n v="11"/>
    <s v="Nov"/>
    <x v="1"/>
    <x v="1"/>
    <x v="3"/>
    <s v="Business"/>
    <x v="3"/>
    <s v="Compact Sleeping Bag"/>
    <n v="2"/>
    <n v="122.18"/>
    <n v="0.15"/>
    <n v="61.3"/>
    <n v="207.70600000000002"/>
    <n v="122.6"/>
    <n v="85.106000000000023"/>
    <n v="0.40974261696821479"/>
    <n v="2026"/>
    <s v="Q4"/>
    <n v="11"/>
    <x v="10"/>
  </r>
  <r>
    <n v="3359"/>
    <d v="2026-11-30T00:00:00"/>
    <n v="2026"/>
    <x v="3"/>
    <n v="11"/>
    <s v="Nov"/>
    <x v="3"/>
    <x v="13"/>
    <x v="0"/>
    <s v="Returning"/>
    <x v="3"/>
    <s v="Portable Camp Stove"/>
    <n v="1"/>
    <n v="83.14"/>
    <n v="0"/>
    <n v="39.369999999999997"/>
    <n v="83.14"/>
    <n v="39.369999999999997"/>
    <n v="43.77"/>
    <n v="0.52646139042578788"/>
    <n v="2026"/>
    <s v="Q4"/>
    <n v="11"/>
    <x v="10"/>
  </r>
  <r>
    <n v="3473"/>
    <d v="2026-11-30T00:00:00"/>
    <n v="2026"/>
    <x v="3"/>
    <n v="11"/>
    <s v="Nov"/>
    <x v="2"/>
    <x v="5"/>
    <x v="0"/>
    <s v="Returning"/>
    <x v="0"/>
    <s v="Commuter Helmet"/>
    <n v="1"/>
    <n v="80.97"/>
    <n v="0"/>
    <n v="43.64"/>
    <n v="80.97"/>
    <n v="43.64"/>
    <n v="37.33"/>
    <n v="0.4610349512164999"/>
    <n v="2026"/>
    <s v="Q4"/>
    <n v="11"/>
    <x v="10"/>
  </r>
  <r>
    <n v="3589"/>
    <d v="2026-11-30T00:00:00"/>
    <n v="2026"/>
    <x v="3"/>
    <n v="11"/>
    <s v="Nov"/>
    <x v="0"/>
    <x v="9"/>
    <x v="0"/>
    <s v="New"/>
    <x v="1"/>
    <s v="Trekking Poles"/>
    <n v="1"/>
    <n v="73.03"/>
    <n v="0"/>
    <n v="32.71"/>
    <n v="73.03"/>
    <n v="32.71"/>
    <n v="40.32"/>
    <n v="0.55210187594139393"/>
    <n v="2026"/>
    <s v="Q4"/>
    <n v="11"/>
    <x v="10"/>
  </r>
  <r>
    <n v="4689"/>
    <d v="2026-11-30T00:00:00"/>
    <n v="2026"/>
    <x v="3"/>
    <n v="11"/>
    <s v="Nov"/>
    <x v="2"/>
    <x v="3"/>
    <x v="0"/>
    <s v="Returning"/>
    <x v="2"/>
    <s v="Packing Cube Set"/>
    <n v="1"/>
    <n v="46.81"/>
    <n v="0.05"/>
    <n v="17.87"/>
    <n v="44.469500000000004"/>
    <n v="17.87"/>
    <n v="26.599500000000003"/>
    <n v="0.59815154206815913"/>
    <n v="2026"/>
    <s v="Q4"/>
    <n v="11"/>
    <x v="10"/>
  </r>
  <r>
    <n v="4819"/>
    <d v="2026-11-30T00:00:00"/>
    <n v="2026"/>
    <x v="3"/>
    <n v="11"/>
    <s v="Nov"/>
    <x v="3"/>
    <x v="7"/>
    <x v="3"/>
    <s v="New"/>
    <x v="1"/>
    <s v="Summit Backpack 45L"/>
    <n v="2"/>
    <n v="153.51"/>
    <n v="0.15"/>
    <n v="81.290000000000006"/>
    <n v="260.96699999999998"/>
    <n v="162.58000000000001"/>
    <n v="98.386999999999972"/>
    <n v="0.3770093536730697"/>
    <n v="2026"/>
    <s v="Q4"/>
    <n v="11"/>
    <x v="10"/>
  </r>
  <r>
    <n v="5167"/>
    <d v="2026-11-30T00:00:00"/>
    <n v="2026"/>
    <x v="3"/>
    <n v="11"/>
    <s v="Nov"/>
    <x v="2"/>
    <x v="5"/>
    <x v="3"/>
    <s v="New"/>
    <x v="3"/>
    <s v="Trail Tent 2P"/>
    <n v="2"/>
    <n v="197.5"/>
    <n v="0"/>
    <n v="104.47"/>
    <n v="395"/>
    <n v="208.94"/>
    <n v="186.06"/>
    <n v="0.4710379746835443"/>
    <n v="2026"/>
    <s v="Q4"/>
    <n v="11"/>
    <x v="10"/>
  </r>
  <r>
    <n v="38"/>
    <d v="2026-12-01T00:00:00"/>
    <n v="2026"/>
    <x v="3"/>
    <n v="12"/>
    <s v="Dec"/>
    <x v="3"/>
    <x v="8"/>
    <x v="1"/>
    <s v="Business"/>
    <x v="1"/>
    <s v="Trail Boots"/>
    <n v="8"/>
    <n v="146.55000000000001"/>
    <n v="0.1"/>
    <n v="78.03"/>
    <n v="1055.1600000000001"/>
    <n v="624.24"/>
    <n v="430.92000000000007"/>
    <n v="0.40839303991811671"/>
    <n v="2026"/>
    <s v="Q4"/>
    <n v="12"/>
    <x v="11"/>
  </r>
  <r>
    <n v="364"/>
    <d v="2026-12-01T00:00:00"/>
    <n v="2026"/>
    <x v="3"/>
    <n v="12"/>
    <s v="Dec"/>
    <x v="3"/>
    <x v="13"/>
    <x v="0"/>
    <s v="Business"/>
    <x v="0"/>
    <s v="Trail Bike Light"/>
    <n v="2"/>
    <n v="51.83"/>
    <n v="0.15"/>
    <n v="22.02"/>
    <n v="88.11099999999999"/>
    <n v="44.04"/>
    <n v="44.070999999999991"/>
    <n v="0.50017591447151888"/>
    <n v="2026"/>
    <s v="Q4"/>
    <n v="12"/>
    <x v="11"/>
  </r>
  <r>
    <n v="2040"/>
    <d v="2026-12-01T00:00:00"/>
    <n v="2026"/>
    <x v="3"/>
    <n v="12"/>
    <s v="Dec"/>
    <x v="1"/>
    <x v="12"/>
    <x v="0"/>
    <s v="New"/>
    <x v="1"/>
    <s v="Trail Boots"/>
    <n v="1"/>
    <n v="140.34"/>
    <n v="0.15"/>
    <n v="79.92"/>
    <n v="119.289"/>
    <n v="79.92"/>
    <n v="39.369"/>
    <n v="0.33003043029952467"/>
    <n v="2026"/>
    <s v="Q4"/>
    <n v="12"/>
    <x v="11"/>
  </r>
  <r>
    <n v="2899"/>
    <d v="2026-12-01T00:00:00"/>
    <n v="2026"/>
    <x v="3"/>
    <n v="12"/>
    <s v="Dec"/>
    <x v="0"/>
    <x v="0"/>
    <x v="0"/>
    <s v="New"/>
    <x v="1"/>
    <s v="Summit Backpack 45L"/>
    <n v="1"/>
    <n v="156.44999999999999"/>
    <n v="0"/>
    <n v="80.56"/>
    <n v="156.44999999999999"/>
    <n v="80.56"/>
    <n v="75.889999999999986"/>
    <n v="0.48507510386705011"/>
    <n v="2026"/>
    <s v="Q4"/>
    <n v="12"/>
    <x v="11"/>
  </r>
  <r>
    <n v="3199"/>
    <d v="2026-12-01T00:00:00"/>
    <n v="2026"/>
    <x v="3"/>
    <n v="12"/>
    <s v="Dec"/>
    <x v="2"/>
    <x v="16"/>
    <x v="3"/>
    <s v="Returning"/>
    <x v="4"/>
    <s v="Resistance Band Set"/>
    <n v="1"/>
    <n v="41.33"/>
    <n v="0"/>
    <n v="15.03"/>
    <n v="41.33"/>
    <n v="15.03"/>
    <n v="26.299999999999997"/>
    <n v="0.6363416404548754"/>
    <n v="2026"/>
    <s v="Q4"/>
    <n v="12"/>
    <x v="11"/>
  </r>
  <r>
    <n v="4722"/>
    <d v="2026-12-01T00:00:00"/>
    <n v="2026"/>
    <x v="3"/>
    <n v="12"/>
    <s v="Dec"/>
    <x v="1"/>
    <x v="11"/>
    <x v="2"/>
    <s v="New"/>
    <x v="0"/>
    <s v="Compact Repair Kit"/>
    <n v="1"/>
    <n v="39.479999999999997"/>
    <n v="0.05"/>
    <n v="16.78"/>
    <n v="37.505999999999993"/>
    <n v="16.78"/>
    <n v="20.725999999999992"/>
    <n v="0.55260491654668575"/>
    <n v="2026"/>
    <s v="Q4"/>
    <n v="12"/>
    <x v="11"/>
  </r>
  <r>
    <n v="1423"/>
    <d v="2026-12-02T00:00:00"/>
    <n v="2026"/>
    <x v="3"/>
    <n v="12"/>
    <s v="Dec"/>
    <x v="2"/>
    <x v="3"/>
    <x v="0"/>
    <s v="Business"/>
    <x v="1"/>
    <s v="Trekking Poles"/>
    <n v="1"/>
    <n v="73.010000000000005"/>
    <n v="0.1"/>
    <n v="31.51"/>
    <n v="65.709000000000003"/>
    <n v="31.51"/>
    <n v="34.198999999999998"/>
    <n v="0.52046142841924237"/>
    <n v="2026"/>
    <s v="Q4"/>
    <n v="12"/>
    <x v="11"/>
  </r>
  <r>
    <n v="1505"/>
    <d v="2026-12-02T00:00:00"/>
    <n v="2026"/>
    <x v="3"/>
    <n v="12"/>
    <s v="Dec"/>
    <x v="0"/>
    <x v="15"/>
    <x v="0"/>
    <s v="Business"/>
    <x v="4"/>
    <s v="Resistance Band Set"/>
    <n v="2"/>
    <n v="40.86"/>
    <n v="0.05"/>
    <n v="15.06"/>
    <n v="77.634"/>
    <n v="30.12"/>
    <n v="47.513999999999996"/>
    <n v="0.6120256588608084"/>
    <n v="2026"/>
    <s v="Q4"/>
    <n v="12"/>
    <x v="11"/>
  </r>
  <r>
    <n v="1664"/>
    <d v="2026-12-02T00:00:00"/>
    <n v="2026"/>
    <x v="3"/>
    <n v="12"/>
    <s v="Dec"/>
    <x v="2"/>
    <x v="5"/>
    <x v="3"/>
    <s v="Returning"/>
    <x v="3"/>
    <s v="Trail Tent 2P"/>
    <n v="6"/>
    <n v="194.79"/>
    <n v="0"/>
    <n v="105.73"/>
    <n v="1168.74"/>
    <n v="634.38"/>
    <n v="534.36"/>
    <n v="0.45721032907233433"/>
    <n v="2026"/>
    <s v="Q4"/>
    <n v="12"/>
    <x v="11"/>
  </r>
  <r>
    <n v="2035"/>
    <d v="2026-12-02T00:00:00"/>
    <n v="2026"/>
    <x v="3"/>
    <n v="12"/>
    <s v="Dec"/>
    <x v="3"/>
    <x v="13"/>
    <x v="0"/>
    <s v="New"/>
    <x v="3"/>
    <s v="Portable Camp Stove"/>
    <n v="4"/>
    <n v="80.98"/>
    <n v="0.2"/>
    <n v="38.6"/>
    <n v="259.13600000000002"/>
    <n v="154.4"/>
    <n v="104.73600000000002"/>
    <n v="0.40417387009138062"/>
    <n v="2026"/>
    <s v="Q4"/>
    <n v="12"/>
    <x v="11"/>
  </r>
  <r>
    <n v="2094"/>
    <d v="2026-12-02T00:00:00"/>
    <n v="2026"/>
    <x v="3"/>
    <n v="12"/>
    <s v="Dec"/>
    <x v="0"/>
    <x v="15"/>
    <x v="0"/>
    <s v="New"/>
    <x v="3"/>
    <s v="Trail Tent 2P"/>
    <n v="3"/>
    <n v="196.48"/>
    <n v="0.05"/>
    <n v="107.2"/>
    <n v="559.96799999999996"/>
    <n v="321.60000000000002"/>
    <n v="238.36799999999994"/>
    <n v="0.42568146751242919"/>
    <n v="2026"/>
    <s v="Q4"/>
    <n v="12"/>
    <x v="11"/>
  </r>
  <r>
    <n v="2204"/>
    <d v="2026-12-02T00:00:00"/>
    <n v="2026"/>
    <x v="3"/>
    <n v="12"/>
    <s v="Dec"/>
    <x v="0"/>
    <x v="9"/>
    <x v="2"/>
    <s v="New"/>
    <x v="2"/>
    <s v="Packing Cube Set"/>
    <n v="2"/>
    <n v="46.63"/>
    <n v="0"/>
    <n v="18.68"/>
    <n v="93.26"/>
    <n v="37.36"/>
    <n v="55.900000000000006"/>
    <n v="0.59939952820072917"/>
    <n v="2026"/>
    <s v="Q4"/>
    <n v="12"/>
    <x v="11"/>
  </r>
  <r>
    <n v="3921"/>
    <d v="2026-12-02T00:00:00"/>
    <n v="2026"/>
    <x v="3"/>
    <n v="12"/>
    <s v="Dec"/>
    <x v="2"/>
    <x v="5"/>
    <x v="1"/>
    <s v="Business"/>
    <x v="1"/>
    <s v="Trail Boots"/>
    <n v="12"/>
    <n v="142.93"/>
    <n v="0.1"/>
    <n v="79.81"/>
    <n v="1543.644"/>
    <n v="957.72"/>
    <n v="585.92399999999998"/>
    <n v="0.37957197384889263"/>
    <n v="2026"/>
    <s v="Q4"/>
    <n v="12"/>
    <x v="11"/>
  </r>
  <r>
    <n v="3999"/>
    <d v="2026-12-02T00:00:00"/>
    <n v="2026"/>
    <x v="3"/>
    <n v="12"/>
    <s v="Dec"/>
    <x v="1"/>
    <x v="12"/>
    <x v="2"/>
    <s v="Returning"/>
    <x v="1"/>
    <s v="Summit Backpack 45L"/>
    <n v="2"/>
    <n v="153.97"/>
    <n v="0"/>
    <n v="79.45"/>
    <n v="307.94"/>
    <n v="158.9"/>
    <n v="149.04"/>
    <n v="0.48399038773787101"/>
    <n v="2026"/>
    <s v="Q4"/>
    <n v="12"/>
    <x v="11"/>
  </r>
  <r>
    <n v="4546"/>
    <d v="2026-12-02T00:00:00"/>
    <n v="2026"/>
    <x v="3"/>
    <n v="12"/>
    <s v="Dec"/>
    <x v="3"/>
    <x v="13"/>
    <x v="0"/>
    <s v="Returning"/>
    <x v="3"/>
    <s v="Alpine Tent 4P"/>
    <n v="1"/>
    <n v="344.63"/>
    <n v="0.05"/>
    <n v="189.22"/>
    <n v="327.39849999999996"/>
    <n v="189.22"/>
    <n v="138.17849999999996"/>
    <n v="0.42204988721695419"/>
    <n v="2026"/>
    <s v="Q4"/>
    <n v="12"/>
    <x v="11"/>
  </r>
  <r>
    <n v="158"/>
    <d v="2026-12-03T00:00:00"/>
    <n v="2026"/>
    <x v="3"/>
    <n v="12"/>
    <s v="Dec"/>
    <x v="3"/>
    <x v="13"/>
    <x v="0"/>
    <s v="New"/>
    <x v="2"/>
    <s v="Packing Cube Set"/>
    <n v="2"/>
    <n v="46.51"/>
    <n v="0.05"/>
    <n v="18.73"/>
    <n v="88.368999999999986"/>
    <n v="37.46"/>
    <n v="50.908999999999985"/>
    <n v="0.57609568966492763"/>
    <n v="2026"/>
    <s v="Q4"/>
    <n v="12"/>
    <x v="11"/>
  </r>
  <r>
    <n v="1972"/>
    <d v="2026-12-03T00:00:00"/>
    <n v="2026"/>
    <x v="3"/>
    <n v="12"/>
    <s v="Dec"/>
    <x v="0"/>
    <x v="9"/>
    <x v="1"/>
    <s v="Business"/>
    <x v="0"/>
    <s v="Commuter Helmet"/>
    <n v="6"/>
    <n v="80.17"/>
    <n v="0.1"/>
    <n v="42.67"/>
    <n v="432.91800000000001"/>
    <n v="256.02"/>
    <n v="176.89800000000002"/>
    <n v="0.40861779828974543"/>
    <n v="2026"/>
    <s v="Q4"/>
    <n v="12"/>
    <x v="11"/>
  </r>
  <r>
    <n v="3196"/>
    <d v="2026-12-03T00:00:00"/>
    <n v="2026"/>
    <x v="3"/>
    <n v="12"/>
    <s v="Dec"/>
    <x v="3"/>
    <x v="13"/>
    <x v="0"/>
    <s v="New"/>
    <x v="3"/>
    <s v="Compact Sleeping Bag"/>
    <n v="2"/>
    <n v="124.62"/>
    <n v="0.1"/>
    <n v="58.91"/>
    <n v="224.316"/>
    <n v="117.82"/>
    <n v="106.49600000000001"/>
    <n v="0.47475882237557737"/>
    <n v="2026"/>
    <s v="Q4"/>
    <n v="12"/>
    <x v="11"/>
  </r>
  <r>
    <n v="3722"/>
    <d v="2026-12-03T00:00:00"/>
    <n v="2026"/>
    <x v="3"/>
    <n v="12"/>
    <s v="Dec"/>
    <x v="2"/>
    <x v="3"/>
    <x v="0"/>
    <s v="Returning"/>
    <x v="1"/>
    <s v="Trail Boots"/>
    <n v="1"/>
    <n v="144.78"/>
    <n v="0.15"/>
    <n v="81.53"/>
    <n v="123.063"/>
    <n v="81.53"/>
    <n v="41.533000000000001"/>
    <n v="0.33749380398657597"/>
    <n v="2026"/>
    <s v="Q4"/>
    <n v="12"/>
    <x v="11"/>
  </r>
  <r>
    <n v="4201"/>
    <d v="2026-12-03T00:00:00"/>
    <n v="2026"/>
    <x v="3"/>
    <n v="12"/>
    <s v="Dec"/>
    <x v="3"/>
    <x v="7"/>
    <x v="0"/>
    <s v="Business"/>
    <x v="2"/>
    <s v="Carry-On Duffel"/>
    <n v="1"/>
    <n v="133.80000000000001"/>
    <n v="0"/>
    <n v="66.349999999999994"/>
    <n v="133.80000000000001"/>
    <n v="66.349999999999994"/>
    <n v="67.450000000000017"/>
    <n v="0.50411061285500758"/>
    <n v="2026"/>
    <s v="Q4"/>
    <n v="12"/>
    <x v="11"/>
  </r>
  <r>
    <n v="4498"/>
    <d v="2026-12-03T00:00:00"/>
    <n v="2026"/>
    <x v="3"/>
    <n v="12"/>
    <s v="Dec"/>
    <x v="3"/>
    <x v="7"/>
    <x v="2"/>
    <s v="New"/>
    <x v="3"/>
    <s v="Compact Sleeping Bag"/>
    <n v="1"/>
    <n v="124.93"/>
    <n v="0"/>
    <n v="59.41"/>
    <n v="124.93"/>
    <n v="59.41"/>
    <n v="65.52000000000001"/>
    <n v="0.52445369406867848"/>
    <n v="2026"/>
    <s v="Q4"/>
    <n v="12"/>
    <x v="11"/>
  </r>
  <r>
    <n v="4791"/>
    <d v="2026-12-03T00:00:00"/>
    <n v="2026"/>
    <x v="3"/>
    <n v="12"/>
    <s v="Dec"/>
    <x v="1"/>
    <x v="12"/>
    <x v="0"/>
    <s v="New"/>
    <x v="1"/>
    <s v="Trekking Poles"/>
    <n v="2"/>
    <n v="70.59"/>
    <n v="0.1"/>
    <n v="32.68"/>
    <n v="127.06200000000001"/>
    <n v="65.36"/>
    <n v="61.702000000000012"/>
    <n v="0.48560545245628123"/>
    <n v="2026"/>
    <s v="Q4"/>
    <n v="12"/>
    <x v="11"/>
  </r>
  <r>
    <n v="614"/>
    <d v="2026-12-04T00:00:00"/>
    <n v="2026"/>
    <x v="3"/>
    <n v="12"/>
    <s v="Dec"/>
    <x v="3"/>
    <x v="7"/>
    <x v="0"/>
    <s v="Returning"/>
    <x v="1"/>
    <s v="Summit Backpack 45L"/>
    <n v="2"/>
    <n v="151.05000000000001"/>
    <n v="0.15"/>
    <n v="80.36"/>
    <n v="256.78500000000003"/>
    <n v="160.72"/>
    <n v="96.065000000000026"/>
    <n v="0.37410674299511271"/>
    <n v="2026"/>
    <s v="Q4"/>
    <n v="12"/>
    <x v="11"/>
  </r>
  <r>
    <n v="2301"/>
    <d v="2026-12-04T00:00:00"/>
    <n v="2026"/>
    <x v="3"/>
    <n v="12"/>
    <s v="Dec"/>
    <x v="3"/>
    <x v="7"/>
    <x v="0"/>
    <s v="Returning"/>
    <x v="3"/>
    <s v="Compact Sleeping Bag"/>
    <n v="2"/>
    <n v="120.37"/>
    <n v="0.2"/>
    <n v="59.39"/>
    <n v="192.59200000000001"/>
    <n v="118.78"/>
    <n v="73.812000000000012"/>
    <n v="0.3832557946332143"/>
    <n v="2026"/>
    <s v="Q4"/>
    <n v="12"/>
    <x v="11"/>
  </r>
  <r>
    <n v="4430"/>
    <d v="2026-12-04T00:00:00"/>
    <n v="2026"/>
    <x v="3"/>
    <n v="12"/>
    <s v="Dec"/>
    <x v="1"/>
    <x v="1"/>
    <x v="0"/>
    <s v="Returning"/>
    <x v="3"/>
    <s v="Trail Tent 2P"/>
    <n v="3"/>
    <n v="193.8"/>
    <n v="0"/>
    <n v="104.55"/>
    <n v="581.40000000000009"/>
    <n v="313.64999999999998"/>
    <n v="267.75000000000011"/>
    <n v="0.46052631578947378"/>
    <n v="2026"/>
    <s v="Q4"/>
    <n v="12"/>
    <x v="11"/>
  </r>
  <r>
    <n v="318"/>
    <d v="2026-12-05T00:00:00"/>
    <n v="2026"/>
    <x v="3"/>
    <n v="12"/>
    <s v="Dec"/>
    <x v="3"/>
    <x v="13"/>
    <x v="0"/>
    <s v="Business"/>
    <x v="1"/>
    <s v="Trail Boots"/>
    <n v="1"/>
    <n v="146.08000000000001"/>
    <n v="0.1"/>
    <n v="81.540000000000006"/>
    <n v="131.47200000000001"/>
    <n v="81.540000000000006"/>
    <n v="49.932000000000002"/>
    <n v="0.37979189485213583"/>
    <n v="2026"/>
    <s v="Q4"/>
    <n v="12"/>
    <x v="11"/>
  </r>
  <r>
    <n v="782"/>
    <d v="2026-12-05T00:00:00"/>
    <n v="2026"/>
    <x v="3"/>
    <n v="12"/>
    <s v="Dec"/>
    <x v="3"/>
    <x v="7"/>
    <x v="1"/>
    <s v="Business"/>
    <x v="0"/>
    <s v="Cycling Pack 12L"/>
    <n v="4"/>
    <n v="101.17"/>
    <n v="0.15"/>
    <n v="50.48"/>
    <n v="343.97800000000001"/>
    <n v="201.92"/>
    <n v="142.05800000000002"/>
    <n v="0.41298571420265257"/>
    <n v="2026"/>
    <s v="Q4"/>
    <n v="12"/>
    <x v="11"/>
  </r>
  <r>
    <n v="1402"/>
    <d v="2026-12-05T00:00:00"/>
    <n v="2026"/>
    <x v="3"/>
    <n v="12"/>
    <s v="Dec"/>
    <x v="1"/>
    <x v="6"/>
    <x v="2"/>
    <s v="New"/>
    <x v="3"/>
    <s v="Compact Sleeping Bag"/>
    <n v="2"/>
    <n v="121.64"/>
    <n v="0"/>
    <n v="61.94"/>
    <n v="243.28"/>
    <n v="123.88"/>
    <n v="119.4"/>
    <n v="0.49079250246629402"/>
    <n v="2026"/>
    <s v="Q4"/>
    <n v="12"/>
    <x v="11"/>
  </r>
  <r>
    <n v="1824"/>
    <d v="2026-12-05T00:00:00"/>
    <n v="2026"/>
    <x v="3"/>
    <n v="12"/>
    <s v="Dec"/>
    <x v="1"/>
    <x v="1"/>
    <x v="0"/>
    <s v="Returning"/>
    <x v="2"/>
    <s v="Travel Backpack 35L"/>
    <n v="1"/>
    <n v="165.1"/>
    <n v="0.05"/>
    <n v="85.23"/>
    <n v="156.845"/>
    <n v="85.23"/>
    <n v="71.614999999999995"/>
    <n v="0.45659727756702473"/>
    <n v="2026"/>
    <s v="Q4"/>
    <n v="12"/>
    <x v="11"/>
  </r>
  <r>
    <n v="2141"/>
    <d v="2026-12-05T00:00:00"/>
    <n v="2026"/>
    <x v="3"/>
    <n v="12"/>
    <s v="Dec"/>
    <x v="3"/>
    <x v="13"/>
    <x v="0"/>
    <s v="New"/>
    <x v="3"/>
    <s v="Trail Tent 2P"/>
    <n v="3"/>
    <n v="194.07"/>
    <n v="0.1"/>
    <n v="102.37"/>
    <n v="523.98900000000003"/>
    <n v="307.11"/>
    <n v="216.87900000000002"/>
    <n v="0.4138999101126169"/>
    <n v="2026"/>
    <s v="Q4"/>
    <n v="12"/>
    <x v="11"/>
  </r>
  <r>
    <n v="3517"/>
    <d v="2026-12-05T00:00:00"/>
    <n v="2026"/>
    <x v="3"/>
    <n v="12"/>
    <s v="Dec"/>
    <x v="3"/>
    <x v="13"/>
    <x v="3"/>
    <s v="New"/>
    <x v="1"/>
    <s v="Summit Backpack 45L"/>
    <n v="1"/>
    <n v="152.44"/>
    <n v="0.1"/>
    <n v="76.91"/>
    <n v="137.196"/>
    <n v="76.91"/>
    <n v="60.286000000000001"/>
    <n v="0.43941514329863846"/>
    <n v="2026"/>
    <s v="Q4"/>
    <n v="12"/>
    <x v="11"/>
  </r>
  <r>
    <n v="4055"/>
    <d v="2026-12-05T00:00:00"/>
    <n v="2026"/>
    <x v="3"/>
    <n v="12"/>
    <s v="Dec"/>
    <x v="1"/>
    <x v="12"/>
    <x v="0"/>
    <s v="Returning"/>
    <x v="3"/>
    <s v="Compact Sleeping Bag"/>
    <n v="1"/>
    <n v="123.82"/>
    <n v="0.05"/>
    <n v="59.19"/>
    <n v="117.62899999999999"/>
    <n v="59.19"/>
    <n v="58.438999999999993"/>
    <n v="0.49680775999115862"/>
    <n v="2026"/>
    <s v="Q4"/>
    <n v="12"/>
    <x v="11"/>
  </r>
  <r>
    <n v="4168"/>
    <d v="2026-12-05T00:00:00"/>
    <n v="2026"/>
    <x v="3"/>
    <n v="12"/>
    <s v="Dec"/>
    <x v="0"/>
    <x v="0"/>
    <x v="0"/>
    <s v="New"/>
    <x v="1"/>
    <s v="Trekking Poles"/>
    <n v="4"/>
    <n v="71.12"/>
    <n v="0.05"/>
    <n v="31.93"/>
    <n v="270.25600000000003"/>
    <n v="127.72"/>
    <n v="142.53600000000003"/>
    <n v="0.52741104730329769"/>
    <n v="2026"/>
    <s v="Q4"/>
    <n v="12"/>
    <x v="11"/>
  </r>
  <r>
    <n v="4317"/>
    <d v="2026-12-05T00:00:00"/>
    <n v="2026"/>
    <x v="3"/>
    <n v="12"/>
    <s v="Dec"/>
    <x v="2"/>
    <x v="16"/>
    <x v="3"/>
    <s v="Returning"/>
    <x v="1"/>
    <s v="Trekking Poles"/>
    <n v="1"/>
    <n v="71.55"/>
    <n v="0.1"/>
    <n v="32.07"/>
    <n v="64.394999999999996"/>
    <n v="32.07"/>
    <n v="32.324999999999996"/>
    <n v="0.50197996738877237"/>
    <n v="2026"/>
    <s v="Q4"/>
    <n v="12"/>
    <x v="11"/>
  </r>
  <r>
    <n v="4879"/>
    <d v="2026-12-05T00:00:00"/>
    <n v="2026"/>
    <x v="3"/>
    <n v="12"/>
    <s v="Dec"/>
    <x v="2"/>
    <x v="2"/>
    <x v="3"/>
    <s v="Returning"/>
    <x v="1"/>
    <s v="Trekking Poles"/>
    <n v="2"/>
    <n v="70.239999999999995"/>
    <n v="0.1"/>
    <n v="33.29"/>
    <n v="126.43199999999999"/>
    <n v="66.58"/>
    <n v="59.85199999999999"/>
    <n v="0.47339281194634264"/>
    <n v="2026"/>
    <s v="Q4"/>
    <n v="12"/>
    <x v="11"/>
  </r>
  <r>
    <n v="467"/>
    <d v="2026-12-06T00:00:00"/>
    <n v="2026"/>
    <x v="3"/>
    <n v="12"/>
    <s v="Dec"/>
    <x v="0"/>
    <x v="0"/>
    <x v="3"/>
    <s v="Returning"/>
    <x v="0"/>
    <s v="Trail Bike Light"/>
    <n v="2"/>
    <n v="50.68"/>
    <n v="0.15"/>
    <n v="22.41"/>
    <n v="86.155999999999992"/>
    <n v="44.82"/>
    <n v="41.335999999999991"/>
    <n v="0.47978086262129155"/>
    <n v="2026"/>
    <s v="Q4"/>
    <n v="12"/>
    <x v="11"/>
  </r>
  <r>
    <n v="825"/>
    <d v="2026-12-06T00:00:00"/>
    <n v="2026"/>
    <x v="3"/>
    <n v="12"/>
    <s v="Dec"/>
    <x v="3"/>
    <x v="7"/>
    <x v="0"/>
    <s v="New"/>
    <x v="0"/>
    <s v="Cycling Pack 12L"/>
    <n v="1"/>
    <n v="101.26"/>
    <n v="0"/>
    <n v="51.7"/>
    <n v="101.26"/>
    <n v="51.7"/>
    <n v="49.56"/>
    <n v="0.4894331424056883"/>
    <n v="2026"/>
    <s v="Q4"/>
    <n v="12"/>
    <x v="11"/>
  </r>
  <r>
    <n v="2346"/>
    <d v="2026-12-06T00:00:00"/>
    <n v="2026"/>
    <x v="3"/>
    <n v="12"/>
    <s v="Dec"/>
    <x v="0"/>
    <x v="0"/>
    <x v="3"/>
    <s v="Business"/>
    <x v="2"/>
    <s v="Packing Cube Set"/>
    <n v="2"/>
    <n v="46.01"/>
    <n v="0.05"/>
    <n v="18.399999999999999"/>
    <n v="87.418999999999997"/>
    <n v="36.799999999999997"/>
    <n v="50.619"/>
    <n v="0.57903888170763795"/>
    <n v="2026"/>
    <s v="Q4"/>
    <n v="12"/>
    <x v="11"/>
  </r>
  <r>
    <n v="3095"/>
    <d v="2026-12-06T00:00:00"/>
    <n v="2026"/>
    <x v="3"/>
    <n v="12"/>
    <s v="Dec"/>
    <x v="1"/>
    <x v="12"/>
    <x v="0"/>
    <s v="New"/>
    <x v="2"/>
    <s v="Carry-On Duffel"/>
    <n v="2"/>
    <n v="131.97999999999999"/>
    <n v="0.1"/>
    <n v="68.02"/>
    <n v="237.56399999999999"/>
    <n v="136.04"/>
    <n v="101.524"/>
    <n v="0.42735431294303855"/>
    <n v="2026"/>
    <s v="Q4"/>
    <n v="12"/>
    <x v="11"/>
  </r>
  <r>
    <n v="3580"/>
    <d v="2026-12-06T00:00:00"/>
    <n v="2026"/>
    <x v="3"/>
    <n v="12"/>
    <s v="Dec"/>
    <x v="3"/>
    <x v="7"/>
    <x v="2"/>
    <s v="New"/>
    <x v="1"/>
    <s v="Trekking Poles"/>
    <n v="2"/>
    <n v="73.16"/>
    <n v="0.15"/>
    <n v="32.64"/>
    <n v="124.37199999999999"/>
    <n v="65.28"/>
    <n v="59.091999999999985"/>
    <n v="0.47512301804264617"/>
    <n v="2026"/>
    <s v="Q4"/>
    <n v="12"/>
    <x v="11"/>
  </r>
  <r>
    <n v="4672"/>
    <d v="2026-12-06T00:00:00"/>
    <n v="2026"/>
    <x v="3"/>
    <n v="12"/>
    <s v="Dec"/>
    <x v="1"/>
    <x v="6"/>
    <x v="0"/>
    <s v="Business"/>
    <x v="2"/>
    <s v="Packing Cube Set"/>
    <n v="2"/>
    <n v="47.43"/>
    <n v="0.05"/>
    <n v="18.63"/>
    <n v="90.11699999999999"/>
    <n v="37.26"/>
    <n v="52.856999999999992"/>
    <n v="0.58653750124837711"/>
    <n v="2026"/>
    <s v="Q4"/>
    <n v="12"/>
    <x v="11"/>
  </r>
  <r>
    <n v="533"/>
    <d v="2026-12-07T00:00:00"/>
    <n v="2026"/>
    <x v="3"/>
    <n v="12"/>
    <s v="Dec"/>
    <x v="0"/>
    <x v="9"/>
    <x v="0"/>
    <s v="New"/>
    <x v="2"/>
    <s v="Insulated Bottle"/>
    <n v="1"/>
    <n v="35.93"/>
    <n v="0.05"/>
    <n v="13.23"/>
    <n v="34.133499999999998"/>
    <n v="13.23"/>
    <n v="20.903499999999998"/>
    <n v="0.6124042363074399"/>
    <n v="2026"/>
    <s v="Q4"/>
    <n v="12"/>
    <x v="11"/>
  </r>
  <r>
    <n v="2160"/>
    <d v="2026-12-07T00:00:00"/>
    <n v="2026"/>
    <x v="3"/>
    <n v="12"/>
    <s v="Dec"/>
    <x v="0"/>
    <x v="15"/>
    <x v="3"/>
    <s v="Returning"/>
    <x v="2"/>
    <s v="Insulated Bottle"/>
    <n v="1"/>
    <n v="35.53"/>
    <n v="0.05"/>
    <n v="13.28"/>
    <n v="33.753500000000003"/>
    <n v="13.28"/>
    <n v="20.473500000000001"/>
    <n v="0.6065593197742456"/>
    <n v="2026"/>
    <s v="Q4"/>
    <n v="12"/>
    <x v="11"/>
  </r>
  <r>
    <n v="2841"/>
    <d v="2026-12-07T00:00:00"/>
    <n v="2026"/>
    <x v="3"/>
    <n v="12"/>
    <s v="Dec"/>
    <x v="1"/>
    <x v="14"/>
    <x v="0"/>
    <s v="New"/>
    <x v="3"/>
    <s v="Trail Tent 2P"/>
    <n v="3"/>
    <n v="196.97"/>
    <n v="0.15"/>
    <n v="101.88"/>
    <n v="502.27349999999996"/>
    <n v="305.64"/>
    <n v="196.63349999999997"/>
    <n v="0.39148690902466482"/>
    <n v="2026"/>
    <s v="Q4"/>
    <n v="12"/>
    <x v="11"/>
  </r>
  <r>
    <n v="3433"/>
    <d v="2026-12-07T00:00:00"/>
    <n v="2026"/>
    <x v="3"/>
    <n v="12"/>
    <s v="Dec"/>
    <x v="0"/>
    <x v="0"/>
    <x v="0"/>
    <s v="New"/>
    <x v="2"/>
    <s v="Insulated Bottle"/>
    <n v="2"/>
    <n v="37.020000000000003"/>
    <n v="0.2"/>
    <n v="13.39"/>
    <n v="59.232000000000006"/>
    <n v="26.78"/>
    <n v="32.452000000000005"/>
    <n v="0.5478795245813074"/>
    <n v="2026"/>
    <s v="Q4"/>
    <n v="12"/>
    <x v="11"/>
  </r>
  <r>
    <n v="3763"/>
    <d v="2026-12-07T00:00:00"/>
    <n v="2026"/>
    <x v="3"/>
    <n v="12"/>
    <s v="Dec"/>
    <x v="1"/>
    <x v="14"/>
    <x v="0"/>
    <s v="New"/>
    <x v="2"/>
    <s v="Packing Cube Set"/>
    <n v="4"/>
    <n v="47.22"/>
    <n v="0"/>
    <n v="18.420000000000002"/>
    <n v="188.88"/>
    <n v="73.680000000000007"/>
    <n v="115.19999999999999"/>
    <n v="0.60991105463786521"/>
    <n v="2026"/>
    <s v="Q4"/>
    <n v="12"/>
    <x v="11"/>
  </r>
  <r>
    <n v="706"/>
    <d v="2026-12-08T00:00:00"/>
    <n v="2026"/>
    <x v="3"/>
    <n v="12"/>
    <s v="Dec"/>
    <x v="1"/>
    <x v="12"/>
    <x v="2"/>
    <s v="Returning"/>
    <x v="2"/>
    <s v="Packing Cube Set"/>
    <n v="4"/>
    <n v="46.48"/>
    <n v="0.1"/>
    <n v="18.66"/>
    <n v="167.328"/>
    <n v="74.64"/>
    <n v="92.688000000000002"/>
    <n v="0.55393000573723461"/>
    <n v="2026"/>
    <s v="Q4"/>
    <n v="12"/>
    <x v="11"/>
  </r>
  <r>
    <n v="1086"/>
    <d v="2026-12-08T00:00:00"/>
    <n v="2026"/>
    <x v="3"/>
    <n v="12"/>
    <s v="Dec"/>
    <x v="3"/>
    <x v="13"/>
    <x v="1"/>
    <s v="Business"/>
    <x v="1"/>
    <s v="Trail Boots"/>
    <n v="12"/>
    <n v="146.99"/>
    <n v="0.15"/>
    <n v="79.239999999999995"/>
    <n v="1499.298"/>
    <n v="950.87999999999988"/>
    <n v="548.41800000000012"/>
    <n v="0.36578318653129671"/>
    <n v="2026"/>
    <s v="Q4"/>
    <n v="12"/>
    <x v="11"/>
  </r>
  <r>
    <n v="1204"/>
    <d v="2026-12-08T00:00:00"/>
    <n v="2026"/>
    <x v="3"/>
    <n v="12"/>
    <s v="Dec"/>
    <x v="2"/>
    <x v="10"/>
    <x v="0"/>
    <s v="New"/>
    <x v="4"/>
    <s v="Resistance Band Set"/>
    <n v="1"/>
    <n v="40.29"/>
    <n v="0"/>
    <n v="15.07"/>
    <n v="40.29"/>
    <n v="15.07"/>
    <n v="25.22"/>
    <n v="0.62596177711590961"/>
    <n v="2026"/>
    <s v="Q4"/>
    <n v="12"/>
    <x v="11"/>
  </r>
  <r>
    <n v="1451"/>
    <d v="2026-12-08T00:00:00"/>
    <n v="2026"/>
    <x v="3"/>
    <n v="12"/>
    <s v="Dec"/>
    <x v="0"/>
    <x v="0"/>
    <x v="1"/>
    <s v="Business"/>
    <x v="3"/>
    <s v="Compact Sleeping Bag"/>
    <n v="4"/>
    <n v="125.82"/>
    <n v="0.15"/>
    <n v="61.39"/>
    <n v="427.78799999999995"/>
    <n v="245.56"/>
    <n v="182.22799999999995"/>
    <n v="0.42597735326844133"/>
    <n v="2026"/>
    <s v="Q4"/>
    <n v="12"/>
    <x v="11"/>
  </r>
  <r>
    <n v="1650"/>
    <d v="2026-12-08T00:00:00"/>
    <n v="2026"/>
    <x v="3"/>
    <n v="12"/>
    <s v="Dec"/>
    <x v="1"/>
    <x v="1"/>
    <x v="0"/>
    <s v="New"/>
    <x v="2"/>
    <s v="Insulated Bottle"/>
    <n v="3"/>
    <n v="36.25"/>
    <n v="0"/>
    <n v="13.67"/>
    <n v="108.75"/>
    <n v="41.01"/>
    <n v="67.740000000000009"/>
    <n v="0.62289655172413805"/>
    <n v="2026"/>
    <s v="Q4"/>
    <n v="12"/>
    <x v="11"/>
  </r>
  <r>
    <n v="1740"/>
    <d v="2026-12-08T00:00:00"/>
    <n v="2026"/>
    <x v="3"/>
    <n v="12"/>
    <s v="Dec"/>
    <x v="2"/>
    <x v="10"/>
    <x v="3"/>
    <s v="Returning"/>
    <x v="2"/>
    <s v="Travel Backpack 35L"/>
    <n v="1"/>
    <n v="165.29"/>
    <n v="0.05"/>
    <n v="89.92"/>
    <n v="157.02549999999999"/>
    <n v="89.92"/>
    <n v="67.105499999999992"/>
    <n v="0.42735415585366704"/>
    <n v="2026"/>
    <s v="Q4"/>
    <n v="12"/>
    <x v="11"/>
  </r>
  <r>
    <n v="3191"/>
    <d v="2026-12-08T00:00:00"/>
    <n v="2026"/>
    <x v="3"/>
    <n v="12"/>
    <s v="Dec"/>
    <x v="3"/>
    <x v="8"/>
    <x v="0"/>
    <s v="New"/>
    <x v="3"/>
    <s v="Portable Camp Stove"/>
    <n v="1"/>
    <n v="82.89"/>
    <n v="0.15"/>
    <n v="38.51"/>
    <n v="70.456500000000005"/>
    <n v="38.51"/>
    <n v="31.946500000000007"/>
    <n v="0.45342161475520365"/>
    <n v="2026"/>
    <s v="Q4"/>
    <n v="12"/>
    <x v="11"/>
  </r>
  <r>
    <n v="3662"/>
    <d v="2026-12-08T00:00:00"/>
    <n v="2026"/>
    <x v="3"/>
    <n v="12"/>
    <s v="Dec"/>
    <x v="1"/>
    <x v="6"/>
    <x v="0"/>
    <s v="Business"/>
    <x v="3"/>
    <s v="Trail Tent 2P"/>
    <n v="1"/>
    <n v="199.66"/>
    <n v="0"/>
    <n v="103.15"/>
    <n v="199.66"/>
    <n v="103.15"/>
    <n v="96.509999999999991"/>
    <n v="0.48337173194430527"/>
    <n v="2026"/>
    <s v="Q4"/>
    <n v="12"/>
    <x v="11"/>
  </r>
  <r>
    <n v="3922"/>
    <d v="2026-12-08T00:00:00"/>
    <n v="2026"/>
    <x v="3"/>
    <n v="12"/>
    <s v="Dec"/>
    <x v="3"/>
    <x v="8"/>
    <x v="2"/>
    <s v="New"/>
    <x v="1"/>
    <s v="Trail Boots"/>
    <n v="2"/>
    <n v="146.25"/>
    <n v="0.05"/>
    <n v="77.3"/>
    <n v="277.875"/>
    <n v="154.6"/>
    <n v="123.27500000000001"/>
    <n v="0.44363472784525421"/>
    <n v="2026"/>
    <s v="Q4"/>
    <n v="12"/>
    <x v="11"/>
  </r>
  <r>
    <n v="4022"/>
    <d v="2026-12-08T00:00:00"/>
    <n v="2026"/>
    <x v="3"/>
    <n v="12"/>
    <s v="Dec"/>
    <x v="0"/>
    <x v="9"/>
    <x v="3"/>
    <s v="Returning"/>
    <x v="3"/>
    <s v="Alpine Tent 4P"/>
    <n v="1"/>
    <n v="333.51"/>
    <n v="0.2"/>
    <n v="199.91"/>
    <n v="266.80799999999999"/>
    <n v="199.91"/>
    <n v="66.897999999999996"/>
    <n v="0.25073461065635211"/>
    <n v="2026"/>
    <s v="Q4"/>
    <n v="12"/>
    <x v="11"/>
  </r>
  <r>
    <n v="4366"/>
    <d v="2026-12-08T00:00:00"/>
    <n v="2026"/>
    <x v="3"/>
    <n v="12"/>
    <s v="Dec"/>
    <x v="1"/>
    <x v="12"/>
    <x v="2"/>
    <s v="New"/>
    <x v="1"/>
    <s v="Summit Backpack 45L"/>
    <n v="1"/>
    <n v="151.97"/>
    <n v="0.05"/>
    <n v="80.239999999999995"/>
    <n v="144.3715"/>
    <n v="80.239999999999995"/>
    <n v="64.131500000000003"/>
    <n v="0.44421163456776441"/>
    <n v="2026"/>
    <s v="Q4"/>
    <n v="12"/>
    <x v="11"/>
  </r>
  <r>
    <n v="4880"/>
    <d v="2026-12-08T00:00:00"/>
    <n v="2026"/>
    <x v="3"/>
    <n v="12"/>
    <s v="Dec"/>
    <x v="3"/>
    <x v="13"/>
    <x v="2"/>
    <s v="New"/>
    <x v="0"/>
    <s v="Compact Repair Kit"/>
    <n v="1"/>
    <n v="41.07"/>
    <n v="0"/>
    <n v="16.600000000000001"/>
    <n v="41.07"/>
    <n v="16.600000000000001"/>
    <n v="24.47"/>
    <n v="0.59581202824446067"/>
    <n v="2026"/>
    <s v="Q4"/>
    <n v="12"/>
    <x v="11"/>
  </r>
  <r>
    <n v="5127"/>
    <d v="2026-12-08T00:00:00"/>
    <n v="2026"/>
    <x v="3"/>
    <n v="12"/>
    <s v="Dec"/>
    <x v="1"/>
    <x v="11"/>
    <x v="3"/>
    <s v="Returning"/>
    <x v="3"/>
    <s v="Compact Sleeping Bag"/>
    <n v="1"/>
    <n v="122.65"/>
    <n v="0"/>
    <n v="58.9"/>
    <n v="122.65"/>
    <n v="58.9"/>
    <n v="63.750000000000007"/>
    <n v="0.51977170811251527"/>
    <n v="2026"/>
    <s v="Q4"/>
    <n v="12"/>
    <x v="11"/>
  </r>
  <r>
    <n v="13"/>
    <d v="2026-12-09T00:00:00"/>
    <n v="2026"/>
    <x v="3"/>
    <n v="12"/>
    <s v="Dec"/>
    <x v="1"/>
    <x v="6"/>
    <x v="0"/>
    <s v="Returning"/>
    <x v="1"/>
    <s v="Trail Boots"/>
    <n v="6"/>
    <n v="143.16"/>
    <n v="0.15"/>
    <n v="80.349999999999994"/>
    <n v="730.11599999999999"/>
    <n v="482.09999999999997"/>
    <n v="248.01600000000002"/>
    <n v="0.33969396643820987"/>
    <n v="2026"/>
    <s v="Q4"/>
    <n v="12"/>
    <x v="11"/>
  </r>
  <r>
    <n v="102"/>
    <d v="2026-12-09T00:00:00"/>
    <n v="2026"/>
    <x v="3"/>
    <n v="12"/>
    <s v="Dec"/>
    <x v="2"/>
    <x v="5"/>
    <x v="2"/>
    <s v="New"/>
    <x v="1"/>
    <s v="Trail Boots"/>
    <n v="3"/>
    <n v="142.75"/>
    <n v="0.1"/>
    <n v="81.739999999999995"/>
    <n v="385.42500000000001"/>
    <n v="245.21999999999997"/>
    <n v="140.20500000000004"/>
    <n v="0.3637672698968672"/>
    <n v="2026"/>
    <s v="Q4"/>
    <n v="12"/>
    <x v="11"/>
  </r>
  <r>
    <n v="519"/>
    <d v="2026-12-09T00:00:00"/>
    <n v="2026"/>
    <x v="3"/>
    <n v="12"/>
    <s v="Dec"/>
    <x v="1"/>
    <x v="12"/>
    <x v="2"/>
    <s v="Returning"/>
    <x v="4"/>
    <s v="Recovery Roller"/>
    <n v="2"/>
    <n v="36.03"/>
    <n v="0.1"/>
    <n v="13.54"/>
    <n v="64.853999999999999"/>
    <n v="27.08"/>
    <n v="37.774000000000001"/>
    <n v="0.58244672649335427"/>
    <n v="2026"/>
    <s v="Q4"/>
    <n v="12"/>
    <x v="11"/>
  </r>
  <r>
    <n v="522"/>
    <d v="2026-12-09T00:00:00"/>
    <n v="2026"/>
    <x v="3"/>
    <n v="12"/>
    <s v="Dec"/>
    <x v="0"/>
    <x v="15"/>
    <x v="2"/>
    <s v="Returning"/>
    <x v="2"/>
    <s v="Carry-On Duffel"/>
    <n v="2"/>
    <n v="133.4"/>
    <n v="0"/>
    <n v="67.69"/>
    <n v="266.8"/>
    <n v="135.38"/>
    <n v="131.42000000000002"/>
    <n v="0.49257871064467768"/>
    <n v="2026"/>
    <s v="Q4"/>
    <n v="12"/>
    <x v="11"/>
  </r>
  <r>
    <n v="798"/>
    <d v="2026-12-09T00:00:00"/>
    <n v="2026"/>
    <x v="3"/>
    <n v="12"/>
    <s v="Dec"/>
    <x v="2"/>
    <x v="2"/>
    <x v="2"/>
    <s v="Returning"/>
    <x v="3"/>
    <s v="Trail Tent 2P"/>
    <n v="3"/>
    <n v="199.31"/>
    <n v="0.05"/>
    <n v="101.19"/>
    <n v="568.0335"/>
    <n v="303.57"/>
    <n v="264.46350000000001"/>
    <n v="0.46557729429690325"/>
    <n v="2026"/>
    <s v="Q4"/>
    <n v="12"/>
    <x v="11"/>
  </r>
  <r>
    <n v="1746"/>
    <d v="2026-12-09T00:00:00"/>
    <n v="2026"/>
    <x v="3"/>
    <n v="12"/>
    <s v="Dec"/>
    <x v="1"/>
    <x v="11"/>
    <x v="0"/>
    <s v="Business"/>
    <x v="2"/>
    <s v="Packing Cube Set"/>
    <n v="1"/>
    <n v="47.44"/>
    <n v="0.15"/>
    <n v="17.899999999999999"/>
    <n v="40.323999999999998"/>
    <n v="17.899999999999999"/>
    <n v="22.423999999999999"/>
    <n v="0.55609562543398472"/>
    <n v="2026"/>
    <s v="Q4"/>
    <n v="12"/>
    <x v="11"/>
  </r>
  <r>
    <n v="3412"/>
    <d v="2026-12-09T00:00:00"/>
    <n v="2026"/>
    <x v="3"/>
    <n v="12"/>
    <s v="Dec"/>
    <x v="0"/>
    <x v="0"/>
    <x v="1"/>
    <s v="Business"/>
    <x v="1"/>
    <s v="Trail Boots"/>
    <n v="10"/>
    <n v="145.30000000000001"/>
    <n v="0.1"/>
    <n v="79.7"/>
    <n v="1307.7"/>
    <n v="797"/>
    <n v="510.70000000000005"/>
    <n v="0.39053299686472437"/>
    <n v="2026"/>
    <s v="Q4"/>
    <n v="12"/>
    <x v="11"/>
  </r>
  <r>
    <n v="175"/>
    <d v="2026-12-10T00:00:00"/>
    <n v="2026"/>
    <x v="3"/>
    <n v="12"/>
    <s v="Dec"/>
    <x v="0"/>
    <x v="0"/>
    <x v="3"/>
    <s v="New"/>
    <x v="0"/>
    <s v="Commuter Helmet"/>
    <n v="1"/>
    <n v="81.010000000000005"/>
    <n v="0.2"/>
    <n v="41.51"/>
    <n v="64.808000000000007"/>
    <n v="41.51"/>
    <n v="23.298000000000009"/>
    <n v="0.35949265522774976"/>
    <n v="2026"/>
    <s v="Q4"/>
    <n v="12"/>
    <x v="11"/>
  </r>
  <r>
    <n v="1014"/>
    <d v="2026-12-10T00:00:00"/>
    <n v="2026"/>
    <x v="3"/>
    <n v="12"/>
    <s v="Dec"/>
    <x v="3"/>
    <x v="7"/>
    <x v="3"/>
    <s v="New"/>
    <x v="2"/>
    <s v="Insulated Bottle"/>
    <n v="2"/>
    <n v="35.619999999999997"/>
    <n v="0"/>
    <n v="13.62"/>
    <n v="71.239999999999995"/>
    <n v="27.24"/>
    <n v="44"/>
    <n v="0.61763054463784395"/>
    <n v="2026"/>
    <s v="Q4"/>
    <n v="12"/>
    <x v="11"/>
  </r>
  <r>
    <n v="1763"/>
    <d v="2026-12-10T00:00:00"/>
    <n v="2026"/>
    <x v="3"/>
    <n v="12"/>
    <s v="Dec"/>
    <x v="0"/>
    <x v="0"/>
    <x v="0"/>
    <s v="New"/>
    <x v="0"/>
    <s v="Trail Bike Light"/>
    <n v="2"/>
    <n v="49.88"/>
    <n v="0.05"/>
    <n v="22.31"/>
    <n v="94.772000000000006"/>
    <n v="44.62"/>
    <n v="50.152000000000008"/>
    <n v="0.52918583547883347"/>
    <n v="2026"/>
    <s v="Q4"/>
    <n v="12"/>
    <x v="11"/>
  </r>
  <r>
    <n v="1863"/>
    <d v="2026-12-10T00:00:00"/>
    <n v="2026"/>
    <x v="3"/>
    <n v="12"/>
    <s v="Dec"/>
    <x v="3"/>
    <x v="7"/>
    <x v="3"/>
    <s v="Returning"/>
    <x v="0"/>
    <s v="Cycling Pack 12L"/>
    <n v="1"/>
    <n v="101.18"/>
    <n v="0.05"/>
    <n v="49.12"/>
    <n v="96.120999999999995"/>
    <n v="49.12"/>
    <n v="47.000999999999998"/>
    <n v="0.48897743469169069"/>
    <n v="2026"/>
    <s v="Q4"/>
    <n v="12"/>
    <x v="11"/>
  </r>
  <r>
    <n v="3466"/>
    <d v="2026-12-10T00:00:00"/>
    <n v="2026"/>
    <x v="3"/>
    <n v="12"/>
    <s v="Dec"/>
    <x v="1"/>
    <x v="12"/>
    <x v="2"/>
    <s v="Business"/>
    <x v="4"/>
    <s v="Recovery Roller"/>
    <n v="2"/>
    <n v="36.64"/>
    <n v="0"/>
    <n v="13.7"/>
    <n v="73.28"/>
    <n v="27.4"/>
    <n v="45.88"/>
    <n v="0.62609170305676853"/>
    <n v="2026"/>
    <s v="Q4"/>
    <n v="12"/>
    <x v="11"/>
  </r>
  <r>
    <n v="3630"/>
    <d v="2026-12-10T00:00:00"/>
    <n v="2026"/>
    <x v="3"/>
    <n v="12"/>
    <s v="Dec"/>
    <x v="1"/>
    <x v="12"/>
    <x v="2"/>
    <s v="Returning"/>
    <x v="0"/>
    <s v="Compact Repair Kit"/>
    <n v="3"/>
    <n v="39.979999999999997"/>
    <n v="0.1"/>
    <n v="16.989999999999998"/>
    <n v="107.946"/>
    <n v="50.97"/>
    <n v="56.975999999999999"/>
    <n v="0.52781946528819967"/>
    <n v="2026"/>
    <s v="Q4"/>
    <n v="12"/>
    <x v="11"/>
  </r>
  <r>
    <n v="3633"/>
    <d v="2026-12-10T00:00:00"/>
    <n v="2026"/>
    <x v="3"/>
    <n v="12"/>
    <s v="Dec"/>
    <x v="3"/>
    <x v="4"/>
    <x v="3"/>
    <s v="Business"/>
    <x v="1"/>
    <s v="Trail Boots"/>
    <n v="3"/>
    <n v="144.16"/>
    <n v="0"/>
    <n v="77.36"/>
    <n v="432.48"/>
    <n v="232.07999999999998"/>
    <n v="200.40000000000003"/>
    <n v="0.46337402885682583"/>
    <n v="2026"/>
    <s v="Q4"/>
    <n v="12"/>
    <x v="11"/>
  </r>
  <r>
    <n v="4"/>
    <d v="2026-12-11T00:00:00"/>
    <n v="2026"/>
    <x v="3"/>
    <n v="12"/>
    <s v="Dec"/>
    <x v="3"/>
    <x v="4"/>
    <x v="0"/>
    <s v="New"/>
    <x v="0"/>
    <s v="Cycling Pack 12L"/>
    <n v="1"/>
    <n v="102.98"/>
    <n v="0.1"/>
    <n v="51.45"/>
    <n v="92.682000000000002"/>
    <n v="51.45"/>
    <n v="41.231999999999999"/>
    <n v="0.4448760277076455"/>
    <n v="2026"/>
    <s v="Q4"/>
    <n v="12"/>
    <x v="11"/>
  </r>
  <r>
    <n v="70"/>
    <d v="2026-12-11T00:00:00"/>
    <n v="2026"/>
    <x v="3"/>
    <n v="12"/>
    <s v="Dec"/>
    <x v="3"/>
    <x v="13"/>
    <x v="0"/>
    <s v="New"/>
    <x v="4"/>
    <s v="Weighted Vest"/>
    <n v="2"/>
    <n v="122.49"/>
    <n v="0.15"/>
    <n v="70.930000000000007"/>
    <n v="208.23299999999998"/>
    <n v="141.86000000000001"/>
    <n v="66.372999999999962"/>
    <n v="0.31874390706564265"/>
    <n v="2026"/>
    <s v="Q4"/>
    <n v="12"/>
    <x v="11"/>
  </r>
  <r>
    <n v="948"/>
    <d v="2026-12-11T00:00:00"/>
    <n v="2026"/>
    <x v="3"/>
    <n v="12"/>
    <s v="Dec"/>
    <x v="1"/>
    <x v="11"/>
    <x v="3"/>
    <s v="New"/>
    <x v="1"/>
    <s v="Trail Boots"/>
    <n v="1"/>
    <n v="141.74"/>
    <n v="0.15"/>
    <n v="78.97"/>
    <n v="120.479"/>
    <n v="78.97"/>
    <n v="41.509"/>
    <n v="0.34453307215365336"/>
    <n v="2026"/>
    <s v="Q4"/>
    <n v="12"/>
    <x v="11"/>
  </r>
  <r>
    <n v="1957"/>
    <d v="2026-12-11T00:00:00"/>
    <n v="2026"/>
    <x v="3"/>
    <n v="12"/>
    <s v="Dec"/>
    <x v="3"/>
    <x v="7"/>
    <x v="0"/>
    <s v="Returning"/>
    <x v="0"/>
    <s v="Compact Repair Kit"/>
    <n v="6"/>
    <n v="39.44"/>
    <n v="0.1"/>
    <n v="16.89"/>
    <n v="212.976"/>
    <n v="101.34"/>
    <n v="111.636"/>
    <n v="0.52417173766058145"/>
    <n v="2026"/>
    <s v="Q4"/>
    <n v="12"/>
    <x v="11"/>
  </r>
  <r>
    <n v="3097"/>
    <d v="2026-12-11T00:00:00"/>
    <n v="2026"/>
    <x v="3"/>
    <n v="12"/>
    <s v="Dec"/>
    <x v="2"/>
    <x v="3"/>
    <x v="2"/>
    <s v="Returning"/>
    <x v="0"/>
    <s v="Trail Bike Light"/>
    <n v="1"/>
    <n v="49.64"/>
    <n v="0.1"/>
    <n v="22"/>
    <n v="44.676000000000002"/>
    <n v="22"/>
    <n v="22.676000000000002"/>
    <n v="0.50756558331094992"/>
    <n v="2026"/>
    <s v="Q4"/>
    <n v="12"/>
    <x v="11"/>
  </r>
  <r>
    <n v="3649"/>
    <d v="2026-12-11T00:00:00"/>
    <n v="2026"/>
    <x v="3"/>
    <n v="12"/>
    <s v="Dec"/>
    <x v="2"/>
    <x v="2"/>
    <x v="0"/>
    <s v="New"/>
    <x v="2"/>
    <s v="Travel Backpack 35L"/>
    <n v="1"/>
    <n v="164.29"/>
    <n v="0.05"/>
    <n v="88.66"/>
    <n v="156.07549999999998"/>
    <n v="88.66"/>
    <n v="67.41549999999998"/>
    <n v="0.43194159237035917"/>
    <n v="2026"/>
    <s v="Q4"/>
    <n v="12"/>
    <x v="11"/>
  </r>
  <r>
    <n v="3963"/>
    <d v="2026-12-11T00:00:00"/>
    <n v="2026"/>
    <x v="3"/>
    <n v="12"/>
    <s v="Dec"/>
    <x v="3"/>
    <x v="8"/>
    <x v="0"/>
    <s v="Returning"/>
    <x v="2"/>
    <s v="Insulated Bottle"/>
    <n v="1"/>
    <n v="35.81"/>
    <n v="0"/>
    <n v="13.28"/>
    <n v="35.81"/>
    <n v="13.28"/>
    <n v="22.53"/>
    <n v="0.62915386763473891"/>
    <n v="2026"/>
    <s v="Q4"/>
    <n v="12"/>
    <x v="11"/>
  </r>
  <r>
    <n v="4305"/>
    <d v="2026-12-11T00:00:00"/>
    <n v="2026"/>
    <x v="3"/>
    <n v="12"/>
    <s v="Dec"/>
    <x v="0"/>
    <x v="9"/>
    <x v="2"/>
    <s v="New"/>
    <x v="4"/>
    <s v="Resistance Band Set"/>
    <n v="1"/>
    <n v="41.31"/>
    <n v="0.05"/>
    <n v="14.56"/>
    <n v="39.244500000000002"/>
    <n v="14.56"/>
    <n v="24.6845"/>
    <n v="0.62899259768884808"/>
    <n v="2026"/>
    <s v="Q4"/>
    <n v="12"/>
    <x v="11"/>
  </r>
  <r>
    <n v="4942"/>
    <d v="2026-12-11T00:00:00"/>
    <n v="2026"/>
    <x v="3"/>
    <n v="12"/>
    <s v="Dec"/>
    <x v="3"/>
    <x v="13"/>
    <x v="3"/>
    <s v="New"/>
    <x v="2"/>
    <s v="Insulated Bottle"/>
    <n v="3"/>
    <n v="36.6"/>
    <n v="0.15"/>
    <n v="13.95"/>
    <n v="93.330000000000013"/>
    <n v="41.849999999999994"/>
    <n v="51.480000000000018"/>
    <n v="0.55159112825458068"/>
    <n v="2026"/>
    <s v="Q4"/>
    <n v="12"/>
    <x v="11"/>
  </r>
  <r>
    <n v="19"/>
    <d v="2026-12-12T00:00:00"/>
    <n v="2026"/>
    <x v="3"/>
    <n v="12"/>
    <s v="Dec"/>
    <x v="1"/>
    <x v="1"/>
    <x v="0"/>
    <s v="New"/>
    <x v="0"/>
    <s v="Trail Bike Light"/>
    <n v="5"/>
    <n v="49.59"/>
    <n v="0"/>
    <n v="22.63"/>
    <n v="247.95000000000002"/>
    <n v="113.14999999999999"/>
    <n v="134.80000000000001"/>
    <n v="0.54365799556362171"/>
    <n v="2026"/>
    <s v="Q4"/>
    <n v="12"/>
    <x v="11"/>
  </r>
  <r>
    <n v="4963"/>
    <d v="2026-12-12T00:00:00"/>
    <n v="2026"/>
    <x v="3"/>
    <n v="12"/>
    <s v="Dec"/>
    <x v="0"/>
    <x v="0"/>
    <x v="0"/>
    <s v="New"/>
    <x v="1"/>
    <s v="Trekking Poles"/>
    <n v="5"/>
    <n v="72.3"/>
    <n v="0.05"/>
    <n v="31.73"/>
    <n v="343.42500000000001"/>
    <n v="158.65"/>
    <n v="184.77500000000001"/>
    <n v="0.53803596127247577"/>
    <n v="2026"/>
    <s v="Q4"/>
    <n v="12"/>
    <x v="11"/>
  </r>
  <r>
    <n v="5110"/>
    <d v="2026-12-12T00:00:00"/>
    <n v="2026"/>
    <x v="3"/>
    <n v="12"/>
    <s v="Dec"/>
    <x v="3"/>
    <x v="4"/>
    <x v="0"/>
    <s v="New"/>
    <x v="0"/>
    <s v="Trail Bike Light"/>
    <n v="1"/>
    <n v="51.57"/>
    <n v="0.1"/>
    <n v="23.11"/>
    <n v="46.413000000000004"/>
    <n v="23.11"/>
    <n v="23.303000000000004"/>
    <n v="0.5020791588563549"/>
    <n v="2026"/>
    <s v="Q4"/>
    <n v="12"/>
    <x v="11"/>
  </r>
  <r>
    <n v="10"/>
    <d v="2026-12-13T00:00:00"/>
    <n v="2026"/>
    <x v="3"/>
    <n v="12"/>
    <s v="Dec"/>
    <x v="0"/>
    <x v="0"/>
    <x v="0"/>
    <s v="Returning"/>
    <x v="2"/>
    <s v="Insulated Bottle"/>
    <n v="3"/>
    <n v="35.380000000000003"/>
    <n v="0"/>
    <n v="13.51"/>
    <n v="106.14000000000001"/>
    <n v="40.53"/>
    <n v="65.610000000000014"/>
    <n v="0.61814584511023185"/>
    <n v="2026"/>
    <s v="Q4"/>
    <n v="12"/>
    <x v="11"/>
  </r>
  <r>
    <n v="216"/>
    <d v="2026-12-13T00:00:00"/>
    <n v="2026"/>
    <x v="3"/>
    <n v="12"/>
    <s v="Dec"/>
    <x v="2"/>
    <x v="2"/>
    <x v="0"/>
    <s v="Business"/>
    <x v="0"/>
    <s v="Commuter Helmet"/>
    <n v="1"/>
    <n v="83.08"/>
    <n v="0.15"/>
    <n v="42.91"/>
    <n v="70.617999999999995"/>
    <n v="42.91"/>
    <n v="27.707999999999998"/>
    <n v="0.39236455294684075"/>
    <n v="2026"/>
    <s v="Q4"/>
    <n v="12"/>
    <x v="11"/>
  </r>
  <r>
    <n v="1937"/>
    <d v="2026-12-13T00:00:00"/>
    <n v="2026"/>
    <x v="3"/>
    <n v="12"/>
    <s v="Dec"/>
    <x v="1"/>
    <x v="12"/>
    <x v="1"/>
    <s v="Business"/>
    <x v="3"/>
    <s v="Compact Sleeping Bag"/>
    <n v="3"/>
    <n v="120.5"/>
    <n v="0.15"/>
    <n v="61.44"/>
    <n v="307.27499999999998"/>
    <n v="184.32"/>
    <n v="122.95499999999998"/>
    <n v="0.40014644862094212"/>
    <n v="2026"/>
    <s v="Q4"/>
    <n v="12"/>
    <x v="11"/>
  </r>
  <r>
    <n v="4720"/>
    <d v="2026-12-13T00:00:00"/>
    <n v="2026"/>
    <x v="3"/>
    <n v="12"/>
    <s v="Dec"/>
    <x v="0"/>
    <x v="0"/>
    <x v="0"/>
    <s v="New"/>
    <x v="1"/>
    <s v="Trekking Poles"/>
    <n v="3"/>
    <n v="73.040000000000006"/>
    <n v="0.1"/>
    <n v="31.78"/>
    <n v="197.208"/>
    <n v="95.34"/>
    <n v="101.86799999999999"/>
    <n v="0.51655105269563095"/>
    <n v="2026"/>
    <s v="Q4"/>
    <n v="12"/>
    <x v="11"/>
  </r>
  <r>
    <n v="91"/>
    <d v="2026-12-14T00:00:00"/>
    <n v="2026"/>
    <x v="3"/>
    <n v="12"/>
    <s v="Dec"/>
    <x v="1"/>
    <x v="1"/>
    <x v="0"/>
    <s v="Returning"/>
    <x v="3"/>
    <s v="Alpine Tent 4P"/>
    <n v="2"/>
    <n v="339.95"/>
    <n v="0"/>
    <n v="195.78"/>
    <n v="679.9"/>
    <n v="391.56"/>
    <n v="288.33999999999997"/>
    <n v="0.42409177820267685"/>
    <n v="2026"/>
    <s v="Q4"/>
    <n v="12"/>
    <x v="11"/>
  </r>
  <r>
    <n v="505"/>
    <d v="2026-12-14T00:00:00"/>
    <n v="2026"/>
    <x v="3"/>
    <n v="12"/>
    <s v="Dec"/>
    <x v="0"/>
    <x v="15"/>
    <x v="3"/>
    <s v="Returning"/>
    <x v="3"/>
    <s v="Trail Tent 2P"/>
    <n v="2"/>
    <n v="199.43"/>
    <n v="0.05"/>
    <n v="106.58"/>
    <n v="378.91699999999997"/>
    <n v="213.16"/>
    <n v="165.75699999999998"/>
    <n v="0.4374493622613923"/>
    <n v="2026"/>
    <s v="Q4"/>
    <n v="12"/>
    <x v="11"/>
  </r>
  <r>
    <n v="640"/>
    <d v="2026-12-14T00:00:00"/>
    <n v="2026"/>
    <x v="3"/>
    <n v="12"/>
    <s v="Dec"/>
    <x v="0"/>
    <x v="15"/>
    <x v="0"/>
    <s v="Returning"/>
    <x v="4"/>
    <s v="Training Mat"/>
    <n v="2"/>
    <n v="51.77"/>
    <n v="0.05"/>
    <n v="21.76"/>
    <n v="98.363"/>
    <n v="43.52"/>
    <n v="54.842999999999996"/>
    <n v="0.55755721155312465"/>
    <n v="2026"/>
    <s v="Q4"/>
    <n v="12"/>
    <x v="11"/>
  </r>
  <r>
    <n v="1408"/>
    <d v="2026-12-14T00:00:00"/>
    <n v="2026"/>
    <x v="3"/>
    <n v="12"/>
    <s v="Dec"/>
    <x v="1"/>
    <x v="1"/>
    <x v="0"/>
    <s v="New"/>
    <x v="2"/>
    <s v="Travel Backpack 35L"/>
    <n v="1"/>
    <n v="161.53"/>
    <n v="0"/>
    <n v="87.43"/>
    <n v="161.53"/>
    <n v="87.43"/>
    <n v="74.099999999999994"/>
    <n v="0.45873831486411187"/>
    <n v="2026"/>
    <s v="Q4"/>
    <n v="12"/>
    <x v="11"/>
  </r>
  <r>
    <n v="2074"/>
    <d v="2026-12-14T00:00:00"/>
    <n v="2026"/>
    <x v="3"/>
    <n v="12"/>
    <s v="Dec"/>
    <x v="1"/>
    <x v="12"/>
    <x v="1"/>
    <s v="Business"/>
    <x v="1"/>
    <s v="Trail Boots"/>
    <n v="4"/>
    <n v="145.85"/>
    <n v="0.1"/>
    <n v="79.47"/>
    <n v="525.05999999999995"/>
    <n v="317.88"/>
    <n v="207.17999999999995"/>
    <n v="0.39458347617415146"/>
    <n v="2026"/>
    <s v="Q4"/>
    <n v="12"/>
    <x v="11"/>
  </r>
  <r>
    <n v="2639"/>
    <d v="2026-12-14T00:00:00"/>
    <n v="2026"/>
    <x v="3"/>
    <n v="12"/>
    <s v="Dec"/>
    <x v="3"/>
    <x v="13"/>
    <x v="0"/>
    <s v="Returning"/>
    <x v="3"/>
    <s v="Trail Tent 2P"/>
    <n v="1"/>
    <n v="197.18"/>
    <n v="0"/>
    <n v="105.28"/>
    <n v="197.18"/>
    <n v="105.28"/>
    <n v="91.9"/>
    <n v="0.46607160969672384"/>
    <n v="2026"/>
    <s v="Q4"/>
    <n v="12"/>
    <x v="11"/>
  </r>
  <r>
    <n v="2694"/>
    <d v="2026-12-14T00:00:00"/>
    <n v="2026"/>
    <x v="3"/>
    <n v="12"/>
    <s v="Dec"/>
    <x v="3"/>
    <x v="7"/>
    <x v="0"/>
    <s v="New"/>
    <x v="3"/>
    <s v="Compact Sleeping Bag"/>
    <n v="1"/>
    <n v="124.9"/>
    <n v="0"/>
    <n v="62.16"/>
    <n v="124.9"/>
    <n v="62.16"/>
    <n v="62.740000000000009"/>
    <n v="0.50232185748598879"/>
    <n v="2026"/>
    <s v="Q4"/>
    <n v="12"/>
    <x v="11"/>
  </r>
  <r>
    <n v="2797"/>
    <d v="2026-12-14T00:00:00"/>
    <n v="2026"/>
    <x v="3"/>
    <n v="12"/>
    <s v="Dec"/>
    <x v="2"/>
    <x v="16"/>
    <x v="2"/>
    <s v="New"/>
    <x v="1"/>
    <s v="Trekking Poles"/>
    <n v="2"/>
    <n v="70.239999999999995"/>
    <n v="0.1"/>
    <n v="32.130000000000003"/>
    <n v="126.43199999999999"/>
    <n v="64.260000000000005"/>
    <n v="62.171999999999983"/>
    <n v="0.49174259681093385"/>
    <n v="2026"/>
    <s v="Q4"/>
    <n v="12"/>
    <x v="11"/>
  </r>
  <r>
    <n v="2811"/>
    <d v="2026-12-14T00:00:00"/>
    <n v="2026"/>
    <x v="3"/>
    <n v="12"/>
    <s v="Dec"/>
    <x v="1"/>
    <x v="11"/>
    <x v="2"/>
    <s v="Business"/>
    <x v="1"/>
    <s v="Trail Boots"/>
    <n v="5"/>
    <n v="145.6"/>
    <n v="0.15"/>
    <n v="81.180000000000007"/>
    <n v="618.79999999999995"/>
    <n v="405.90000000000003"/>
    <n v="212.89999999999992"/>
    <n v="0.34405300581771159"/>
    <n v="2026"/>
    <s v="Q4"/>
    <n v="12"/>
    <x v="11"/>
  </r>
  <r>
    <n v="4037"/>
    <d v="2026-12-14T00:00:00"/>
    <n v="2026"/>
    <x v="3"/>
    <n v="12"/>
    <s v="Dec"/>
    <x v="3"/>
    <x v="8"/>
    <x v="2"/>
    <s v="Returning"/>
    <x v="1"/>
    <s v="Summit Backpack 45L"/>
    <n v="1"/>
    <n v="152.4"/>
    <n v="0.05"/>
    <n v="77.98"/>
    <n v="144.78"/>
    <n v="77.98"/>
    <n v="66.8"/>
    <n v="0.46138969470921398"/>
    <n v="2026"/>
    <s v="Q4"/>
    <n v="12"/>
    <x v="11"/>
  </r>
  <r>
    <n v="4629"/>
    <d v="2026-12-14T00:00:00"/>
    <n v="2026"/>
    <x v="3"/>
    <n v="12"/>
    <s v="Dec"/>
    <x v="2"/>
    <x v="2"/>
    <x v="0"/>
    <s v="New"/>
    <x v="2"/>
    <s v="Insulated Bottle"/>
    <n v="1"/>
    <n v="36.17"/>
    <n v="0.05"/>
    <n v="13.87"/>
    <n v="34.361499999999999"/>
    <n v="13.87"/>
    <n v="20.491500000000002"/>
    <n v="0.59635056676803988"/>
    <n v="2026"/>
    <s v="Q4"/>
    <n v="12"/>
    <x v="11"/>
  </r>
  <r>
    <n v="2455"/>
    <d v="2026-12-15T00:00:00"/>
    <n v="2026"/>
    <x v="3"/>
    <n v="12"/>
    <s v="Dec"/>
    <x v="1"/>
    <x v="12"/>
    <x v="0"/>
    <s v="Returning"/>
    <x v="3"/>
    <s v="Compact Sleeping Bag"/>
    <n v="3"/>
    <n v="126.21"/>
    <n v="0.1"/>
    <n v="60.65"/>
    <n v="340.767"/>
    <n v="181.95"/>
    <n v="158.81700000000001"/>
    <n v="0.46605745274630467"/>
    <n v="2026"/>
    <s v="Q4"/>
    <n v="12"/>
    <x v="11"/>
  </r>
  <r>
    <n v="3184"/>
    <d v="2026-12-15T00:00:00"/>
    <n v="2026"/>
    <x v="3"/>
    <n v="12"/>
    <s v="Dec"/>
    <x v="3"/>
    <x v="13"/>
    <x v="1"/>
    <s v="Returning"/>
    <x v="1"/>
    <s v="Trail Boots"/>
    <n v="6"/>
    <n v="143.72999999999999"/>
    <n v="0.15"/>
    <n v="77.27"/>
    <n v="733.02299999999991"/>
    <n v="463.62"/>
    <n v="269.40299999999991"/>
    <n v="0.36752325643260847"/>
    <n v="2026"/>
    <s v="Q4"/>
    <n v="12"/>
    <x v="11"/>
  </r>
  <r>
    <n v="3363"/>
    <d v="2026-12-15T00:00:00"/>
    <n v="2026"/>
    <x v="3"/>
    <n v="12"/>
    <s v="Dec"/>
    <x v="1"/>
    <x v="12"/>
    <x v="3"/>
    <s v="New"/>
    <x v="1"/>
    <s v="Trail Boots"/>
    <n v="4"/>
    <n v="146.38999999999999"/>
    <n v="0"/>
    <n v="78.95"/>
    <n v="585.55999999999995"/>
    <n v="315.8"/>
    <n v="269.75999999999993"/>
    <n v="0.46068720541020552"/>
    <n v="2026"/>
    <s v="Q4"/>
    <n v="12"/>
    <x v="11"/>
  </r>
  <r>
    <n v="3373"/>
    <d v="2026-12-15T00:00:00"/>
    <n v="2026"/>
    <x v="3"/>
    <n v="12"/>
    <s v="Dec"/>
    <x v="1"/>
    <x v="12"/>
    <x v="3"/>
    <s v="Returning"/>
    <x v="1"/>
    <s v="Hiking Daypack 20L"/>
    <n v="2"/>
    <n v="89.84"/>
    <n v="0.05"/>
    <n v="45.17"/>
    <n v="170.696"/>
    <n v="90.34"/>
    <n v="80.355999999999995"/>
    <n v="0.47075502647982376"/>
    <n v="2026"/>
    <s v="Q4"/>
    <n v="12"/>
    <x v="11"/>
  </r>
  <r>
    <n v="3799"/>
    <d v="2026-12-15T00:00:00"/>
    <n v="2026"/>
    <x v="3"/>
    <n v="12"/>
    <s v="Dec"/>
    <x v="2"/>
    <x v="10"/>
    <x v="2"/>
    <s v="New"/>
    <x v="4"/>
    <s v="Training Mat"/>
    <n v="3"/>
    <n v="49.67"/>
    <n v="0.05"/>
    <n v="21.5"/>
    <n v="141.55949999999999"/>
    <n v="64.5"/>
    <n v="77.059499999999986"/>
    <n v="0.54436120500566898"/>
    <n v="2026"/>
    <s v="Q4"/>
    <n v="12"/>
    <x v="11"/>
  </r>
  <r>
    <n v="5002"/>
    <d v="2026-12-15T00:00:00"/>
    <n v="2026"/>
    <x v="3"/>
    <n v="12"/>
    <s v="Dec"/>
    <x v="1"/>
    <x v="14"/>
    <x v="1"/>
    <s v="Business"/>
    <x v="1"/>
    <s v="Hiking Daypack 20L"/>
    <n v="4"/>
    <n v="94.3"/>
    <n v="0.1"/>
    <n v="44.36"/>
    <n v="339.48"/>
    <n v="177.44"/>
    <n v="162.04000000000002"/>
    <n v="0.47731825144338402"/>
    <n v="2026"/>
    <s v="Q4"/>
    <n v="12"/>
    <x v="11"/>
  </r>
  <r>
    <n v="2896"/>
    <d v="2026-12-16T00:00:00"/>
    <n v="2026"/>
    <x v="3"/>
    <n v="12"/>
    <s v="Dec"/>
    <x v="1"/>
    <x v="12"/>
    <x v="2"/>
    <s v="Business"/>
    <x v="4"/>
    <s v="Recovery Roller"/>
    <n v="2"/>
    <n v="36.020000000000003"/>
    <n v="0.1"/>
    <n v="13.59"/>
    <n v="64.836000000000013"/>
    <n v="27.18"/>
    <n v="37.656000000000013"/>
    <n v="0.58078845086063302"/>
    <n v="2026"/>
    <s v="Q4"/>
    <n v="12"/>
    <x v="11"/>
  </r>
  <r>
    <n v="3334"/>
    <d v="2026-12-16T00:00:00"/>
    <n v="2026"/>
    <x v="3"/>
    <n v="12"/>
    <s v="Dec"/>
    <x v="1"/>
    <x v="14"/>
    <x v="0"/>
    <s v="Returning"/>
    <x v="1"/>
    <s v="Summit Backpack 45L"/>
    <n v="1"/>
    <n v="154.12"/>
    <n v="0"/>
    <n v="77.45"/>
    <n v="154.12"/>
    <n v="77.45"/>
    <n v="76.67"/>
    <n v="0.49746950428237735"/>
    <n v="2026"/>
    <s v="Q4"/>
    <n v="12"/>
    <x v="11"/>
  </r>
  <r>
    <n v="3469"/>
    <d v="2026-12-16T00:00:00"/>
    <n v="2026"/>
    <x v="3"/>
    <n v="12"/>
    <s v="Dec"/>
    <x v="0"/>
    <x v="9"/>
    <x v="0"/>
    <s v="Returning"/>
    <x v="1"/>
    <s v="Summit Backpack 45L"/>
    <n v="1"/>
    <n v="150.88"/>
    <n v="0.05"/>
    <n v="81.02"/>
    <n v="143.33599999999998"/>
    <n v="81.02"/>
    <n v="62.315999999999988"/>
    <n v="0.43475470223809787"/>
    <n v="2026"/>
    <s v="Q4"/>
    <n v="12"/>
    <x v="11"/>
  </r>
  <r>
    <n v="569"/>
    <d v="2026-12-17T00:00:00"/>
    <n v="2026"/>
    <x v="3"/>
    <n v="12"/>
    <s v="Dec"/>
    <x v="2"/>
    <x v="2"/>
    <x v="3"/>
    <s v="New"/>
    <x v="0"/>
    <s v="Compact Repair Kit"/>
    <n v="2"/>
    <n v="40.479999999999997"/>
    <n v="0"/>
    <n v="16.23"/>
    <n v="80.959999999999994"/>
    <n v="32.46"/>
    <n v="48.499999999999993"/>
    <n v="0.5990612648221344"/>
    <n v="2026"/>
    <s v="Q4"/>
    <n v="12"/>
    <x v="11"/>
  </r>
  <r>
    <n v="2404"/>
    <d v="2026-12-17T00:00:00"/>
    <n v="2026"/>
    <x v="3"/>
    <n v="12"/>
    <s v="Dec"/>
    <x v="2"/>
    <x v="10"/>
    <x v="3"/>
    <s v="Business"/>
    <x v="2"/>
    <s v="Travel Backpack 35L"/>
    <n v="3"/>
    <n v="163.34"/>
    <n v="0.1"/>
    <n v="88.53"/>
    <n v="441.01799999999997"/>
    <n v="265.59000000000003"/>
    <n v="175.42799999999994"/>
    <n v="0.39777968246194023"/>
    <n v="2026"/>
    <s v="Q4"/>
    <n v="12"/>
    <x v="11"/>
  </r>
  <r>
    <n v="4682"/>
    <d v="2026-12-17T00:00:00"/>
    <n v="2026"/>
    <x v="3"/>
    <n v="12"/>
    <s v="Dec"/>
    <x v="3"/>
    <x v="4"/>
    <x v="2"/>
    <s v="New"/>
    <x v="4"/>
    <s v="Resistance Band Set"/>
    <n v="2"/>
    <n v="40.89"/>
    <n v="0"/>
    <n v="14.95"/>
    <n v="81.78"/>
    <n v="29.9"/>
    <n v="51.88"/>
    <n v="0.63438493519197847"/>
    <n v="2026"/>
    <s v="Q4"/>
    <n v="12"/>
    <x v="11"/>
  </r>
  <r>
    <n v="4888"/>
    <d v="2026-12-17T00:00:00"/>
    <n v="2026"/>
    <x v="3"/>
    <n v="12"/>
    <s v="Dec"/>
    <x v="2"/>
    <x v="2"/>
    <x v="3"/>
    <s v="New"/>
    <x v="4"/>
    <s v="Resistance Band Set"/>
    <n v="1"/>
    <n v="40.159999999999997"/>
    <n v="0.15"/>
    <n v="14.46"/>
    <n v="34.135999999999996"/>
    <n v="14.46"/>
    <n v="19.675999999999995"/>
    <n v="0.576400281228029"/>
    <n v="2026"/>
    <s v="Q4"/>
    <n v="12"/>
    <x v="11"/>
  </r>
  <r>
    <n v="4923"/>
    <d v="2026-12-17T00:00:00"/>
    <n v="2026"/>
    <x v="3"/>
    <n v="12"/>
    <s v="Dec"/>
    <x v="3"/>
    <x v="13"/>
    <x v="0"/>
    <s v="New"/>
    <x v="3"/>
    <s v="Portable Camp Stove"/>
    <n v="2"/>
    <n v="79.86"/>
    <n v="0"/>
    <n v="39.049999999999997"/>
    <n v="159.72"/>
    <n v="78.099999999999994"/>
    <n v="81.62"/>
    <n v="0.51101928374655647"/>
    <n v="2026"/>
    <s v="Q4"/>
    <n v="12"/>
    <x v="11"/>
  </r>
  <r>
    <n v="131"/>
    <d v="2026-12-18T00:00:00"/>
    <n v="2026"/>
    <x v="3"/>
    <n v="12"/>
    <s v="Dec"/>
    <x v="1"/>
    <x v="11"/>
    <x v="3"/>
    <s v="Returning"/>
    <x v="3"/>
    <s v="Compact Sleeping Bag"/>
    <n v="2"/>
    <n v="123.42"/>
    <n v="0.1"/>
    <n v="60.03"/>
    <n v="222.15600000000001"/>
    <n v="120.06"/>
    <n v="102.096"/>
    <n v="0.45956895154756117"/>
    <n v="2026"/>
    <s v="Q4"/>
    <n v="12"/>
    <x v="11"/>
  </r>
  <r>
    <n v="349"/>
    <d v="2026-12-18T00:00:00"/>
    <n v="2026"/>
    <x v="3"/>
    <n v="12"/>
    <s v="Dec"/>
    <x v="2"/>
    <x v="2"/>
    <x v="0"/>
    <s v="Returning"/>
    <x v="2"/>
    <s v="Packing Cube Set"/>
    <n v="1"/>
    <n v="47.61"/>
    <n v="0.05"/>
    <n v="18.18"/>
    <n v="45.229499999999994"/>
    <n v="18.18"/>
    <n v="27.049499999999995"/>
    <n v="0.59804994527907662"/>
    <n v="2026"/>
    <s v="Q4"/>
    <n v="12"/>
    <x v="11"/>
  </r>
  <r>
    <n v="1131"/>
    <d v="2026-12-18T00:00:00"/>
    <n v="2026"/>
    <x v="3"/>
    <n v="12"/>
    <s v="Dec"/>
    <x v="3"/>
    <x v="8"/>
    <x v="0"/>
    <s v="Returning"/>
    <x v="1"/>
    <s v="Hiking Daypack 20L"/>
    <n v="2"/>
    <n v="93.88"/>
    <n v="0.1"/>
    <n v="45.89"/>
    <n v="168.98400000000001"/>
    <n v="91.78"/>
    <n v="77.204000000000008"/>
    <n v="0.45687165648818823"/>
    <n v="2026"/>
    <s v="Q4"/>
    <n v="12"/>
    <x v="11"/>
  </r>
  <r>
    <n v="2738"/>
    <d v="2026-12-18T00:00:00"/>
    <n v="2026"/>
    <x v="3"/>
    <n v="12"/>
    <s v="Dec"/>
    <x v="1"/>
    <x v="11"/>
    <x v="0"/>
    <s v="New"/>
    <x v="1"/>
    <s v="Trail Boots"/>
    <n v="3"/>
    <n v="145.43"/>
    <n v="0.05"/>
    <n v="81.72"/>
    <n v="414.47550000000001"/>
    <n v="245.16"/>
    <n v="169.31550000000001"/>
    <n v="0.40850544845232106"/>
    <n v="2026"/>
    <s v="Q4"/>
    <n v="12"/>
    <x v="11"/>
  </r>
  <r>
    <n v="4400"/>
    <d v="2026-12-18T00:00:00"/>
    <n v="2026"/>
    <x v="3"/>
    <n v="12"/>
    <s v="Dec"/>
    <x v="3"/>
    <x v="4"/>
    <x v="0"/>
    <s v="Returning"/>
    <x v="2"/>
    <s v="Insulated Bottle"/>
    <n v="2"/>
    <n v="36.89"/>
    <n v="0.1"/>
    <n v="13.74"/>
    <n v="66.402000000000001"/>
    <n v="27.48"/>
    <n v="38.921999999999997"/>
    <n v="0.58615704346254627"/>
    <n v="2026"/>
    <s v="Q4"/>
    <n v="12"/>
    <x v="11"/>
  </r>
  <r>
    <n v="3122"/>
    <d v="2026-12-19T00:00:00"/>
    <n v="2026"/>
    <x v="3"/>
    <n v="12"/>
    <s v="Dec"/>
    <x v="0"/>
    <x v="0"/>
    <x v="3"/>
    <s v="Returning"/>
    <x v="1"/>
    <s v="Trail Boots"/>
    <n v="1"/>
    <n v="145.44"/>
    <n v="0.1"/>
    <n v="80.42"/>
    <n v="130.89600000000002"/>
    <n v="80.42"/>
    <n v="50.476000000000013"/>
    <n v="0.38561911746730232"/>
    <n v="2026"/>
    <s v="Q4"/>
    <n v="12"/>
    <x v="11"/>
  </r>
  <r>
    <n v="4572"/>
    <d v="2026-12-19T00:00:00"/>
    <n v="2026"/>
    <x v="3"/>
    <n v="12"/>
    <s v="Dec"/>
    <x v="0"/>
    <x v="15"/>
    <x v="0"/>
    <s v="New"/>
    <x v="4"/>
    <s v="Training Mat"/>
    <n v="2"/>
    <n v="51.56"/>
    <n v="0"/>
    <n v="21.9"/>
    <n v="103.12"/>
    <n v="43.8"/>
    <n v="59.320000000000007"/>
    <n v="0.57525213343677273"/>
    <n v="2026"/>
    <s v="Q4"/>
    <n v="12"/>
    <x v="11"/>
  </r>
  <r>
    <n v="4783"/>
    <d v="2026-12-19T00:00:00"/>
    <n v="2026"/>
    <x v="3"/>
    <n v="12"/>
    <s v="Dec"/>
    <x v="3"/>
    <x v="7"/>
    <x v="0"/>
    <s v="New"/>
    <x v="3"/>
    <s v="Compact Sleeping Bag"/>
    <n v="2"/>
    <n v="122"/>
    <n v="0.15"/>
    <n v="60.01"/>
    <n v="207.4"/>
    <n v="120.02"/>
    <n v="87.38000000000001"/>
    <n v="0.4213114754098361"/>
    <n v="2026"/>
    <s v="Q4"/>
    <n v="12"/>
    <x v="11"/>
  </r>
  <r>
    <n v="5055"/>
    <d v="2026-12-19T00:00:00"/>
    <n v="2026"/>
    <x v="3"/>
    <n v="12"/>
    <s v="Dec"/>
    <x v="2"/>
    <x v="3"/>
    <x v="3"/>
    <s v="New"/>
    <x v="1"/>
    <s v="Trekking Poles"/>
    <n v="1"/>
    <n v="71.89"/>
    <n v="0.15"/>
    <n v="32.409999999999997"/>
    <n v="61.106499999999997"/>
    <n v="32.409999999999997"/>
    <n v="28.6965"/>
    <n v="0.46961452545964832"/>
    <n v="2026"/>
    <s v="Q4"/>
    <n v="12"/>
    <x v="11"/>
  </r>
  <r>
    <n v="5100"/>
    <d v="2026-12-19T00:00:00"/>
    <n v="2026"/>
    <x v="3"/>
    <n v="12"/>
    <s v="Dec"/>
    <x v="2"/>
    <x v="5"/>
    <x v="0"/>
    <s v="Returning"/>
    <x v="1"/>
    <s v="Trekking Poles"/>
    <n v="2"/>
    <n v="70.59"/>
    <n v="0.15"/>
    <n v="31.56"/>
    <n v="120.003"/>
    <n v="63.12"/>
    <n v="56.883000000000003"/>
    <n v="0.47401314967125824"/>
    <n v="2026"/>
    <s v="Q4"/>
    <n v="12"/>
    <x v="11"/>
  </r>
  <r>
    <n v="488"/>
    <d v="2026-12-20T00:00:00"/>
    <n v="2026"/>
    <x v="3"/>
    <n v="12"/>
    <s v="Dec"/>
    <x v="3"/>
    <x v="7"/>
    <x v="0"/>
    <s v="Returning"/>
    <x v="1"/>
    <s v="Trail Boots"/>
    <n v="4"/>
    <n v="141.91"/>
    <n v="0.05"/>
    <n v="80.260000000000005"/>
    <n v="539.25799999999992"/>
    <n v="321.04000000000002"/>
    <n v="218.2179999999999"/>
    <n v="0.40466344495584661"/>
    <n v="2026"/>
    <s v="Q4"/>
    <n v="12"/>
    <x v="11"/>
  </r>
  <r>
    <n v="710"/>
    <d v="2026-12-20T00:00:00"/>
    <n v="2026"/>
    <x v="3"/>
    <n v="12"/>
    <s v="Dec"/>
    <x v="1"/>
    <x v="6"/>
    <x v="1"/>
    <s v="Business"/>
    <x v="1"/>
    <s v="Trail Boots"/>
    <n v="3"/>
    <n v="140.4"/>
    <n v="0.2"/>
    <n v="81.760000000000005"/>
    <n v="336.96000000000004"/>
    <n v="245.28000000000003"/>
    <n v="91.68"/>
    <n v="0.27207977207977208"/>
    <n v="2026"/>
    <s v="Q4"/>
    <n v="12"/>
    <x v="11"/>
  </r>
  <r>
    <n v="1009"/>
    <d v="2026-12-20T00:00:00"/>
    <n v="2026"/>
    <x v="3"/>
    <n v="12"/>
    <s v="Dec"/>
    <x v="3"/>
    <x v="13"/>
    <x v="3"/>
    <s v="Returning"/>
    <x v="1"/>
    <s v="Trekking Poles"/>
    <n v="2"/>
    <n v="72.349999999999994"/>
    <n v="0.15"/>
    <n v="32.44"/>
    <n v="122.99499999999999"/>
    <n v="64.88"/>
    <n v="58.114999999999995"/>
    <n v="0.47249888206837676"/>
    <n v="2026"/>
    <s v="Q4"/>
    <n v="12"/>
    <x v="11"/>
  </r>
  <r>
    <n v="1231"/>
    <d v="2026-12-20T00:00:00"/>
    <n v="2026"/>
    <x v="3"/>
    <n v="12"/>
    <s v="Dec"/>
    <x v="3"/>
    <x v="8"/>
    <x v="0"/>
    <s v="New"/>
    <x v="3"/>
    <s v="Compact Sleeping Bag"/>
    <n v="4"/>
    <n v="120.8"/>
    <n v="0.1"/>
    <n v="59.93"/>
    <n v="434.88"/>
    <n v="239.72"/>
    <n v="195.16"/>
    <n v="0.44876747608535689"/>
    <n v="2026"/>
    <s v="Q4"/>
    <n v="12"/>
    <x v="11"/>
  </r>
  <r>
    <n v="1445"/>
    <d v="2026-12-20T00:00:00"/>
    <n v="2026"/>
    <x v="3"/>
    <n v="12"/>
    <s v="Dec"/>
    <x v="3"/>
    <x v="7"/>
    <x v="0"/>
    <s v="New"/>
    <x v="1"/>
    <s v="Trekking Poles"/>
    <n v="1"/>
    <n v="71.23"/>
    <n v="0"/>
    <n v="31.63"/>
    <n v="71.23"/>
    <n v="31.63"/>
    <n v="39.600000000000009"/>
    <n v="0.55594552856942303"/>
    <n v="2026"/>
    <s v="Q4"/>
    <n v="12"/>
    <x v="11"/>
  </r>
  <r>
    <n v="2842"/>
    <d v="2026-12-20T00:00:00"/>
    <n v="2026"/>
    <x v="3"/>
    <n v="12"/>
    <s v="Dec"/>
    <x v="2"/>
    <x v="10"/>
    <x v="1"/>
    <s v="Business"/>
    <x v="0"/>
    <s v="Trail Bike Light"/>
    <n v="5"/>
    <n v="51.02"/>
    <n v="0.05"/>
    <n v="22.56"/>
    <n v="242.345"/>
    <n v="112.8"/>
    <n v="129.54500000000002"/>
    <n v="0.5345478553302111"/>
    <n v="2026"/>
    <s v="Q4"/>
    <n v="12"/>
    <x v="11"/>
  </r>
  <r>
    <n v="3783"/>
    <d v="2026-12-20T00:00:00"/>
    <n v="2026"/>
    <x v="3"/>
    <n v="12"/>
    <s v="Dec"/>
    <x v="2"/>
    <x v="2"/>
    <x v="3"/>
    <s v="New"/>
    <x v="2"/>
    <s v="Carry-On Duffel"/>
    <n v="1"/>
    <n v="130.52000000000001"/>
    <n v="0.1"/>
    <n v="66.09"/>
    <n v="117.46800000000002"/>
    <n v="66.09"/>
    <n v="51.378000000000014"/>
    <n v="0.43737869036673821"/>
    <n v="2026"/>
    <s v="Q4"/>
    <n v="12"/>
    <x v="11"/>
  </r>
  <r>
    <n v="4484"/>
    <d v="2026-12-20T00:00:00"/>
    <n v="2026"/>
    <x v="3"/>
    <n v="12"/>
    <s v="Dec"/>
    <x v="1"/>
    <x v="14"/>
    <x v="0"/>
    <s v="Returning"/>
    <x v="0"/>
    <s v="Commuter Helmet"/>
    <n v="2"/>
    <n v="79.87"/>
    <n v="0.15"/>
    <n v="41.9"/>
    <n v="135.779"/>
    <n v="83.8"/>
    <n v="51.978999999999999"/>
    <n v="0.38282061290773978"/>
    <n v="2026"/>
    <s v="Q4"/>
    <n v="12"/>
    <x v="11"/>
  </r>
  <r>
    <n v="4597"/>
    <d v="2026-12-20T00:00:00"/>
    <n v="2026"/>
    <x v="3"/>
    <n v="12"/>
    <s v="Dec"/>
    <x v="3"/>
    <x v="13"/>
    <x v="0"/>
    <s v="Returning"/>
    <x v="1"/>
    <s v="Trekking Poles"/>
    <n v="3"/>
    <n v="71.3"/>
    <n v="0.1"/>
    <n v="32.93"/>
    <n v="192.51"/>
    <n v="98.789999999999992"/>
    <n v="93.72"/>
    <n v="0.48683185289075892"/>
    <n v="2026"/>
    <s v="Q4"/>
    <n v="12"/>
    <x v="11"/>
  </r>
  <r>
    <n v="4917"/>
    <d v="2026-12-20T00:00:00"/>
    <n v="2026"/>
    <x v="3"/>
    <n v="12"/>
    <s v="Dec"/>
    <x v="0"/>
    <x v="9"/>
    <x v="0"/>
    <s v="Returning"/>
    <x v="3"/>
    <s v="Compact Sleeping Bag"/>
    <n v="2"/>
    <n v="122.95"/>
    <n v="0.1"/>
    <n v="59.79"/>
    <n v="221.31"/>
    <n v="119.58"/>
    <n v="101.73"/>
    <n v="0.45967195336857802"/>
    <n v="2026"/>
    <s v="Q4"/>
    <n v="12"/>
    <x v="11"/>
  </r>
  <r>
    <n v="629"/>
    <d v="2026-12-21T00:00:00"/>
    <n v="2026"/>
    <x v="3"/>
    <n v="12"/>
    <s v="Dec"/>
    <x v="3"/>
    <x v="13"/>
    <x v="0"/>
    <s v="Business"/>
    <x v="4"/>
    <s v="Training Mat"/>
    <n v="2"/>
    <n v="50.04"/>
    <n v="0.05"/>
    <n v="22.43"/>
    <n v="95.075999999999993"/>
    <n v="44.86"/>
    <n v="50.215999999999994"/>
    <n v="0.52816694013210486"/>
    <n v="2026"/>
    <s v="Q4"/>
    <n v="12"/>
    <x v="11"/>
  </r>
  <r>
    <n v="1373"/>
    <d v="2026-12-21T00:00:00"/>
    <n v="2026"/>
    <x v="3"/>
    <n v="12"/>
    <s v="Dec"/>
    <x v="1"/>
    <x v="1"/>
    <x v="3"/>
    <s v="Returning"/>
    <x v="3"/>
    <s v="Portable Camp Stove"/>
    <n v="1"/>
    <n v="80.92"/>
    <n v="0.05"/>
    <n v="40.14"/>
    <n v="76.873999999999995"/>
    <n v="40.14"/>
    <n v="36.733999999999995"/>
    <n v="0.47784686630069978"/>
    <n v="2026"/>
    <s v="Q4"/>
    <n v="12"/>
    <x v="11"/>
  </r>
  <r>
    <n v="1668"/>
    <d v="2026-12-21T00:00:00"/>
    <n v="2026"/>
    <x v="3"/>
    <n v="12"/>
    <s v="Dec"/>
    <x v="2"/>
    <x v="5"/>
    <x v="0"/>
    <s v="Business"/>
    <x v="0"/>
    <s v="Trail Bike Light"/>
    <n v="6"/>
    <n v="50.35"/>
    <n v="0.15"/>
    <n v="22.91"/>
    <n v="256.78500000000003"/>
    <n v="137.46"/>
    <n v="119.32500000000002"/>
    <n v="0.46468835796483443"/>
    <n v="2026"/>
    <s v="Q4"/>
    <n v="12"/>
    <x v="11"/>
  </r>
  <r>
    <n v="2646"/>
    <d v="2026-12-21T00:00:00"/>
    <n v="2026"/>
    <x v="3"/>
    <n v="12"/>
    <s v="Dec"/>
    <x v="1"/>
    <x v="1"/>
    <x v="0"/>
    <s v="Returning"/>
    <x v="4"/>
    <s v="Recovery Roller"/>
    <n v="1"/>
    <n v="35.799999999999997"/>
    <n v="0.05"/>
    <n v="14.12"/>
    <n v="34.01"/>
    <n v="14.12"/>
    <n v="19.89"/>
    <n v="0.58482799176712741"/>
    <n v="2026"/>
    <s v="Q4"/>
    <n v="12"/>
    <x v="11"/>
  </r>
  <r>
    <n v="3044"/>
    <d v="2026-12-21T00:00:00"/>
    <n v="2026"/>
    <x v="3"/>
    <n v="12"/>
    <s v="Dec"/>
    <x v="1"/>
    <x v="6"/>
    <x v="1"/>
    <s v="Business"/>
    <x v="0"/>
    <s v="Compact Repair Kit"/>
    <n v="4"/>
    <n v="40.64"/>
    <n v="0.1"/>
    <n v="16.260000000000002"/>
    <n v="146.304"/>
    <n v="65.040000000000006"/>
    <n v="81.263999999999996"/>
    <n v="0.55544619422572172"/>
    <n v="2026"/>
    <s v="Q4"/>
    <n v="12"/>
    <x v="11"/>
  </r>
  <r>
    <n v="3065"/>
    <d v="2026-12-21T00:00:00"/>
    <n v="2026"/>
    <x v="3"/>
    <n v="12"/>
    <s v="Dec"/>
    <x v="2"/>
    <x v="10"/>
    <x v="0"/>
    <s v="New"/>
    <x v="3"/>
    <s v="Portable Camp Stove"/>
    <n v="3"/>
    <n v="81.510000000000005"/>
    <n v="0.05"/>
    <n v="39.9"/>
    <n v="232.30350000000001"/>
    <n v="119.69999999999999"/>
    <n v="112.60350000000003"/>
    <n v="0.48472580051527425"/>
    <n v="2026"/>
    <s v="Q4"/>
    <n v="12"/>
    <x v="11"/>
  </r>
  <r>
    <n v="3365"/>
    <d v="2026-12-21T00:00:00"/>
    <n v="2026"/>
    <x v="3"/>
    <n v="12"/>
    <s v="Dec"/>
    <x v="3"/>
    <x v="7"/>
    <x v="2"/>
    <s v="New"/>
    <x v="4"/>
    <s v="Weighted Vest"/>
    <n v="2"/>
    <n v="122.4"/>
    <n v="0.1"/>
    <n v="71.09"/>
    <n v="220.32000000000002"/>
    <n v="142.18"/>
    <n v="78.140000000000015"/>
    <n v="0.35466594045025424"/>
    <n v="2026"/>
    <s v="Q4"/>
    <n v="12"/>
    <x v="11"/>
  </r>
  <r>
    <n v="4042"/>
    <d v="2026-12-21T00:00:00"/>
    <n v="2026"/>
    <x v="3"/>
    <n v="12"/>
    <s v="Dec"/>
    <x v="0"/>
    <x v="9"/>
    <x v="3"/>
    <s v="Returning"/>
    <x v="2"/>
    <s v="Packing Cube Set"/>
    <n v="1"/>
    <n v="45.94"/>
    <n v="0.05"/>
    <n v="18.100000000000001"/>
    <n v="43.642999999999994"/>
    <n v="18.100000000000001"/>
    <n v="25.542999999999992"/>
    <n v="0.58527140664024002"/>
    <n v="2026"/>
    <s v="Q4"/>
    <n v="12"/>
    <x v="11"/>
  </r>
  <r>
    <n v="4635"/>
    <d v="2026-12-21T00:00:00"/>
    <n v="2026"/>
    <x v="3"/>
    <n v="12"/>
    <s v="Dec"/>
    <x v="3"/>
    <x v="13"/>
    <x v="1"/>
    <s v="Returning"/>
    <x v="3"/>
    <s v="Trail Tent 2P"/>
    <n v="15"/>
    <n v="196.89"/>
    <n v="0.15"/>
    <n v="105.09"/>
    <n v="2510.3474999999999"/>
    <n v="1576.3500000000001"/>
    <n v="933.99749999999972"/>
    <n v="0.37205904760197533"/>
    <n v="2026"/>
    <s v="Q4"/>
    <n v="12"/>
    <x v="11"/>
  </r>
  <r>
    <n v="4748"/>
    <d v="2026-12-21T00:00:00"/>
    <n v="2026"/>
    <x v="3"/>
    <n v="12"/>
    <s v="Dec"/>
    <x v="3"/>
    <x v="13"/>
    <x v="2"/>
    <s v="Business"/>
    <x v="0"/>
    <s v="Trail Bike Light"/>
    <n v="1"/>
    <n v="51.18"/>
    <n v="0.05"/>
    <n v="22.98"/>
    <n v="48.620999999999995"/>
    <n v="22.98"/>
    <n v="25.640999999999995"/>
    <n v="0.52736471894860237"/>
    <n v="2026"/>
    <s v="Q4"/>
    <n v="12"/>
    <x v="11"/>
  </r>
  <r>
    <n v="342"/>
    <d v="2026-12-22T00:00:00"/>
    <n v="2026"/>
    <x v="3"/>
    <n v="12"/>
    <s v="Dec"/>
    <x v="1"/>
    <x v="6"/>
    <x v="2"/>
    <s v="New"/>
    <x v="0"/>
    <s v="Compact Repair Kit"/>
    <n v="3"/>
    <n v="40.78"/>
    <n v="0.15"/>
    <n v="16.73"/>
    <n v="103.989"/>
    <n v="50.19"/>
    <n v="53.799000000000007"/>
    <n v="0.51735279693044456"/>
    <n v="2026"/>
    <s v="Q4"/>
    <n v="12"/>
    <x v="11"/>
  </r>
  <r>
    <n v="676"/>
    <d v="2026-12-22T00:00:00"/>
    <n v="2026"/>
    <x v="3"/>
    <n v="12"/>
    <s v="Dec"/>
    <x v="2"/>
    <x v="3"/>
    <x v="3"/>
    <s v="Returning"/>
    <x v="3"/>
    <s v="Trail Tent 2P"/>
    <n v="1"/>
    <n v="195.63"/>
    <n v="0.05"/>
    <n v="102.13"/>
    <n v="185.84849999999997"/>
    <n v="102.13"/>
    <n v="83.718499999999977"/>
    <n v="0.45046637449320276"/>
    <n v="2026"/>
    <s v="Q4"/>
    <n v="12"/>
    <x v="11"/>
  </r>
  <r>
    <n v="1912"/>
    <d v="2026-12-22T00:00:00"/>
    <n v="2026"/>
    <x v="3"/>
    <n v="12"/>
    <s v="Dec"/>
    <x v="2"/>
    <x v="5"/>
    <x v="1"/>
    <s v="Returning"/>
    <x v="2"/>
    <s v="Carry-On Duffel"/>
    <n v="10"/>
    <n v="134.86000000000001"/>
    <n v="0.1"/>
    <n v="65.3"/>
    <n v="1213.7400000000002"/>
    <n v="653"/>
    <n v="560.74000000000024"/>
    <n v="0.46199350767050612"/>
    <n v="2026"/>
    <s v="Q4"/>
    <n v="12"/>
    <x v="11"/>
  </r>
  <r>
    <n v="2065"/>
    <d v="2026-12-22T00:00:00"/>
    <n v="2026"/>
    <x v="3"/>
    <n v="12"/>
    <s v="Dec"/>
    <x v="3"/>
    <x v="4"/>
    <x v="0"/>
    <s v="New"/>
    <x v="0"/>
    <s v="Commuter Helmet"/>
    <n v="1"/>
    <n v="83.15"/>
    <n v="0"/>
    <n v="42.3"/>
    <n v="83.15"/>
    <n v="42.3"/>
    <n v="40.850000000000009"/>
    <n v="0.49128081779915822"/>
    <n v="2026"/>
    <s v="Q4"/>
    <n v="12"/>
    <x v="11"/>
  </r>
  <r>
    <n v="3136"/>
    <d v="2026-12-22T00:00:00"/>
    <n v="2026"/>
    <x v="3"/>
    <n v="12"/>
    <s v="Dec"/>
    <x v="1"/>
    <x v="6"/>
    <x v="3"/>
    <s v="Business"/>
    <x v="0"/>
    <s v="Commuter Helmet"/>
    <n v="1"/>
    <n v="81.599999999999994"/>
    <n v="0.15"/>
    <n v="42"/>
    <n v="69.36"/>
    <n v="42"/>
    <n v="27.36"/>
    <n v="0.3944636678200692"/>
    <n v="2026"/>
    <s v="Q4"/>
    <n v="12"/>
    <x v="11"/>
  </r>
  <r>
    <n v="3423"/>
    <d v="2026-12-22T00:00:00"/>
    <n v="2026"/>
    <x v="3"/>
    <n v="12"/>
    <s v="Dec"/>
    <x v="3"/>
    <x v="7"/>
    <x v="2"/>
    <s v="Business"/>
    <x v="2"/>
    <s v="Packing Cube Set"/>
    <n v="5"/>
    <n v="47.67"/>
    <n v="0.1"/>
    <n v="17.84"/>
    <n v="214.51500000000001"/>
    <n v="89.2"/>
    <n v="125.31500000000001"/>
    <n v="0.5841782625923595"/>
    <n v="2026"/>
    <s v="Q4"/>
    <n v="12"/>
    <x v="11"/>
  </r>
  <r>
    <n v="3746"/>
    <d v="2026-12-22T00:00:00"/>
    <n v="2026"/>
    <x v="3"/>
    <n v="12"/>
    <s v="Dec"/>
    <x v="3"/>
    <x v="7"/>
    <x v="2"/>
    <s v="Business"/>
    <x v="0"/>
    <s v="Trail Bike Light"/>
    <n v="2"/>
    <n v="50.96"/>
    <n v="0.15"/>
    <n v="22.59"/>
    <n v="86.632000000000005"/>
    <n v="45.18"/>
    <n v="41.452000000000005"/>
    <n v="0.47848370117277683"/>
    <n v="2026"/>
    <s v="Q4"/>
    <n v="12"/>
    <x v="11"/>
  </r>
  <r>
    <n v="1198"/>
    <d v="2026-12-23T00:00:00"/>
    <n v="2026"/>
    <x v="3"/>
    <n v="12"/>
    <s v="Dec"/>
    <x v="3"/>
    <x v="7"/>
    <x v="2"/>
    <s v="New"/>
    <x v="2"/>
    <s v="Packing Cube Set"/>
    <n v="5"/>
    <n v="47.69"/>
    <n v="0.05"/>
    <n v="18.23"/>
    <n v="226.52749999999997"/>
    <n v="91.15"/>
    <n v="135.37749999999997"/>
    <n v="0.59762059794064726"/>
    <n v="2026"/>
    <s v="Q4"/>
    <n v="12"/>
    <x v="11"/>
  </r>
  <r>
    <n v="2123"/>
    <d v="2026-12-23T00:00:00"/>
    <n v="2026"/>
    <x v="3"/>
    <n v="12"/>
    <s v="Dec"/>
    <x v="3"/>
    <x v="8"/>
    <x v="0"/>
    <s v="Returning"/>
    <x v="1"/>
    <s v="Hiking Daypack 20L"/>
    <n v="1"/>
    <n v="91.08"/>
    <n v="0.2"/>
    <n v="46.14"/>
    <n v="72.864000000000004"/>
    <n v="46.14"/>
    <n v="26.724000000000004"/>
    <n v="0.36676548089591571"/>
    <n v="2026"/>
    <s v="Q4"/>
    <n v="12"/>
    <x v="11"/>
  </r>
  <r>
    <n v="2586"/>
    <d v="2026-12-23T00:00:00"/>
    <n v="2026"/>
    <x v="3"/>
    <n v="12"/>
    <s v="Dec"/>
    <x v="1"/>
    <x v="14"/>
    <x v="2"/>
    <s v="New"/>
    <x v="1"/>
    <s v="Trail Boots"/>
    <n v="1"/>
    <n v="143.84"/>
    <n v="0.15"/>
    <n v="78.17"/>
    <n v="122.264"/>
    <n v="78.17"/>
    <n v="44.093999999999994"/>
    <n v="0.360645815612118"/>
    <n v="2026"/>
    <s v="Q4"/>
    <n v="12"/>
    <x v="11"/>
  </r>
  <r>
    <n v="3048"/>
    <d v="2026-12-23T00:00:00"/>
    <n v="2026"/>
    <x v="3"/>
    <n v="12"/>
    <s v="Dec"/>
    <x v="1"/>
    <x v="6"/>
    <x v="0"/>
    <s v="New"/>
    <x v="0"/>
    <s v="Cycling Pack 12L"/>
    <n v="1"/>
    <n v="102.66"/>
    <n v="0.05"/>
    <n v="49.2"/>
    <n v="97.526999999999987"/>
    <n v="49.2"/>
    <n v="48.326999999999984"/>
    <n v="0.4955243163431664"/>
    <n v="2026"/>
    <s v="Q4"/>
    <n v="12"/>
    <x v="11"/>
  </r>
  <r>
    <n v="3838"/>
    <d v="2026-12-23T00:00:00"/>
    <n v="2026"/>
    <x v="3"/>
    <n v="12"/>
    <s v="Dec"/>
    <x v="1"/>
    <x v="11"/>
    <x v="2"/>
    <s v="New"/>
    <x v="4"/>
    <s v="Resistance Band Set"/>
    <n v="2"/>
    <n v="40.32"/>
    <n v="0"/>
    <n v="14.39"/>
    <n v="80.64"/>
    <n v="28.78"/>
    <n v="51.86"/>
    <n v="0.64310515873015872"/>
    <n v="2026"/>
    <s v="Q4"/>
    <n v="12"/>
    <x v="11"/>
  </r>
  <r>
    <n v="4718"/>
    <d v="2026-12-23T00:00:00"/>
    <n v="2026"/>
    <x v="3"/>
    <n v="12"/>
    <s v="Dec"/>
    <x v="0"/>
    <x v="0"/>
    <x v="2"/>
    <s v="Returning"/>
    <x v="1"/>
    <s v="Summit Backpack 45L"/>
    <n v="1"/>
    <n v="157.58000000000001"/>
    <n v="0.1"/>
    <n v="80.37"/>
    <n v="141.822"/>
    <n v="80.37"/>
    <n v="61.451999999999998"/>
    <n v="0.43330371874603374"/>
    <n v="2026"/>
    <s v="Q4"/>
    <n v="12"/>
    <x v="11"/>
  </r>
  <r>
    <n v="4844"/>
    <d v="2026-12-23T00:00:00"/>
    <n v="2026"/>
    <x v="3"/>
    <n v="12"/>
    <s v="Dec"/>
    <x v="1"/>
    <x v="14"/>
    <x v="0"/>
    <s v="New"/>
    <x v="4"/>
    <s v="Recovery Roller"/>
    <n v="1"/>
    <n v="36.4"/>
    <n v="0"/>
    <n v="14.22"/>
    <n v="36.4"/>
    <n v="14.22"/>
    <n v="22.18"/>
    <n v="0.6093406593406594"/>
    <n v="2026"/>
    <s v="Q4"/>
    <n v="12"/>
    <x v="11"/>
  </r>
  <r>
    <n v="678"/>
    <d v="2026-12-24T00:00:00"/>
    <n v="2026"/>
    <x v="3"/>
    <n v="12"/>
    <s v="Dec"/>
    <x v="1"/>
    <x v="11"/>
    <x v="0"/>
    <s v="Business"/>
    <x v="1"/>
    <s v="Trail Boots"/>
    <n v="1"/>
    <n v="142.15"/>
    <n v="0.05"/>
    <n v="80.5"/>
    <n v="135.04249999999999"/>
    <n v="80.5"/>
    <n v="54.54249999999999"/>
    <n v="0.40389136753244342"/>
    <n v="2026"/>
    <s v="Q4"/>
    <n v="12"/>
    <x v="11"/>
  </r>
  <r>
    <n v="1706"/>
    <d v="2026-12-24T00:00:00"/>
    <n v="2026"/>
    <x v="3"/>
    <n v="12"/>
    <s v="Dec"/>
    <x v="0"/>
    <x v="0"/>
    <x v="0"/>
    <s v="Returning"/>
    <x v="3"/>
    <s v="Alpine Tent 4P"/>
    <n v="2"/>
    <n v="332.38"/>
    <n v="0.05"/>
    <n v="192.16"/>
    <n v="631.52199999999993"/>
    <n v="384.32"/>
    <n v="247.20199999999994"/>
    <n v="0.39143846136793331"/>
    <n v="2026"/>
    <s v="Q4"/>
    <n v="12"/>
    <x v="11"/>
  </r>
  <r>
    <n v="3034"/>
    <d v="2026-12-24T00:00:00"/>
    <n v="2026"/>
    <x v="3"/>
    <n v="12"/>
    <s v="Dec"/>
    <x v="1"/>
    <x v="1"/>
    <x v="2"/>
    <s v="New"/>
    <x v="3"/>
    <s v="Compact Sleeping Bag"/>
    <n v="1"/>
    <n v="122.18"/>
    <n v="0.15"/>
    <n v="61.28"/>
    <n v="103.85300000000001"/>
    <n v="61.28"/>
    <n v="42.573000000000008"/>
    <n v="0.40993519686479934"/>
    <n v="2026"/>
    <s v="Q4"/>
    <n v="12"/>
    <x v="11"/>
  </r>
  <r>
    <n v="3883"/>
    <d v="2026-12-24T00:00:00"/>
    <n v="2026"/>
    <x v="3"/>
    <n v="12"/>
    <s v="Dec"/>
    <x v="0"/>
    <x v="0"/>
    <x v="0"/>
    <s v="New"/>
    <x v="3"/>
    <s v="Compact Sleeping Bag"/>
    <n v="1"/>
    <n v="125.66"/>
    <n v="0.15"/>
    <n v="60.6"/>
    <n v="106.81099999999999"/>
    <n v="60.6"/>
    <n v="46.210999999999991"/>
    <n v="0.43264270533933763"/>
    <n v="2026"/>
    <s v="Q4"/>
    <n v="12"/>
    <x v="11"/>
  </r>
  <r>
    <n v="4342"/>
    <d v="2026-12-24T00:00:00"/>
    <n v="2026"/>
    <x v="3"/>
    <n v="12"/>
    <s v="Dec"/>
    <x v="3"/>
    <x v="4"/>
    <x v="0"/>
    <s v="Returning"/>
    <x v="2"/>
    <s v="Packing Cube Set"/>
    <n v="2"/>
    <n v="47.38"/>
    <n v="0.05"/>
    <n v="18.850000000000001"/>
    <n v="90.022000000000006"/>
    <n v="37.700000000000003"/>
    <n v="52.322000000000003"/>
    <n v="0.58121348114905247"/>
    <n v="2026"/>
    <s v="Q4"/>
    <n v="12"/>
    <x v="11"/>
  </r>
  <r>
    <n v="4468"/>
    <d v="2026-12-24T00:00:00"/>
    <n v="2026"/>
    <x v="3"/>
    <n v="12"/>
    <s v="Dec"/>
    <x v="0"/>
    <x v="0"/>
    <x v="0"/>
    <s v="Business"/>
    <x v="3"/>
    <s v="Portable Camp Stove"/>
    <n v="1"/>
    <n v="80.8"/>
    <n v="0.05"/>
    <n v="38.33"/>
    <n v="76.759999999999991"/>
    <n v="38.33"/>
    <n v="38.429999999999993"/>
    <n v="0.50065138092756645"/>
    <n v="2026"/>
    <s v="Q4"/>
    <n v="12"/>
    <x v="11"/>
  </r>
  <r>
    <n v="7"/>
    <d v="2026-12-25T00:00:00"/>
    <n v="2026"/>
    <x v="3"/>
    <n v="12"/>
    <s v="Dec"/>
    <x v="3"/>
    <x v="8"/>
    <x v="0"/>
    <s v="Returning"/>
    <x v="0"/>
    <s v="Cycling Pack 12L"/>
    <n v="5"/>
    <n v="103.52"/>
    <n v="0.1"/>
    <n v="49.1"/>
    <n v="465.84000000000003"/>
    <n v="245.5"/>
    <n v="220.34000000000003"/>
    <n v="0.47299501974927016"/>
    <n v="2026"/>
    <s v="Q4"/>
    <n v="12"/>
    <x v="11"/>
  </r>
  <r>
    <n v="658"/>
    <d v="2026-12-25T00:00:00"/>
    <n v="2026"/>
    <x v="3"/>
    <n v="12"/>
    <s v="Dec"/>
    <x v="1"/>
    <x v="6"/>
    <x v="2"/>
    <s v="Business"/>
    <x v="1"/>
    <s v="Summit Backpack 45L"/>
    <n v="2"/>
    <n v="153.38999999999999"/>
    <n v="0.05"/>
    <n v="78.06"/>
    <n v="291.44099999999997"/>
    <n v="156.12"/>
    <n v="135.32099999999997"/>
    <n v="0.46431696295305047"/>
    <n v="2026"/>
    <s v="Q4"/>
    <n v="12"/>
    <x v="11"/>
  </r>
  <r>
    <n v="1192"/>
    <d v="2026-12-25T00:00:00"/>
    <n v="2026"/>
    <x v="3"/>
    <n v="12"/>
    <s v="Dec"/>
    <x v="3"/>
    <x v="13"/>
    <x v="1"/>
    <s v="Business"/>
    <x v="4"/>
    <s v="Resistance Band Set"/>
    <n v="6"/>
    <n v="39.49"/>
    <n v="0.05"/>
    <n v="14.49"/>
    <n v="225.09299999999999"/>
    <n v="86.94"/>
    <n v="138.15299999999999"/>
    <n v="0.61375964601298127"/>
    <n v="2026"/>
    <s v="Q4"/>
    <n v="12"/>
    <x v="11"/>
  </r>
  <r>
    <n v="3852"/>
    <d v="2026-12-25T00:00:00"/>
    <n v="2026"/>
    <x v="3"/>
    <n v="12"/>
    <s v="Dec"/>
    <x v="2"/>
    <x v="2"/>
    <x v="2"/>
    <s v="Business"/>
    <x v="4"/>
    <s v="Recovery Roller"/>
    <n v="1"/>
    <n v="35.54"/>
    <n v="0.1"/>
    <n v="13.63"/>
    <n v="31.986000000000001"/>
    <n v="13.63"/>
    <n v="18.356000000000002"/>
    <n v="0.5738760707809667"/>
    <n v="2026"/>
    <s v="Q4"/>
    <n v="12"/>
    <x v="11"/>
  </r>
  <r>
    <n v="4507"/>
    <d v="2026-12-25T00:00:00"/>
    <n v="2026"/>
    <x v="3"/>
    <n v="12"/>
    <s v="Dec"/>
    <x v="1"/>
    <x v="12"/>
    <x v="3"/>
    <s v="Returning"/>
    <x v="2"/>
    <s v="Travel Backpack 35L"/>
    <n v="2"/>
    <n v="167.21"/>
    <n v="0.05"/>
    <n v="88.23"/>
    <n v="317.69900000000001"/>
    <n v="176.46"/>
    <n v="141.239"/>
    <n v="0.44456860109726504"/>
    <n v="2026"/>
    <s v="Q4"/>
    <n v="12"/>
    <x v="11"/>
  </r>
  <r>
    <n v="260"/>
    <d v="2026-12-26T00:00:00"/>
    <n v="2026"/>
    <x v="3"/>
    <n v="12"/>
    <s v="Dec"/>
    <x v="2"/>
    <x v="2"/>
    <x v="0"/>
    <s v="Business"/>
    <x v="1"/>
    <s v="Trekking Poles"/>
    <n v="1"/>
    <n v="71.89"/>
    <n v="0.1"/>
    <n v="31.88"/>
    <n v="64.701000000000008"/>
    <n v="31.88"/>
    <n v="32.821000000000012"/>
    <n v="0.50727191233520363"/>
    <n v="2026"/>
    <s v="Q4"/>
    <n v="12"/>
    <x v="11"/>
  </r>
  <r>
    <n v="1659"/>
    <d v="2026-12-26T00:00:00"/>
    <n v="2026"/>
    <x v="3"/>
    <n v="12"/>
    <s v="Dec"/>
    <x v="0"/>
    <x v="15"/>
    <x v="2"/>
    <s v="New"/>
    <x v="2"/>
    <s v="Carry-On Duffel"/>
    <n v="1"/>
    <n v="133.56"/>
    <n v="0.05"/>
    <n v="68.739999999999995"/>
    <n v="126.88199999999999"/>
    <n v="68.739999999999995"/>
    <n v="58.141999999999996"/>
    <n v="0.4582367869358932"/>
    <n v="2026"/>
    <s v="Q4"/>
    <n v="12"/>
    <x v="11"/>
  </r>
  <r>
    <n v="3188"/>
    <d v="2026-12-26T00:00:00"/>
    <n v="2026"/>
    <x v="3"/>
    <n v="12"/>
    <s v="Dec"/>
    <x v="3"/>
    <x v="7"/>
    <x v="3"/>
    <s v="New"/>
    <x v="3"/>
    <s v="Compact Sleeping Bag"/>
    <n v="2"/>
    <n v="122.28"/>
    <n v="0.1"/>
    <n v="61.64"/>
    <n v="220.10400000000001"/>
    <n v="123.28"/>
    <n v="96.824000000000012"/>
    <n v="0.43990113764402283"/>
    <n v="2026"/>
    <s v="Q4"/>
    <n v="12"/>
    <x v="11"/>
  </r>
  <r>
    <n v="3673"/>
    <d v="2026-12-26T00:00:00"/>
    <n v="2026"/>
    <x v="3"/>
    <n v="12"/>
    <s v="Dec"/>
    <x v="0"/>
    <x v="15"/>
    <x v="0"/>
    <s v="Business"/>
    <x v="4"/>
    <s v="Resistance Band Set"/>
    <n v="1"/>
    <n v="40.619999999999997"/>
    <n v="0"/>
    <n v="14.62"/>
    <n v="40.619999999999997"/>
    <n v="14.62"/>
    <n v="26"/>
    <n v="0.64007877892663712"/>
    <n v="2026"/>
    <s v="Q4"/>
    <n v="12"/>
    <x v="11"/>
  </r>
  <r>
    <n v="3805"/>
    <d v="2026-12-26T00:00:00"/>
    <n v="2026"/>
    <x v="3"/>
    <n v="12"/>
    <s v="Dec"/>
    <x v="3"/>
    <x v="4"/>
    <x v="1"/>
    <s v="Business"/>
    <x v="2"/>
    <s v="Packing Cube Set"/>
    <n v="8"/>
    <n v="45.54"/>
    <n v="0.15"/>
    <n v="18.54"/>
    <n v="309.67199999999997"/>
    <n v="148.32"/>
    <n v="161.35199999999998"/>
    <n v="0.52104161822831896"/>
    <n v="2026"/>
    <s v="Q4"/>
    <n v="12"/>
    <x v="11"/>
  </r>
  <r>
    <n v="3945"/>
    <d v="2026-12-26T00:00:00"/>
    <n v="2026"/>
    <x v="3"/>
    <n v="12"/>
    <s v="Dec"/>
    <x v="3"/>
    <x v="13"/>
    <x v="1"/>
    <s v="Business"/>
    <x v="0"/>
    <s v="Trail Bike Light"/>
    <n v="4"/>
    <n v="50.96"/>
    <n v="0.1"/>
    <n v="22.14"/>
    <n v="183.45600000000002"/>
    <n v="88.56"/>
    <n v="94.896000000000015"/>
    <n v="0.51726844583987441"/>
    <n v="2026"/>
    <s v="Q4"/>
    <n v="12"/>
    <x v="11"/>
  </r>
  <r>
    <n v="4266"/>
    <d v="2026-12-26T00:00:00"/>
    <n v="2026"/>
    <x v="3"/>
    <n v="12"/>
    <s v="Dec"/>
    <x v="1"/>
    <x v="1"/>
    <x v="0"/>
    <s v="New"/>
    <x v="0"/>
    <s v="Compact Repair Kit"/>
    <n v="4"/>
    <n v="40.19"/>
    <n v="0.15"/>
    <n v="16.55"/>
    <n v="136.64599999999999"/>
    <n v="66.2"/>
    <n v="70.445999999999984"/>
    <n v="0.51553649576277383"/>
    <n v="2026"/>
    <s v="Q4"/>
    <n v="12"/>
    <x v="11"/>
  </r>
  <r>
    <n v="606"/>
    <d v="2026-12-27T00:00:00"/>
    <n v="2026"/>
    <x v="3"/>
    <n v="12"/>
    <s v="Dec"/>
    <x v="1"/>
    <x v="12"/>
    <x v="0"/>
    <s v="New"/>
    <x v="3"/>
    <s v="Alpine Tent 4P"/>
    <n v="3"/>
    <n v="333.84"/>
    <n v="0"/>
    <n v="193.05"/>
    <n v="1001.52"/>
    <n v="579.15000000000009"/>
    <n v="422.36999999999989"/>
    <n v="0.42172897196261672"/>
    <n v="2026"/>
    <s v="Q4"/>
    <n v="12"/>
    <x v="11"/>
  </r>
  <r>
    <n v="1166"/>
    <d v="2026-12-27T00:00:00"/>
    <n v="2026"/>
    <x v="3"/>
    <n v="12"/>
    <s v="Dec"/>
    <x v="2"/>
    <x v="16"/>
    <x v="3"/>
    <s v="Returning"/>
    <x v="3"/>
    <s v="Trail Tent 2P"/>
    <n v="2"/>
    <n v="198.94"/>
    <n v="0.15"/>
    <n v="102.32"/>
    <n v="338.19799999999998"/>
    <n v="204.64"/>
    <n v="133.55799999999999"/>
    <n v="0.39491067362905752"/>
    <n v="2026"/>
    <s v="Q4"/>
    <n v="12"/>
    <x v="11"/>
  </r>
  <r>
    <n v="1913"/>
    <d v="2026-12-27T00:00:00"/>
    <n v="2026"/>
    <x v="3"/>
    <n v="12"/>
    <s v="Dec"/>
    <x v="2"/>
    <x v="5"/>
    <x v="3"/>
    <s v="New"/>
    <x v="4"/>
    <s v="Recovery Roller"/>
    <n v="3"/>
    <n v="35.979999999999997"/>
    <n v="0"/>
    <n v="13.6"/>
    <n v="107.94"/>
    <n v="40.799999999999997"/>
    <n v="67.14"/>
    <n v="0.62201222901612008"/>
    <n v="2026"/>
    <s v="Q4"/>
    <n v="12"/>
    <x v="11"/>
  </r>
  <r>
    <n v="2402"/>
    <d v="2026-12-27T00:00:00"/>
    <n v="2026"/>
    <x v="3"/>
    <n v="12"/>
    <s v="Dec"/>
    <x v="1"/>
    <x v="14"/>
    <x v="3"/>
    <s v="New"/>
    <x v="2"/>
    <s v="Carry-On Duffel"/>
    <n v="6"/>
    <n v="133.4"/>
    <n v="0.1"/>
    <n v="66.3"/>
    <n v="720.36000000000013"/>
    <n v="397.79999999999995"/>
    <n v="322.56000000000017"/>
    <n v="0.44777611194402817"/>
    <n v="2026"/>
    <s v="Q4"/>
    <n v="12"/>
    <x v="11"/>
  </r>
  <r>
    <n v="3192"/>
    <d v="2026-12-27T00:00:00"/>
    <n v="2026"/>
    <x v="3"/>
    <n v="12"/>
    <s v="Dec"/>
    <x v="3"/>
    <x v="7"/>
    <x v="0"/>
    <s v="Returning"/>
    <x v="1"/>
    <s v="Hiking Daypack 20L"/>
    <n v="2"/>
    <n v="93.45"/>
    <n v="0"/>
    <n v="45.75"/>
    <n v="186.9"/>
    <n v="91.5"/>
    <n v="95.4"/>
    <n v="0.5104333868378812"/>
    <n v="2026"/>
    <s v="Q4"/>
    <n v="12"/>
    <x v="11"/>
  </r>
  <r>
    <n v="3721"/>
    <d v="2026-12-27T00:00:00"/>
    <n v="2026"/>
    <x v="3"/>
    <n v="12"/>
    <s v="Dec"/>
    <x v="2"/>
    <x v="5"/>
    <x v="3"/>
    <s v="New"/>
    <x v="4"/>
    <s v="Training Mat"/>
    <n v="1"/>
    <n v="49.79"/>
    <n v="0.2"/>
    <n v="21.87"/>
    <n v="39.832000000000001"/>
    <n v="21.87"/>
    <n v="17.962"/>
    <n v="0.45094396465153641"/>
    <n v="2026"/>
    <s v="Q4"/>
    <n v="12"/>
    <x v="11"/>
  </r>
  <r>
    <n v="3882"/>
    <d v="2026-12-27T00:00:00"/>
    <n v="2026"/>
    <x v="3"/>
    <n v="12"/>
    <s v="Dec"/>
    <x v="3"/>
    <x v="8"/>
    <x v="3"/>
    <s v="Returning"/>
    <x v="1"/>
    <s v="Trekking Poles"/>
    <n v="3"/>
    <n v="70.430000000000007"/>
    <n v="0.1"/>
    <n v="32.869999999999997"/>
    <n v="190.16100000000003"/>
    <n v="98.609999999999985"/>
    <n v="91.551000000000045"/>
    <n v="0.48143941186678674"/>
    <n v="2026"/>
    <s v="Q4"/>
    <n v="12"/>
    <x v="11"/>
  </r>
  <r>
    <n v="4945"/>
    <d v="2026-12-27T00:00:00"/>
    <n v="2026"/>
    <x v="3"/>
    <n v="12"/>
    <s v="Dec"/>
    <x v="2"/>
    <x v="2"/>
    <x v="0"/>
    <s v="Business"/>
    <x v="3"/>
    <s v="Portable Camp Stove"/>
    <n v="2"/>
    <n v="82.04"/>
    <n v="0.1"/>
    <n v="38.880000000000003"/>
    <n v="147.67200000000003"/>
    <n v="77.760000000000005"/>
    <n v="69.91200000000002"/>
    <n v="0.47342759629449055"/>
    <n v="2026"/>
    <s v="Q4"/>
    <n v="12"/>
    <x v="11"/>
  </r>
  <r>
    <n v="5084"/>
    <d v="2026-12-27T00:00:00"/>
    <n v="2026"/>
    <x v="3"/>
    <n v="12"/>
    <s v="Dec"/>
    <x v="1"/>
    <x v="11"/>
    <x v="3"/>
    <s v="Returning"/>
    <x v="2"/>
    <s v="Insulated Bottle"/>
    <n v="1"/>
    <n v="35.409999999999997"/>
    <n v="0.2"/>
    <n v="13.54"/>
    <n v="28.327999999999999"/>
    <n v="13.54"/>
    <n v="14.788"/>
    <n v="0.5220276757977973"/>
    <n v="2026"/>
    <s v="Q4"/>
    <n v="12"/>
    <x v="11"/>
  </r>
  <r>
    <n v="246"/>
    <d v="2026-12-28T00:00:00"/>
    <n v="2026"/>
    <x v="3"/>
    <n v="12"/>
    <s v="Dec"/>
    <x v="3"/>
    <x v="7"/>
    <x v="3"/>
    <s v="Business"/>
    <x v="0"/>
    <s v="Compact Repair Kit"/>
    <n v="1"/>
    <n v="41.06"/>
    <n v="0.1"/>
    <n v="16.23"/>
    <n v="36.954000000000001"/>
    <n v="16.23"/>
    <n v="20.724"/>
    <n v="0.5608053255398604"/>
    <n v="2026"/>
    <s v="Q4"/>
    <n v="12"/>
    <x v="11"/>
  </r>
  <r>
    <n v="537"/>
    <d v="2026-12-28T00:00:00"/>
    <n v="2026"/>
    <x v="3"/>
    <n v="12"/>
    <s v="Dec"/>
    <x v="3"/>
    <x v="8"/>
    <x v="1"/>
    <s v="Business"/>
    <x v="1"/>
    <s v="Hiking Daypack 20L"/>
    <n v="12"/>
    <n v="90.29"/>
    <n v="0.1"/>
    <n v="45.76"/>
    <n v="975.13200000000006"/>
    <n v="549.12"/>
    <n v="426.01200000000006"/>
    <n v="0.43687623829389255"/>
    <n v="2026"/>
    <s v="Q4"/>
    <n v="12"/>
    <x v="11"/>
  </r>
  <r>
    <n v="968"/>
    <d v="2026-12-28T00:00:00"/>
    <n v="2026"/>
    <x v="3"/>
    <n v="12"/>
    <s v="Dec"/>
    <x v="1"/>
    <x v="12"/>
    <x v="2"/>
    <s v="New"/>
    <x v="0"/>
    <s v="Cycling Pack 12L"/>
    <n v="1"/>
    <n v="103.13"/>
    <n v="0.15"/>
    <n v="50.06"/>
    <n v="87.660499999999999"/>
    <n v="50.06"/>
    <n v="37.600499999999997"/>
    <n v="0.42893321393329947"/>
    <n v="2026"/>
    <s v="Q4"/>
    <n v="12"/>
    <x v="11"/>
  </r>
  <r>
    <n v="1234"/>
    <d v="2026-12-28T00:00:00"/>
    <n v="2026"/>
    <x v="3"/>
    <n v="12"/>
    <s v="Dec"/>
    <x v="3"/>
    <x v="13"/>
    <x v="0"/>
    <s v="Returning"/>
    <x v="0"/>
    <s v="Commuter Helmet"/>
    <n v="1"/>
    <n v="81.39"/>
    <n v="0.05"/>
    <n v="43.54"/>
    <n v="77.320499999999996"/>
    <n v="43.54"/>
    <n v="33.780499999999996"/>
    <n v="0.43688931137279247"/>
    <n v="2026"/>
    <s v="Q4"/>
    <n v="12"/>
    <x v="11"/>
  </r>
  <r>
    <n v="2061"/>
    <d v="2026-12-28T00:00:00"/>
    <n v="2026"/>
    <x v="3"/>
    <n v="12"/>
    <s v="Dec"/>
    <x v="0"/>
    <x v="15"/>
    <x v="3"/>
    <s v="Returning"/>
    <x v="3"/>
    <s v="Alpine Tent 4P"/>
    <n v="2"/>
    <n v="342.78"/>
    <n v="0"/>
    <n v="197.89"/>
    <n v="685.56"/>
    <n v="395.78"/>
    <n v="289.77999999999997"/>
    <n v="0.4226909387945621"/>
    <n v="2026"/>
    <s v="Q4"/>
    <n v="12"/>
    <x v="11"/>
  </r>
  <r>
    <n v="2219"/>
    <d v="2026-12-28T00:00:00"/>
    <n v="2026"/>
    <x v="3"/>
    <n v="12"/>
    <s v="Dec"/>
    <x v="1"/>
    <x v="14"/>
    <x v="0"/>
    <s v="Returning"/>
    <x v="1"/>
    <s v="Trail Boots"/>
    <n v="1"/>
    <n v="147"/>
    <n v="0.15"/>
    <n v="79.58"/>
    <n v="124.95"/>
    <n v="79.58"/>
    <n v="45.370000000000005"/>
    <n v="0.36310524209683875"/>
    <n v="2026"/>
    <s v="Q4"/>
    <n v="12"/>
    <x v="11"/>
  </r>
  <r>
    <n v="2651"/>
    <d v="2026-12-28T00:00:00"/>
    <n v="2026"/>
    <x v="3"/>
    <n v="12"/>
    <s v="Dec"/>
    <x v="0"/>
    <x v="15"/>
    <x v="0"/>
    <s v="New"/>
    <x v="2"/>
    <s v="Packing Cube Set"/>
    <n v="1"/>
    <n v="45.69"/>
    <n v="0.2"/>
    <n v="18.829999999999998"/>
    <n v="36.552"/>
    <n v="18.829999999999998"/>
    <n v="17.722000000000001"/>
    <n v="0.48484351061501429"/>
    <n v="2026"/>
    <s v="Q4"/>
    <n v="12"/>
    <x v="11"/>
  </r>
  <r>
    <n v="3173"/>
    <d v="2026-12-28T00:00:00"/>
    <n v="2026"/>
    <x v="3"/>
    <n v="12"/>
    <s v="Dec"/>
    <x v="1"/>
    <x v="12"/>
    <x v="3"/>
    <s v="Returning"/>
    <x v="0"/>
    <s v="Compact Repair Kit"/>
    <n v="1"/>
    <n v="39.69"/>
    <n v="0"/>
    <n v="17.09"/>
    <n v="39.69"/>
    <n v="17.09"/>
    <n v="22.599999999999998"/>
    <n v="0.56941295036533135"/>
    <n v="2026"/>
    <s v="Q4"/>
    <n v="12"/>
    <x v="11"/>
  </r>
  <r>
    <n v="3409"/>
    <d v="2026-12-28T00:00:00"/>
    <n v="2026"/>
    <x v="3"/>
    <n v="12"/>
    <s v="Dec"/>
    <x v="3"/>
    <x v="4"/>
    <x v="0"/>
    <s v="New"/>
    <x v="3"/>
    <s v="Compact Sleeping Bag"/>
    <n v="5"/>
    <n v="122.42"/>
    <n v="0"/>
    <n v="60.8"/>
    <n v="612.1"/>
    <n v="304"/>
    <n v="308.10000000000002"/>
    <n v="0.50334912595981052"/>
    <n v="2026"/>
    <s v="Q4"/>
    <n v="12"/>
    <x v="11"/>
  </r>
  <r>
    <n v="3535"/>
    <d v="2026-12-28T00:00:00"/>
    <n v="2026"/>
    <x v="3"/>
    <n v="12"/>
    <s v="Dec"/>
    <x v="1"/>
    <x v="6"/>
    <x v="2"/>
    <s v="New"/>
    <x v="2"/>
    <s v="Insulated Bottle"/>
    <n v="1"/>
    <n v="37.03"/>
    <n v="0.15"/>
    <n v="13.53"/>
    <n v="31.4755"/>
    <n v="13.53"/>
    <n v="17.945500000000003"/>
    <n v="0.57014185636447401"/>
    <n v="2026"/>
    <s v="Q4"/>
    <n v="12"/>
    <x v="11"/>
  </r>
  <r>
    <n v="5134"/>
    <d v="2026-12-28T00:00:00"/>
    <n v="2026"/>
    <x v="3"/>
    <n v="12"/>
    <s v="Dec"/>
    <x v="1"/>
    <x v="14"/>
    <x v="2"/>
    <s v="Returning"/>
    <x v="1"/>
    <s v="Hiking Daypack 20L"/>
    <n v="1"/>
    <n v="90.99"/>
    <n v="0.05"/>
    <n v="44.78"/>
    <n v="86.440499999999986"/>
    <n v="44.78"/>
    <n v="41.660499999999985"/>
    <n v="0.48195579618350187"/>
    <n v="2026"/>
    <s v="Q4"/>
    <n v="12"/>
    <x v="11"/>
  </r>
  <r>
    <n v="2011"/>
    <d v="2026-12-29T00:00:00"/>
    <n v="2026"/>
    <x v="3"/>
    <n v="12"/>
    <s v="Dec"/>
    <x v="1"/>
    <x v="11"/>
    <x v="0"/>
    <s v="Returning"/>
    <x v="1"/>
    <s v="Hiking Daypack 20L"/>
    <n v="1"/>
    <n v="90.81"/>
    <n v="0.1"/>
    <n v="46.53"/>
    <n v="81.728999999999999"/>
    <n v="46.53"/>
    <n v="35.198999999999998"/>
    <n v="0.43067944059024332"/>
    <n v="2026"/>
    <s v="Q4"/>
    <n v="12"/>
    <x v="11"/>
  </r>
  <r>
    <n v="2477"/>
    <d v="2026-12-29T00:00:00"/>
    <n v="2026"/>
    <x v="3"/>
    <n v="12"/>
    <s v="Dec"/>
    <x v="0"/>
    <x v="15"/>
    <x v="2"/>
    <s v="New"/>
    <x v="0"/>
    <s v="Compact Repair Kit"/>
    <n v="1"/>
    <n v="41.28"/>
    <n v="0.15"/>
    <n v="16.41"/>
    <n v="35.088000000000001"/>
    <n v="16.41"/>
    <n v="18.678000000000001"/>
    <n v="0.53231874145006841"/>
    <n v="2026"/>
    <s v="Q4"/>
    <n v="12"/>
    <x v="11"/>
  </r>
  <r>
    <n v="2745"/>
    <d v="2026-12-29T00:00:00"/>
    <n v="2026"/>
    <x v="3"/>
    <n v="12"/>
    <s v="Dec"/>
    <x v="3"/>
    <x v="13"/>
    <x v="3"/>
    <s v="Business"/>
    <x v="2"/>
    <s v="Packing Cube Set"/>
    <n v="1"/>
    <n v="46.07"/>
    <n v="0"/>
    <n v="18.420000000000002"/>
    <n v="46.07"/>
    <n v="18.420000000000002"/>
    <n v="27.65"/>
    <n v="0.60017364879531143"/>
    <n v="2026"/>
    <s v="Q4"/>
    <n v="12"/>
    <x v="11"/>
  </r>
  <r>
    <n v="4427"/>
    <d v="2026-12-29T00:00:00"/>
    <n v="2026"/>
    <x v="3"/>
    <n v="12"/>
    <s v="Dec"/>
    <x v="1"/>
    <x v="12"/>
    <x v="2"/>
    <s v="Business"/>
    <x v="1"/>
    <s v="Trail Boots"/>
    <n v="1"/>
    <n v="147.29"/>
    <n v="0.1"/>
    <n v="78.2"/>
    <n v="132.56100000000001"/>
    <n v="78.2"/>
    <n v="54.361000000000004"/>
    <n v="0.4100829052285363"/>
    <n v="2026"/>
    <s v="Q4"/>
    <n v="12"/>
    <x v="11"/>
  </r>
  <r>
    <n v="377"/>
    <d v="2026-12-30T00:00:00"/>
    <n v="2026"/>
    <x v="3"/>
    <n v="12"/>
    <s v="Dec"/>
    <x v="3"/>
    <x v="13"/>
    <x v="0"/>
    <s v="New"/>
    <x v="0"/>
    <s v="Compact Repair Kit"/>
    <n v="1"/>
    <n v="40.82"/>
    <n v="0.1"/>
    <n v="17.2"/>
    <n v="36.738"/>
    <n v="17.2"/>
    <n v="19.538"/>
    <n v="0.53181991398551909"/>
    <n v="2026"/>
    <s v="Q4"/>
    <n v="12"/>
    <x v="11"/>
  </r>
  <r>
    <n v="1530"/>
    <d v="2026-12-30T00:00:00"/>
    <n v="2026"/>
    <x v="3"/>
    <n v="12"/>
    <s v="Dec"/>
    <x v="3"/>
    <x v="7"/>
    <x v="0"/>
    <s v="New"/>
    <x v="4"/>
    <s v="Training Mat"/>
    <n v="3"/>
    <n v="50.72"/>
    <n v="0"/>
    <n v="22.3"/>
    <n v="152.16"/>
    <n v="66.900000000000006"/>
    <n v="85.259999999999991"/>
    <n v="0.56033123028391163"/>
    <n v="2026"/>
    <s v="Q4"/>
    <n v="12"/>
    <x v="11"/>
  </r>
  <r>
    <n v="2135"/>
    <d v="2026-12-30T00:00:00"/>
    <n v="2026"/>
    <x v="3"/>
    <n v="12"/>
    <s v="Dec"/>
    <x v="1"/>
    <x v="12"/>
    <x v="3"/>
    <s v="Business"/>
    <x v="3"/>
    <s v="Trail Tent 2P"/>
    <n v="3"/>
    <n v="194.7"/>
    <n v="0.1"/>
    <n v="102.62"/>
    <n v="525.68999999999994"/>
    <n v="307.86"/>
    <n v="217.82999999999993"/>
    <n v="0.41436968555612613"/>
    <n v="2026"/>
    <s v="Q4"/>
    <n v="12"/>
    <x v="11"/>
  </r>
  <r>
    <n v="2916"/>
    <d v="2026-12-30T00:00:00"/>
    <n v="2026"/>
    <x v="3"/>
    <n v="12"/>
    <s v="Dec"/>
    <x v="1"/>
    <x v="6"/>
    <x v="2"/>
    <s v="New"/>
    <x v="2"/>
    <s v="Insulated Bottle"/>
    <n v="1"/>
    <n v="36.64"/>
    <n v="0.05"/>
    <n v="13.59"/>
    <n v="34.808"/>
    <n v="13.59"/>
    <n v="21.218"/>
    <n v="0.60957251206619167"/>
    <n v="2026"/>
    <s v="Q4"/>
    <n v="12"/>
    <x v="11"/>
  </r>
  <r>
    <n v="3449"/>
    <d v="2026-12-30T00:00:00"/>
    <n v="2026"/>
    <x v="3"/>
    <n v="12"/>
    <s v="Dec"/>
    <x v="2"/>
    <x v="10"/>
    <x v="3"/>
    <s v="Returning"/>
    <x v="3"/>
    <s v="Trail Tent 2P"/>
    <n v="6"/>
    <n v="192.9"/>
    <n v="0.2"/>
    <n v="106.89"/>
    <n v="925.92000000000007"/>
    <n v="641.34"/>
    <n v="284.58000000000004"/>
    <n v="0.30734836702954899"/>
    <n v="2026"/>
    <s v="Q4"/>
    <n v="12"/>
    <x v="11"/>
  </r>
  <r>
    <n v="3498"/>
    <d v="2026-12-30T00:00:00"/>
    <n v="2026"/>
    <x v="3"/>
    <n v="12"/>
    <s v="Dec"/>
    <x v="3"/>
    <x v="7"/>
    <x v="3"/>
    <s v="Returning"/>
    <x v="1"/>
    <s v="Trekking Poles"/>
    <n v="2"/>
    <n v="71.56"/>
    <n v="0.1"/>
    <n v="32.99"/>
    <n v="128.80800000000002"/>
    <n v="65.98"/>
    <n v="62.828000000000017"/>
    <n v="0.4877647351096206"/>
    <n v="2026"/>
    <s v="Q4"/>
    <n v="12"/>
    <x v="11"/>
  </r>
  <r>
    <n v="4851"/>
    <d v="2026-12-30T00:00:00"/>
    <n v="2026"/>
    <x v="3"/>
    <n v="12"/>
    <s v="Dec"/>
    <x v="3"/>
    <x v="13"/>
    <x v="3"/>
    <s v="New"/>
    <x v="0"/>
    <s v="Compact Repair Kit"/>
    <n v="1"/>
    <n v="40.270000000000003"/>
    <n v="0.1"/>
    <n v="16.63"/>
    <n v="36.243000000000002"/>
    <n v="16.63"/>
    <n v="19.613000000000003"/>
    <n v="0.54115277432883602"/>
    <n v="2026"/>
    <s v="Q4"/>
    <n v="12"/>
    <x v="11"/>
  </r>
  <r>
    <n v="4926"/>
    <d v="2026-12-30T00:00:00"/>
    <n v="2026"/>
    <x v="3"/>
    <n v="12"/>
    <s v="Dec"/>
    <x v="3"/>
    <x v="7"/>
    <x v="2"/>
    <s v="Business"/>
    <x v="0"/>
    <s v="Commuter Helmet"/>
    <n v="6"/>
    <n v="81.180000000000007"/>
    <n v="0.05"/>
    <n v="43.3"/>
    <n v="462.726"/>
    <n v="259.79999999999995"/>
    <n v="202.92600000000004"/>
    <n v="0.43854462468069666"/>
    <n v="2026"/>
    <s v="Q4"/>
    <n v="12"/>
    <x v="11"/>
  </r>
  <r>
    <n v="5035"/>
    <d v="2026-12-30T00:00:00"/>
    <n v="2026"/>
    <x v="3"/>
    <n v="12"/>
    <s v="Dec"/>
    <x v="1"/>
    <x v="12"/>
    <x v="0"/>
    <s v="New"/>
    <x v="0"/>
    <s v="Cycling Pack 12L"/>
    <n v="2"/>
    <n v="101.73"/>
    <n v="0.1"/>
    <n v="49.3"/>
    <n v="183.114"/>
    <n v="98.6"/>
    <n v="84.51400000000001"/>
    <n v="0.46153762137247839"/>
    <n v="2026"/>
    <s v="Q4"/>
    <n v="12"/>
    <x v="11"/>
  </r>
  <r>
    <n v="5135"/>
    <d v="2026-12-30T00:00:00"/>
    <n v="2026"/>
    <x v="3"/>
    <n v="12"/>
    <s v="Dec"/>
    <x v="2"/>
    <x v="10"/>
    <x v="0"/>
    <s v="New"/>
    <x v="0"/>
    <s v="Trail Bike Light"/>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0BFBB2-3FEB-49E9-A728-3A594F5E4143}"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D8579D-1364-4255-8FD5-984A496FFAB2}" name="Country 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N8:O26"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23" baseItem="0" numFmtId="167"/>
  </dataFields>
  <formats count="1">
    <format dxfId="57">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20" format="1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1E8AB2-6E21-476C-BBC7-0FF331523C2A}" name="Region Wise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K8:L13"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pivotFields>
  <rowFields count="1">
    <field x="6"/>
  </rowFields>
  <rowItems count="5">
    <i>
      <x/>
    </i>
    <i>
      <x v="1"/>
    </i>
    <i>
      <x v="2"/>
    </i>
    <i>
      <x v="3"/>
    </i>
    <i t="grand">
      <x/>
    </i>
  </rowItems>
  <colItems count="1">
    <i/>
  </colItems>
  <dataFields count="1">
    <dataField name="Total Revenue" fld="16" baseField="23" baseItem="0" numFmtId="167"/>
  </dataFields>
  <formats count="1">
    <format dxfId="58">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20" format="16"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6" count="1" selected="0">
            <x v="0"/>
          </reference>
        </references>
      </pivotArea>
    </chartFormat>
    <chartFormat chart="26" format="8">
      <pivotArea type="data" outline="0" fieldPosition="0">
        <references count="2">
          <reference field="4294967294" count="1" selected="0">
            <x v="0"/>
          </reference>
          <reference field="6" count="1" selected="0">
            <x v="1"/>
          </reference>
        </references>
      </pivotArea>
    </chartFormat>
    <chartFormat chart="26" format="9">
      <pivotArea type="data" outline="0" fieldPosition="0">
        <references count="2">
          <reference field="4294967294" count="1" selected="0">
            <x v="0"/>
          </reference>
          <reference field="6" count="1" selected="0">
            <x v="2"/>
          </reference>
        </references>
      </pivotArea>
    </chartFormat>
    <chartFormat chart="26"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8A7D94-BE35-4238-BF11-D463F1CA924B}" name="Country Wise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E8:F14"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pivotFields>
  <rowFields count="1">
    <field x="7"/>
  </rowFields>
  <rowItems count="6">
    <i>
      <x v="5"/>
    </i>
    <i>
      <x v="6"/>
    </i>
    <i>
      <x v="8"/>
    </i>
    <i>
      <x v="13"/>
    </i>
    <i>
      <x v="16"/>
    </i>
    <i t="grand">
      <x/>
    </i>
  </rowItems>
  <colItems count="1">
    <i/>
  </colItems>
  <dataFields count="1">
    <dataField name="Total Revenue" fld="16" baseField="23" baseItem="0" numFmtId="167"/>
  </dataFields>
  <formats count="2">
    <format dxfId="59">
      <pivotArea outline="0" collapsedLevelsAreSubtotals="1" fieldPosition="0"/>
    </format>
    <format dxfId="3">
      <pivotArea collapsedLevelsAreSubtotals="1" fieldPosition="0">
        <references count="1">
          <reference field="7" count="0"/>
        </references>
      </pivotArea>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6" format="6"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5A6581-4348-45E6-8E70-77680B3A1DB8}" name="Total Ra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0EEF60-1674-4069-974D-AD7861187838}"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64961E-6E14-4DAD-BA3D-237415900328}" name="Monthly Profit and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C21" firstHeaderRow="0"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nonAutoSortDefault="1">
      <items count="13">
        <item x="0"/>
        <item x="1"/>
        <item x="2"/>
        <item x="3"/>
        <item x="4"/>
        <item x="5"/>
        <item x="6"/>
        <item x="7"/>
        <item x="8"/>
        <item x="9"/>
        <item x="10"/>
        <item x="11"/>
        <item t="default"/>
      </items>
    </pivotField>
  </pivotFields>
  <rowFields count="1">
    <field x="23"/>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23" baseItem="0" numFmtId="167"/>
    <dataField name="Total Gross Profit" fld="18" baseField="23" baseItem="0" numFmtId="165"/>
  </dataFields>
  <formats count="3">
    <format dxfId="63">
      <pivotArea outline="0" collapsedLevelsAreSubtotals="1" fieldPosition="0"/>
    </format>
    <format dxfId="62">
      <pivotArea collapsedLevelsAreSubtotals="1" fieldPosition="0">
        <references count="2">
          <reference field="4294967294" count="1" selected="0">
            <x v="1"/>
          </reference>
          <reference field="23" count="0"/>
        </references>
      </pivotArea>
    </format>
    <format dxfId="61">
      <pivotArea collapsedLevelsAreSubtotals="1" fieldPosition="0">
        <references count="2">
          <reference field="4294967294" count="1" selected="0">
            <x v="0"/>
          </reference>
          <reference field="23"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EBD85D-F184-449D-A9F6-1CF43D69F281}" name="Sales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8:I13"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pivotFields>
  <rowFields count="1">
    <field x="8"/>
  </rowFields>
  <rowItems count="5">
    <i>
      <x/>
    </i>
    <i>
      <x v="1"/>
    </i>
    <i>
      <x v="2"/>
    </i>
    <i>
      <x v="3"/>
    </i>
    <i t="grand">
      <x/>
    </i>
  </rowItems>
  <colItems count="1">
    <i/>
  </colItems>
  <dataFields count="1">
    <dataField name="Total Revenue" fld="16" baseField="23" baseItem="0" numFmtId="167"/>
  </dataFields>
  <formats count="2">
    <format dxfId="65">
      <pivotArea outline="0" collapsedLevelsAreSubtotals="1" fieldPosition="0"/>
    </format>
    <format dxfId="64">
      <pivotArea collapsedLevelsAreSubtotals="1" fieldPosition="0">
        <references count="1">
          <reference field="8" count="0"/>
        </references>
      </pivotArea>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8" count="1" selected="0">
            <x v="0"/>
          </reference>
        </references>
      </pivotArea>
    </chartFormat>
    <chartFormat chart="14" format="8">
      <pivotArea type="data" outline="0" fieldPosition="0">
        <references count="2">
          <reference field="4294967294" count="1" selected="0">
            <x v="0"/>
          </reference>
          <reference field="8" count="1" selected="0">
            <x v="1"/>
          </reference>
        </references>
      </pivotArea>
    </chartFormat>
    <chartFormat chart="14" format="9">
      <pivotArea type="data" outline="0" fieldPosition="0">
        <references count="2">
          <reference field="4294967294" count="1" selected="0">
            <x v="0"/>
          </reference>
          <reference field="8" count="1" selected="0">
            <x v="2"/>
          </reference>
        </references>
      </pivotArea>
    </chartFormat>
    <chartFormat chart="14"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CD7C67-DA6A-4ACA-B8B1-72EE9CE66D80}" name="Total_Unit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893BFF-8031-407A-9D1D-069C37F45BC6}" name="Total 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9D0441D-822A-45F1-AA41-DE875B33F046}" sourceName="Product Category">
  <pivotTables>
    <pivotTable tabId="2" name="Country Wise Revenue"/>
    <pivotTable tabId="2" name="Monthly Profit and Revenue"/>
    <pivotTable tabId="2" name="Country Map"/>
    <pivotTable tabId="2" name="Gross_Profit"/>
    <pivotTable tabId="2" name="Region Wise Chart"/>
    <pivotTable tabId="2" name="Sales Channel"/>
    <pivotTable tabId="2" name="Total COGS"/>
    <pivotTable tabId="2" name="Total Raevenue"/>
    <pivotTable tabId="2" name="Total_Orders"/>
  </pivotTables>
  <data>
    <tabular pivotCacheId="1605259191">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778ED3E-ACE8-42F3-8734-DCDB6A0DD872}" sourceName="Country">
  <pivotTables>
    <pivotTable tabId="2" name="Country Wise Revenue"/>
    <pivotTable tabId="2" name="Country Map"/>
    <pivotTable tabId="2" name="Gross_Profit"/>
    <pivotTable tabId="2" name="Monthly Profit and Revenue"/>
    <pivotTable tabId="2" name="Region Wise Chart"/>
    <pivotTable tabId="2" name="Sales Channel"/>
    <pivotTable tabId="2" name="Total COGS"/>
    <pivotTable tabId="2" name="Total Raevenue"/>
    <pivotTable tabId="2" name="Total_Orders"/>
    <pivotTable tabId="2" name="Total_UnitSold"/>
  </pivotTables>
  <data>
    <tabular pivotCacheId="1605259191">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1A2E544-4365-4703-AD94-0F4D90E4D169}" sourceName="Quarter">
  <pivotTables>
    <pivotTable tabId="2" name="Country Wise Revenue"/>
    <pivotTable tabId="2" name="Country Map"/>
    <pivotTable tabId="2" name="Gross_Profit"/>
    <pivotTable tabId="2" name="Monthly Profit and Revenue"/>
    <pivotTable tabId="2" name="Region Wise Chart"/>
    <pivotTable tabId="2" name="Sales Channel"/>
    <pivotTable tabId="2" name="Total COGS"/>
    <pivotTable tabId="2" name="Total Raevenue"/>
    <pivotTable tabId="2" name="Total_Orders"/>
    <pivotTable tabId="2" name="Total_UnitSold"/>
  </pivotTables>
  <data>
    <tabular pivotCacheId="160525919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663E09D-6498-4422-B2DE-212451E25C4E}" cache="Slicer_Product_Category" caption="Product Category" style="SlicerStyleDark1" rowHeight="257175"/>
  <slicer name="Country" xr10:uid="{BC6EEADA-9A3B-4096-981D-20626D49EDA3}" cache="Slicer_Country" caption="Country" style="SlicerStyleDark1" rowHeight="257175"/>
  <slicer name="Quarter" xr10:uid="{815CB15F-BF06-4FAB-A4FA-56ADD486F0A3}" cache="Slicer_Quarter" caption="Quarter"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55" dataDxfId="54">
  <autoFilter ref="A1:X2708" xr:uid="{00C7785C-B0DC-4149-B41F-A1291B984374}"/>
  <tableColumns count="24">
    <tableColumn id="21" xr3:uid="{6225545C-05B8-4FEB-B4C9-2C84CBF55B01}" name="ID" dataDxfId="53"/>
    <tableColumn id="2" xr3:uid="{99F5FD81-8F5C-4B7A-810D-BB7E4869701E}" name="Order Date" dataDxfId="52"/>
    <tableColumn id="1" xr3:uid="{A7F0D24E-7DF9-4E12-B2E8-5B8AF93C650A}" name="Year" dataDxfId="51">
      <calculatedColumnFormula>YEAR(SalesDataTable[[#This Row],[Order Date]])</calculatedColumnFormula>
    </tableColumn>
    <tableColumn id="22" xr3:uid="{8EF2B546-767A-459C-8AEF-FA12BE6815EA}" name="Quarter" dataDxfId="50">
      <calculatedColumnFormula>"Q"&amp;ROUNDUP(MONTH(SalesDataTable[[#This Row],[Order Date]])/3,0)</calculatedColumnFormula>
    </tableColumn>
    <tableColumn id="23" xr3:uid="{706B0E85-5D14-4D87-A9FB-03F965B64614}" name="Month NO" dataDxfId="49">
      <calculatedColumnFormula>MONTH(SalesDataTable[[#This Row],[Order Date]])</calculatedColumnFormula>
    </tableColumn>
    <tableColumn id="24" xr3:uid="{82F07687-D2F5-40B0-9584-D57CDE4A2AE9}" name="Month" dataDxfId="48">
      <calculatedColumnFormula>TEXT(SalesDataTable[[#This Row],[Order Date]],"mmm")</calculatedColumnFormula>
    </tableColumn>
    <tableColumn id="3" xr3:uid="{BABD2837-4996-49F4-B8FC-F980EA4C9534}" name="Region" dataDxfId="47"/>
    <tableColumn id="4" xr3:uid="{ED840ADB-B6D0-4386-8CC3-66DEA65BED3E}" name="Country" dataDxfId="46"/>
    <tableColumn id="5" xr3:uid="{C21A7B37-6F6C-4361-82C1-4670F9FDBEC2}" name="Sales Channel" dataDxfId="45"/>
    <tableColumn id="6" xr3:uid="{84080584-6B54-4896-A4DE-A87DFF0731C6}" name="Customer Type" dataDxfId="44"/>
    <tableColumn id="7" xr3:uid="{0B005238-5F14-4C46-B503-7F3DFF36170E}" name="Product Category" dataDxfId="43"/>
    <tableColumn id="8" xr3:uid="{B930794A-6484-4BE3-BBD2-E8771691DFAD}" name="Product" dataDxfId="42"/>
    <tableColumn id="9" xr3:uid="{5CA4DF7A-9AF5-4D9D-9D5A-DDED3D0A7E80}" name="Units Sold" dataDxfId="41"/>
    <tableColumn id="10" xr3:uid="{6756035F-A4CB-4AFF-BFF3-3610B142F0EE}" name="Unit Price" dataDxfId="40"/>
    <tableColumn id="11" xr3:uid="{B694F18E-F9BD-40E2-A356-3F67136CB960}" name="Discount %" dataDxfId="39"/>
    <tableColumn id="12" xr3:uid="{15D4CF49-FA19-4C44-A023-7C629B44C0DB}" name="Unit Cost" dataDxfId="38"/>
    <tableColumn id="13" xr3:uid="{3D8A84CF-5674-491F-8F81-BB5FC7A74D30}" name="Revenue" dataDxfId="37">
      <calculatedColumnFormula>M2*N2*(1-O2)</calculatedColumnFormula>
    </tableColumn>
    <tableColumn id="14" xr3:uid="{455060E3-F1BA-493D-AC17-8D56984B9F5C}" name="COGS" dataDxfId="36">
      <calculatedColumnFormula>M2*P2</calculatedColumnFormula>
    </tableColumn>
    <tableColumn id="15" xr3:uid="{89F4A687-84DC-4069-9C8B-9548E670D916}" name="Gross Profit" dataDxfId="35">
      <calculatedColumnFormula>Q2-R2</calculatedColumnFormula>
    </tableColumn>
    <tableColumn id="16" xr3:uid="{F7B6CDDB-7E56-4D6C-91A8-8CE6DC05EA92}" name="Gross Margin %" dataDxfId="34">
      <calculatedColumnFormula>IFERROR(S2/Q2,0)</calculatedColumnFormula>
    </tableColumn>
    <tableColumn id="17" xr3:uid="{08206B5F-132F-48A2-8A7D-C8ED29DE854B}" name="Year2" dataDxfId="33">
      <calculatedColumnFormula>YEAR(SalesDataTable[[#This Row],[Order Date]])</calculatedColumnFormula>
    </tableColumn>
    <tableColumn id="18" xr3:uid="{530C4447-0E80-44A0-80E4-83BFF5397AA3}" name="Quarter2" dataDxfId="32">
      <calculatedColumnFormula>"Q"&amp;ROUNDUP(MONTH(SalesDataTable[[#This Row],[Order Date]])/3,0)</calculatedColumnFormula>
    </tableColumn>
    <tableColumn id="19" xr3:uid="{64306A9E-3E61-4C1D-8A04-5C3C05269760}" name="MonthNo" dataDxfId="31">
      <calculatedColumnFormula>MONTH(SalesDataTable[[#This Row],[Order Date]])</calculatedColumnFormula>
    </tableColumn>
    <tableColumn id="20" xr3:uid="{053C1C3B-A83C-4691-96F2-805F5CEED276}" name="Month2" dataDxfId="3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FBD0E-4AA7-414D-BF9C-DE333EE87A5D}">
  <dimension ref="A3:R26"/>
  <sheetViews>
    <sheetView workbookViewId="0">
      <selection activeCell="H21" sqref="H21"/>
    </sheetView>
  </sheetViews>
  <sheetFormatPr defaultRowHeight="15"/>
  <cols>
    <col min="1" max="1" width="15.85546875" bestFit="1" customWidth="1"/>
    <col min="2" max="2" width="14" bestFit="1" customWidth="1"/>
    <col min="3" max="3" width="16.7109375" bestFit="1" customWidth="1"/>
    <col min="4" max="4" width="18.7109375" bestFit="1" customWidth="1"/>
    <col min="5" max="5" width="15.140625" bestFit="1" customWidth="1"/>
    <col min="6" max="6" width="14" bestFit="1" customWidth="1"/>
    <col min="7" max="7" width="17" bestFit="1" customWidth="1"/>
    <col min="8" max="8" width="14" bestFit="1" customWidth="1"/>
    <col min="9" max="9" width="11.28515625" bestFit="1" customWidth="1"/>
    <col min="10" max="10" width="9.7109375" bestFit="1" customWidth="1"/>
    <col min="11" max="11" width="13.28515625" bestFit="1" customWidth="1"/>
    <col min="12" max="12" width="14" bestFit="1" customWidth="1"/>
    <col min="14" max="14" width="15.140625" bestFit="1" customWidth="1"/>
    <col min="15" max="15" width="14" bestFit="1" customWidth="1"/>
    <col min="17" max="17" width="18.140625" customWidth="1"/>
    <col min="18" max="18" width="14.42578125" customWidth="1"/>
  </cols>
  <sheetData>
    <row r="3" spans="1:18">
      <c r="A3" t="s">
        <v>77</v>
      </c>
      <c r="C3" t="s">
        <v>78</v>
      </c>
      <c r="E3" t="s">
        <v>79</v>
      </c>
      <c r="G3" t="s">
        <v>80</v>
      </c>
      <c r="I3" t="s">
        <v>81</v>
      </c>
      <c r="K3" t="s">
        <v>82</v>
      </c>
    </row>
    <row r="4" spans="1:18">
      <c r="A4" s="17">
        <v>645223.1794999995</v>
      </c>
      <c r="C4" s="17">
        <v>296384.2495000005</v>
      </c>
      <c r="E4" s="14">
        <f>C4/A4</f>
        <v>0.45935152194884954</v>
      </c>
      <c r="G4" s="15">
        <v>6698</v>
      </c>
      <c r="I4" s="23">
        <v>2707</v>
      </c>
      <c r="K4" s="12">
        <v>348838.93000000058</v>
      </c>
    </row>
    <row r="8" spans="1:18">
      <c r="A8" s="13" t="s">
        <v>83</v>
      </c>
      <c r="B8" t="s">
        <v>97</v>
      </c>
      <c r="C8" t="s">
        <v>98</v>
      </c>
      <c r="E8" s="13" t="s">
        <v>83</v>
      </c>
      <c r="F8" t="s">
        <v>97</v>
      </c>
      <c r="H8" s="13" t="s">
        <v>83</v>
      </c>
      <c r="I8" t="s">
        <v>97</v>
      </c>
      <c r="K8" s="13" t="s">
        <v>83</v>
      </c>
      <c r="L8" t="s">
        <v>97</v>
      </c>
      <c r="N8" s="13" t="s">
        <v>83</v>
      </c>
      <c r="O8" t="s">
        <v>97</v>
      </c>
      <c r="Q8" t="str">
        <f>N8</f>
        <v>Row Labels</v>
      </c>
      <c r="R8" t="str">
        <f>O8</f>
        <v>Total Revenue</v>
      </c>
    </row>
    <row r="9" spans="1:18">
      <c r="A9" s="21" t="s">
        <v>84</v>
      </c>
      <c r="B9" s="22">
        <v>39091.819499999998</v>
      </c>
      <c r="C9" s="22">
        <v>17596.939500000004</v>
      </c>
      <c r="E9" s="21" t="s">
        <v>47</v>
      </c>
      <c r="F9" s="22">
        <v>55102.048500000012</v>
      </c>
      <c r="H9" s="21" t="s">
        <v>8</v>
      </c>
      <c r="I9" s="12">
        <v>179633.50449999995</v>
      </c>
      <c r="K9" s="21" t="s">
        <v>6</v>
      </c>
      <c r="L9" s="17">
        <v>191158.65549999985</v>
      </c>
      <c r="N9" s="21" t="s">
        <v>27</v>
      </c>
      <c r="O9" s="17">
        <v>32754.26549999999</v>
      </c>
      <c r="Q9" t="str">
        <f t="shared" ref="Q9:Q25" si="0">N9</f>
        <v>Austria</v>
      </c>
      <c r="R9" s="17">
        <f t="shared" ref="R9:R25" si="1">O9</f>
        <v>32754.26549999999</v>
      </c>
    </row>
    <row r="10" spans="1:18">
      <c r="A10" s="21" t="s">
        <v>85</v>
      </c>
      <c r="B10" s="22">
        <v>35647.71699999999</v>
      </c>
      <c r="C10" s="22">
        <v>16561.507000000001</v>
      </c>
      <c r="E10" s="21" t="s">
        <v>43</v>
      </c>
      <c r="F10" s="22">
        <v>70034.105500000005</v>
      </c>
      <c r="H10" s="21" t="s">
        <v>28</v>
      </c>
      <c r="I10" s="12">
        <v>92836.006999999969</v>
      </c>
      <c r="K10" s="21" t="s">
        <v>11</v>
      </c>
      <c r="L10" s="17">
        <v>131488.62350000007</v>
      </c>
      <c r="N10" s="21" t="s">
        <v>21</v>
      </c>
      <c r="O10" s="17">
        <v>26318.221999999987</v>
      </c>
      <c r="Q10" t="str">
        <f t="shared" si="0"/>
        <v>Belgium</v>
      </c>
      <c r="R10" s="17">
        <f t="shared" si="1"/>
        <v>26318.221999999987</v>
      </c>
    </row>
    <row r="11" spans="1:18">
      <c r="A11" s="21" t="s">
        <v>86</v>
      </c>
      <c r="B11" s="22">
        <v>44696.898499999996</v>
      </c>
      <c r="C11" s="22">
        <v>21465.038499999991</v>
      </c>
      <c r="E11" s="21" t="s">
        <v>50</v>
      </c>
      <c r="F11" s="22">
        <v>50319.473499999986</v>
      </c>
      <c r="H11" s="21" t="s">
        <v>2</v>
      </c>
      <c r="I11" s="12">
        <v>260307.05699999991</v>
      </c>
      <c r="K11" s="21" t="s">
        <v>0</v>
      </c>
      <c r="L11" s="17">
        <v>124535.48550000002</v>
      </c>
      <c r="N11" s="21" t="s">
        <v>7</v>
      </c>
      <c r="O11" s="17">
        <v>23348.653999999995</v>
      </c>
      <c r="Q11" t="str">
        <f t="shared" si="0"/>
        <v>Czechia</v>
      </c>
      <c r="R11" s="17">
        <f t="shared" si="1"/>
        <v>23348.653999999995</v>
      </c>
    </row>
    <row r="12" spans="1:18">
      <c r="A12" s="21" t="s">
        <v>87</v>
      </c>
      <c r="B12" s="22">
        <v>54688.639000000017</v>
      </c>
      <c r="C12" s="22">
        <v>25283.649000000012</v>
      </c>
      <c r="E12" s="21" t="s">
        <v>1</v>
      </c>
      <c r="F12" s="22">
        <v>46624.590999999986</v>
      </c>
      <c r="H12" s="21" t="s">
        <v>19</v>
      </c>
      <c r="I12" s="12">
        <v>112446.61100000008</v>
      </c>
      <c r="K12" s="21" t="s">
        <v>20</v>
      </c>
      <c r="L12" s="17">
        <v>198040.41499999989</v>
      </c>
      <c r="N12" s="21" t="s">
        <v>25</v>
      </c>
      <c r="O12" s="17">
        <v>28462.138000000006</v>
      </c>
      <c r="Q12" t="str">
        <f t="shared" si="0"/>
        <v>Denmark</v>
      </c>
      <c r="R12" s="17">
        <f t="shared" si="1"/>
        <v>28462.138000000006</v>
      </c>
    </row>
    <row r="13" spans="1:18">
      <c r="A13" s="21" t="s">
        <v>88</v>
      </c>
      <c r="B13" s="22">
        <v>58235.185000000005</v>
      </c>
      <c r="C13" s="22">
        <v>27301.534999999993</v>
      </c>
      <c r="E13" s="21" t="s">
        <v>33</v>
      </c>
      <c r="F13" s="22">
        <v>74427.368000000002</v>
      </c>
      <c r="H13" s="21" t="s">
        <v>96</v>
      </c>
      <c r="I13" s="17">
        <v>645223.17949999985</v>
      </c>
      <c r="K13" s="21" t="s">
        <v>96</v>
      </c>
      <c r="L13" s="17">
        <v>645223.17949999985</v>
      </c>
      <c r="N13" s="21" t="s">
        <v>39</v>
      </c>
      <c r="O13" s="17">
        <v>24075.482</v>
      </c>
      <c r="Q13" t="str">
        <f t="shared" si="0"/>
        <v>Finland</v>
      </c>
      <c r="R13" s="17">
        <f t="shared" si="1"/>
        <v>24075.482</v>
      </c>
    </row>
    <row r="14" spans="1:18">
      <c r="A14" s="21" t="s">
        <v>89</v>
      </c>
      <c r="B14" s="22">
        <v>69504.337000000014</v>
      </c>
      <c r="C14" s="22">
        <v>31109.926999999985</v>
      </c>
      <c r="E14" s="21" t="s">
        <v>96</v>
      </c>
      <c r="F14" s="17">
        <v>296507.58649999998</v>
      </c>
      <c r="N14" s="21" t="s">
        <v>47</v>
      </c>
      <c r="O14" s="17">
        <v>55102.048500000012</v>
      </c>
      <c r="Q14" t="str">
        <f t="shared" si="0"/>
        <v>France</v>
      </c>
      <c r="R14" s="17">
        <f t="shared" si="1"/>
        <v>55102.048500000012</v>
      </c>
    </row>
    <row r="15" spans="1:18">
      <c r="A15" s="21" t="s">
        <v>90</v>
      </c>
      <c r="B15" s="22">
        <v>66442.23599999999</v>
      </c>
      <c r="C15" s="22">
        <v>31035.085999999967</v>
      </c>
      <c r="N15" s="21" t="s">
        <v>43</v>
      </c>
      <c r="O15" s="17">
        <v>70034.105500000005</v>
      </c>
      <c r="Q15" t="str">
        <f t="shared" si="0"/>
        <v>Germany</v>
      </c>
      <c r="R15" s="17">
        <f t="shared" si="1"/>
        <v>70034.105500000005</v>
      </c>
    </row>
    <row r="16" spans="1:18">
      <c r="A16" s="21" t="s">
        <v>91</v>
      </c>
      <c r="B16" s="22">
        <v>57609.044499999975</v>
      </c>
      <c r="C16" s="22">
        <v>27126.764499999972</v>
      </c>
      <c r="N16" s="21" t="s">
        <v>18</v>
      </c>
      <c r="O16" s="17">
        <v>16596.517499999994</v>
      </c>
      <c r="Q16" t="str">
        <f t="shared" si="0"/>
        <v>Ireland</v>
      </c>
      <c r="R16" s="17">
        <f t="shared" si="1"/>
        <v>16596.517499999994</v>
      </c>
    </row>
    <row r="17" spans="1:18">
      <c r="A17" s="21" t="s">
        <v>92</v>
      </c>
      <c r="B17" s="22">
        <v>53609.278500000037</v>
      </c>
      <c r="C17" s="22">
        <v>25001.058499999999</v>
      </c>
      <c r="N17" s="21" t="s">
        <v>50</v>
      </c>
      <c r="O17" s="17">
        <v>50319.473499999986</v>
      </c>
      <c r="Q17" t="str">
        <f t="shared" si="0"/>
        <v>Italy</v>
      </c>
      <c r="R17" s="17">
        <f t="shared" si="1"/>
        <v>50319.473499999986</v>
      </c>
    </row>
    <row r="18" spans="1:18">
      <c r="A18" s="21" t="s">
        <v>93</v>
      </c>
      <c r="B18" s="22">
        <v>49147.535000000003</v>
      </c>
      <c r="C18" s="22">
        <v>22793.035</v>
      </c>
      <c r="N18" s="21" t="s">
        <v>31</v>
      </c>
      <c r="O18" s="17">
        <v>42192.776500000007</v>
      </c>
      <c r="Q18" t="str">
        <f t="shared" si="0"/>
        <v>Netherlands</v>
      </c>
      <c r="R18" s="17">
        <f t="shared" si="1"/>
        <v>42192.776500000007</v>
      </c>
    </row>
    <row r="19" spans="1:18">
      <c r="A19" s="21" t="s">
        <v>94</v>
      </c>
      <c r="B19" s="22">
        <v>65523.639499999968</v>
      </c>
      <c r="C19" s="22">
        <v>28666.869500000012</v>
      </c>
      <c r="N19" s="21" t="s">
        <v>52</v>
      </c>
      <c r="O19" s="17">
        <v>26376.673999999999</v>
      </c>
      <c r="Q19" t="str">
        <f t="shared" si="0"/>
        <v>Norway</v>
      </c>
      <c r="R19" s="17">
        <f t="shared" si="1"/>
        <v>26376.673999999999</v>
      </c>
    </row>
    <row r="20" spans="1:18">
      <c r="A20" s="21" t="s">
        <v>95</v>
      </c>
      <c r="B20" s="22">
        <v>51026.850000000006</v>
      </c>
      <c r="C20" s="22">
        <v>22442.840000000007</v>
      </c>
      <c r="N20" s="21" t="s">
        <v>49</v>
      </c>
      <c r="O20" s="17">
        <v>40290.002</v>
      </c>
      <c r="Q20" t="str">
        <f t="shared" si="0"/>
        <v>Poland</v>
      </c>
      <c r="R20" s="17">
        <f t="shared" si="1"/>
        <v>40290.002</v>
      </c>
    </row>
    <row r="21" spans="1:18">
      <c r="A21" s="21" t="s">
        <v>96</v>
      </c>
      <c r="B21" s="17">
        <v>645223.17949999985</v>
      </c>
      <c r="C21" s="17">
        <v>296384.24949999998</v>
      </c>
      <c r="N21" s="21" t="s">
        <v>36</v>
      </c>
      <c r="O21" s="17">
        <v>27591.421000000006</v>
      </c>
      <c r="Q21" t="str">
        <f>N21</f>
        <v>Portugal</v>
      </c>
      <c r="R21" s="17">
        <f t="shared" si="1"/>
        <v>27591.421000000006</v>
      </c>
    </row>
    <row r="22" spans="1:18">
      <c r="N22" s="21" t="s">
        <v>1</v>
      </c>
      <c r="O22" s="17">
        <v>46624.590999999986</v>
      </c>
      <c r="Q22" t="str">
        <f t="shared" si="0"/>
        <v>Spain</v>
      </c>
      <c r="R22" s="17">
        <f t="shared" si="1"/>
        <v>46624.590999999986</v>
      </c>
    </row>
    <row r="23" spans="1:18">
      <c r="N23" s="21" t="s">
        <v>12</v>
      </c>
      <c r="O23" s="17">
        <v>35977.811999999991</v>
      </c>
      <c r="Q23" t="str">
        <f t="shared" si="0"/>
        <v>Sweden</v>
      </c>
      <c r="R23" s="17">
        <f t="shared" si="1"/>
        <v>35977.811999999991</v>
      </c>
    </row>
    <row r="24" spans="1:18">
      <c r="N24" s="21" t="s">
        <v>41</v>
      </c>
      <c r="O24" s="17">
        <v>24731.628500000003</v>
      </c>
      <c r="Q24" t="str">
        <f t="shared" si="0"/>
        <v>Switzerland</v>
      </c>
      <c r="R24" s="17">
        <f t="shared" si="1"/>
        <v>24731.628500000003</v>
      </c>
    </row>
    <row r="25" spans="1:18">
      <c r="N25" s="21" t="s">
        <v>33</v>
      </c>
      <c r="O25" s="17">
        <v>74427.368000000002</v>
      </c>
      <c r="Q25" t="str">
        <f t="shared" si="0"/>
        <v>United Kingdom</v>
      </c>
      <c r="R25" s="17">
        <f t="shared" si="1"/>
        <v>74427.368000000002</v>
      </c>
    </row>
    <row r="26" spans="1:18">
      <c r="N26" s="21" t="s">
        <v>96</v>
      </c>
      <c r="O26" s="17">
        <v>645223.17949999997</v>
      </c>
    </row>
  </sheetData>
  <sortState xmlns:xlrd2="http://schemas.microsoft.com/office/spreadsheetml/2017/richdata2" ref="A8:C21">
    <sortCondition ref="A9"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C4D0D-D55B-4366-AEE9-DC9511B44FA8}">
  <dimension ref="A1:U50"/>
  <sheetViews>
    <sheetView showGridLines="0" tabSelected="1" zoomScale="80" zoomScaleNormal="80" workbookViewId="0">
      <selection activeCell="T28" sqref="T28"/>
    </sheetView>
  </sheetViews>
  <sheetFormatPr defaultRowHeight="15"/>
  <sheetData>
    <row r="1" spans="1:21">
      <c r="A1" s="24"/>
      <c r="B1" s="24"/>
      <c r="C1" s="24"/>
      <c r="D1" s="24"/>
      <c r="E1" s="24"/>
      <c r="F1" s="24"/>
      <c r="G1" s="24"/>
      <c r="H1" s="24"/>
      <c r="I1" s="24"/>
      <c r="J1" s="24"/>
      <c r="K1" s="24"/>
      <c r="L1" s="24"/>
      <c r="M1" s="24"/>
      <c r="N1" s="24"/>
      <c r="O1" s="24"/>
      <c r="P1" s="24"/>
      <c r="Q1" s="24"/>
      <c r="R1" s="24"/>
      <c r="S1" s="24"/>
      <c r="T1" s="24"/>
      <c r="U1" s="24"/>
    </row>
    <row r="2" spans="1:21">
      <c r="A2" s="24"/>
      <c r="B2" s="24"/>
      <c r="C2" s="24"/>
      <c r="D2" s="24"/>
      <c r="E2" s="24"/>
      <c r="F2" s="24"/>
      <c r="G2" s="24"/>
      <c r="H2" s="24"/>
      <c r="I2" s="24"/>
      <c r="J2" s="24"/>
      <c r="K2" s="24"/>
      <c r="L2" s="24"/>
      <c r="M2" s="24"/>
      <c r="N2" s="24"/>
      <c r="O2" s="24"/>
      <c r="P2" s="24"/>
      <c r="Q2" s="24"/>
      <c r="R2" s="24"/>
      <c r="S2" s="24"/>
      <c r="T2" s="24"/>
      <c r="U2" s="24"/>
    </row>
    <row r="3" spans="1:21">
      <c r="A3" s="24"/>
      <c r="B3" s="24"/>
      <c r="C3" s="24"/>
      <c r="D3" s="24"/>
      <c r="E3" s="24"/>
      <c r="F3" s="24"/>
      <c r="G3" s="24"/>
      <c r="H3" s="24"/>
      <c r="I3" s="24"/>
      <c r="J3" s="24"/>
      <c r="K3" s="24"/>
      <c r="L3" s="24"/>
      <c r="M3" s="24"/>
      <c r="N3" s="24"/>
      <c r="O3" s="24"/>
      <c r="P3" s="24"/>
      <c r="Q3" s="24"/>
      <c r="R3" s="24"/>
      <c r="S3" s="24"/>
      <c r="T3" s="24"/>
      <c r="U3" s="24"/>
    </row>
    <row r="4" spans="1:21">
      <c r="A4" s="24"/>
      <c r="B4" s="24"/>
      <c r="C4" s="24"/>
      <c r="D4" s="24"/>
      <c r="E4" s="24"/>
      <c r="F4" s="24"/>
      <c r="G4" s="24"/>
      <c r="H4" s="24"/>
      <c r="I4" s="24"/>
      <c r="J4" s="24"/>
      <c r="K4" s="24"/>
      <c r="L4" s="24"/>
      <c r="M4" s="24"/>
      <c r="N4" s="24"/>
      <c r="O4" s="24"/>
      <c r="P4" s="24"/>
      <c r="Q4" s="24"/>
      <c r="R4" s="24"/>
      <c r="S4" s="24"/>
      <c r="T4" s="24"/>
      <c r="U4" s="24"/>
    </row>
    <row r="5" spans="1:21">
      <c r="A5" s="24"/>
      <c r="B5" s="24"/>
      <c r="C5" s="24"/>
      <c r="D5" s="24"/>
      <c r="E5" s="24"/>
      <c r="F5" s="24"/>
      <c r="G5" s="24"/>
      <c r="H5" s="24"/>
      <c r="I5" s="24"/>
      <c r="J5" s="24"/>
      <c r="K5" s="24"/>
      <c r="L5" s="24"/>
      <c r="M5" s="24"/>
      <c r="N5" s="24"/>
      <c r="O5" s="24"/>
      <c r="P5" s="24"/>
      <c r="Q5" s="24"/>
      <c r="R5" s="24"/>
      <c r="S5" s="24"/>
      <c r="T5" s="24"/>
      <c r="U5" s="24"/>
    </row>
    <row r="6" spans="1:21">
      <c r="A6" s="24"/>
      <c r="B6" s="24"/>
      <c r="C6" s="24"/>
      <c r="D6" s="24"/>
      <c r="E6" s="24"/>
      <c r="F6" s="24"/>
      <c r="G6" s="24"/>
      <c r="H6" s="24"/>
      <c r="I6" s="24"/>
      <c r="J6" s="24"/>
      <c r="K6" s="24"/>
      <c r="L6" s="24"/>
      <c r="M6" s="24"/>
      <c r="N6" s="24"/>
      <c r="O6" s="24"/>
      <c r="P6" s="24"/>
      <c r="Q6" s="24"/>
      <c r="R6" s="24"/>
      <c r="S6" s="24"/>
      <c r="T6" s="24"/>
      <c r="U6" s="24"/>
    </row>
    <row r="7" spans="1:21">
      <c r="A7" s="24"/>
      <c r="B7" s="24"/>
      <c r="C7" s="24"/>
      <c r="D7" s="24"/>
      <c r="E7" s="24"/>
      <c r="F7" s="24"/>
      <c r="G7" s="24"/>
      <c r="H7" s="24"/>
      <c r="I7" s="24"/>
      <c r="J7" s="24"/>
      <c r="K7" s="24"/>
      <c r="L7" s="24"/>
      <c r="M7" s="24"/>
      <c r="N7" s="24"/>
      <c r="O7" s="24"/>
      <c r="P7" s="24"/>
      <c r="Q7" s="24"/>
      <c r="R7" s="24"/>
      <c r="S7" s="24"/>
      <c r="T7" s="24"/>
      <c r="U7" s="24"/>
    </row>
    <row r="8" spans="1:21">
      <c r="A8" s="24"/>
      <c r="B8" s="24"/>
      <c r="C8" s="24"/>
      <c r="D8" s="24"/>
      <c r="E8" s="24"/>
      <c r="F8" s="24"/>
      <c r="G8" s="24"/>
      <c r="H8" s="24"/>
      <c r="I8" s="24"/>
      <c r="J8" s="24"/>
      <c r="K8" s="24"/>
      <c r="L8" s="24"/>
      <c r="M8" s="24"/>
      <c r="N8" s="24"/>
      <c r="O8" s="24"/>
      <c r="P8" s="24"/>
      <c r="Q8" s="24"/>
      <c r="R8" s="24"/>
      <c r="S8" s="24"/>
      <c r="T8" s="24"/>
      <c r="U8" s="24"/>
    </row>
    <row r="9" spans="1:21">
      <c r="A9" s="24"/>
      <c r="B9" s="24"/>
      <c r="C9" s="24"/>
      <c r="D9" s="24"/>
      <c r="E9" s="24"/>
      <c r="F9" s="24"/>
      <c r="G9" s="24"/>
      <c r="H9" s="24"/>
      <c r="I9" s="24"/>
      <c r="J9" s="24"/>
      <c r="K9" s="24"/>
      <c r="L9" s="24"/>
      <c r="M9" s="24"/>
      <c r="N9" s="24"/>
      <c r="O9" s="24"/>
      <c r="P9" s="24"/>
      <c r="Q9" s="24"/>
      <c r="R9" s="24"/>
      <c r="S9" s="24"/>
      <c r="T9" s="24"/>
      <c r="U9" s="24"/>
    </row>
    <row r="10" spans="1:21">
      <c r="A10" s="24"/>
      <c r="B10" s="24"/>
      <c r="C10" s="24"/>
      <c r="D10" s="24"/>
      <c r="E10" s="24"/>
      <c r="F10" s="24"/>
      <c r="G10" s="24"/>
      <c r="H10" s="24"/>
      <c r="I10" s="24"/>
      <c r="J10" s="24"/>
      <c r="K10" s="24"/>
      <c r="L10" s="24"/>
      <c r="M10" s="24"/>
      <c r="N10" s="24"/>
      <c r="O10" s="24"/>
      <c r="P10" s="24"/>
      <c r="Q10" s="24"/>
      <c r="R10" s="24"/>
      <c r="S10" s="24"/>
      <c r="T10" s="24"/>
      <c r="U10" s="24"/>
    </row>
    <row r="11" spans="1:21">
      <c r="A11" s="24"/>
      <c r="B11" s="24"/>
      <c r="C11" s="24"/>
      <c r="D11" s="24"/>
      <c r="E11" s="24"/>
      <c r="F11" s="24"/>
      <c r="G11" s="24"/>
      <c r="H11" s="25"/>
      <c r="I11" s="24"/>
      <c r="J11" s="24"/>
      <c r="K11" s="24"/>
      <c r="L11" s="24"/>
      <c r="M11" s="24"/>
      <c r="N11" s="24"/>
      <c r="O11" s="24"/>
      <c r="P11" s="24"/>
      <c r="Q11" s="24"/>
      <c r="R11" s="24"/>
      <c r="S11" s="24"/>
      <c r="T11" s="24"/>
      <c r="U11" s="24"/>
    </row>
    <row r="12" spans="1:21">
      <c r="A12" s="24"/>
      <c r="B12" s="24"/>
      <c r="C12" s="24"/>
      <c r="D12" s="24"/>
      <c r="E12" s="24"/>
      <c r="F12" s="24"/>
      <c r="G12" s="24"/>
      <c r="H12" s="24"/>
      <c r="I12" s="24"/>
      <c r="J12" s="24"/>
      <c r="K12" s="24"/>
      <c r="L12" s="24"/>
      <c r="M12" s="24"/>
      <c r="N12" s="24"/>
      <c r="O12" s="24"/>
      <c r="P12" s="24"/>
      <c r="Q12" s="24"/>
      <c r="R12" s="24"/>
      <c r="S12" s="24"/>
      <c r="T12" s="24"/>
      <c r="U12" s="24"/>
    </row>
    <row r="13" spans="1:21">
      <c r="A13" s="24"/>
      <c r="B13" s="24"/>
      <c r="C13" s="24"/>
      <c r="D13" s="24"/>
      <c r="E13" s="24"/>
      <c r="F13" s="24"/>
      <c r="G13" s="24"/>
      <c r="H13" s="24"/>
      <c r="I13" s="24"/>
      <c r="J13" s="24"/>
      <c r="K13" s="24"/>
      <c r="L13" s="24"/>
      <c r="M13" s="24"/>
      <c r="N13" s="24"/>
      <c r="O13" s="24"/>
      <c r="P13" s="24"/>
      <c r="Q13" s="24"/>
      <c r="R13" s="24"/>
      <c r="S13" s="24"/>
      <c r="T13" s="24"/>
      <c r="U13" s="24"/>
    </row>
    <row r="14" spans="1:21">
      <c r="A14" s="24"/>
      <c r="B14" s="24"/>
      <c r="C14" s="24"/>
      <c r="D14" s="24"/>
      <c r="E14" s="24"/>
      <c r="F14" s="24"/>
      <c r="G14" s="24"/>
      <c r="H14" s="24"/>
      <c r="I14" s="24"/>
      <c r="J14" s="24"/>
      <c r="K14" s="24"/>
      <c r="L14" s="24"/>
      <c r="M14" s="24"/>
      <c r="N14" s="24"/>
      <c r="O14" s="24"/>
      <c r="P14" s="24"/>
      <c r="Q14" s="24"/>
      <c r="R14" s="24"/>
      <c r="S14" s="24"/>
      <c r="T14" s="24"/>
      <c r="U14" s="24"/>
    </row>
    <row r="15" spans="1:21">
      <c r="A15" s="24"/>
      <c r="B15" s="24"/>
      <c r="C15" s="24"/>
      <c r="D15" s="24"/>
      <c r="E15" s="24"/>
      <c r="F15" s="24"/>
      <c r="G15" s="24"/>
      <c r="H15" s="24"/>
      <c r="I15" s="24"/>
      <c r="J15" s="24"/>
      <c r="K15" s="24"/>
      <c r="L15" s="24"/>
      <c r="M15" s="24"/>
      <c r="N15" s="24"/>
      <c r="O15" s="24"/>
      <c r="P15" s="24"/>
      <c r="Q15" s="24"/>
      <c r="R15" s="24"/>
      <c r="S15" s="24"/>
      <c r="T15" s="24"/>
      <c r="U15" s="24"/>
    </row>
    <row r="16" spans="1:21">
      <c r="A16" s="24"/>
      <c r="B16" s="24"/>
      <c r="C16" s="24"/>
      <c r="D16" s="24"/>
      <c r="E16" s="24"/>
      <c r="F16" s="24"/>
      <c r="G16" s="24"/>
      <c r="H16" s="24"/>
      <c r="I16" s="24"/>
      <c r="J16" s="24"/>
      <c r="K16" s="24"/>
      <c r="L16" s="24"/>
      <c r="M16" s="24"/>
      <c r="N16" s="24"/>
      <c r="O16" s="24"/>
      <c r="P16" s="24"/>
      <c r="Q16" s="24"/>
      <c r="R16" s="24"/>
      <c r="S16" s="24"/>
      <c r="T16" s="24"/>
      <c r="U16" s="24"/>
    </row>
    <row r="17" spans="1:21">
      <c r="A17" s="24"/>
      <c r="B17" s="24"/>
      <c r="C17" s="24"/>
      <c r="D17" s="24"/>
      <c r="E17" s="24"/>
      <c r="F17" s="24"/>
      <c r="G17" s="24"/>
      <c r="H17" s="24"/>
      <c r="I17" s="24"/>
      <c r="J17" s="24"/>
      <c r="K17" s="24"/>
      <c r="L17" s="24"/>
      <c r="M17" s="24"/>
      <c r="N17" s="24"/>
      <c r="O17" s="24"/>
      <c r="P17" s="24"/>
      <c r="Q17" s="24"/>
      <c r="R17" s="24"/>
      <c r="S17" s="24"/>
      <c r="T17" s="24"/>
      <c r="U17" s="24"/>
    </row>
    <row r="18" spans="1:21">
      <c r="A18" s="24"/>
      <c r="B18" s="24"/>
      <c r="C18" s="24"/>
      <c r="D18" s="24"/>
      <c r="E18" s="24"/>
      <c r="F18" s="24"/>
      <c r="G18" s="24"/>
      <c r="H18" s="24"/>
      <c r="I18" s="24"/>
      <c r="J18" s="24"/>
      <c r="K18" s="24"/>
      <c r="L18" s="24"/>
      <c r="M18" s="24"/>
      <c r="N18" s="24"/>
      <c r="O18" s="24"/>
      <c r="P18" s="24"/>
      <c r="Q18" s="24"/>
      <c r="R18" s="24"/>
      <c r="S18" s="24"/>
      <c r="T18" s="24"/>
      <c r="U18" s="24"/>
    </row>
    <row r="19" spans="1:21">
      <c r="A19" s="24"/>
      <c r="B19" s="24"/>
      <c r="C19" s="24"/>
      <c r="D19" s="24"/>
      <c r="E19" s="24"/>
      <c r="F19" s="24"/>
      <c r="G19" s="24"/>
      <c r="H19" s="24"/>
      <c r="I19" s="24"/>
      <c r="J19" s="24"/>
      <c r="K19" s="24"/>
      <c r="L19" s="24"/>
      <c r="M19" s="24"/>
      <c r="N19" s="24"/>
      <c r="O19" s="24"/>
      <c r="P19" s="24"/>
      <c r="Q19" s="24"/>
      <c r="R19" s="24"/>
      <c r="S19" s="24"/>
      <c r="T19" s="24"/>
      <c r="U19" s="24"/>
    </row>
    <row r="20" spans="1:21">
      <c r="A20" s="24"/>
      <c r="B20" s="24"/>
      <c r="C20" s="24"/>
      <c r="D20" s="24"/>
      <c r="E20" s="24"/>
      <c r="F20" s="24"/>
      <c r="G20" s="24"/>
      <c r="H20" s="24"/>
      <c r="I20" s="24"/>
      <c r="J20" s="24"/>
      <c r="K20" s="24"/>
      <c r="L20" s="24"/>
      <c r="M20" s="24"/>
      <c r="N20" s="24"/>
      <c r="O20" s="24"/>
      <c r="P20" s="24"/>
      <c r="Q20" s="24"/>
      <c r="R20" s="24"/>
      <c r="S20" s="24"/>
      <c r="T20" s="24"/>
      <c r="U20" s="24"/>
    </row>
    <row r="21" spans="1:21">
      <c r="A21" s="24"/>
      <c r="B21" s="24"/>
      <c r="C21" s="24"/>
      <c r="D21" s="24"/>
      <c r="E21" s="24"/>
      <c r="F21" s="24"/>
      <c r="G21" s="24"/>
      <c r="H21" s="24"/>
      <c r="I21" s="24"/>
      <c r="J21" s="24"/>
      <c r="K21" s="24"/>
      <c r="L21" s="24"/>
      <c r="M21" s="24"/>
      <c r="N21" s="24"/>
      <c r="O21" s="24"/>
      <c r="P21" s="24"/>
      <c r="Q21" s="24"/>
      <c r="R21" s="24"/>
      <c r="S21" s="24"/>
      <c r="T21" s="24"/>
      <c r="U21" s="24"/>
    </row>
    <row r="22" spans="1:21">
      <c r="A22" s="24"/>
      <c r="B22" s="24"/>
      <c r="C22" s="24"/>
      <c r="D22" s="24"/>
      <c r="E22" s="24"/>
      <c r="F22" s="24"/>
      <c r="G22" s="24"/>
      <c r="H22" s="24"/>
      <c r="I22" s="24"/>
      <c r="J22" s="24"/>
      <c r="K22" s="24"/>
      <c r="L22" s="24"/>
      <c r="M22" s="24"/>
      <c r="N22" s="24"/>
      <c r="O22" s="24"/>
      <c r="P22" s="24"/>
      <c r="Q22" s="24"/>
      <c r="R22" s="24"/>
      <c r="S22" s="24"/>
      <c r="T22" s="24"/>
      <c r="U22" s="24"/>
    </row>
    <row r="23" spans="1:21">
      <c r="A23" s="24"/>
      <c r="B23" s="24"/>
      <c r="C23" s="24"/>
      <c r="D23" s="24"/>
      <c r="E23" s="24"/>
      <c r="F23" s="24"/>
      <c r="G23" s="24"/>
      <c r="H23" s="24"/>
      <c r="I23" s="24"/>
      <c r="J23" s="24"/>
      <c r="K23" s="24"/>
      <c r="L23" s="24"/>
      <c r="M23" s="24"/>
      <c r="N23" s="24"/>
      <c r="O23" s="24"/>
      <c r="P23" s="24"/>
      <c r="Q23" s="24"/>
      <c r="R23" s="24"/>
      <c r="S23" s="24"/>
      <c r="T23" s="24"/>
      <c r="U23" s="24"/>
    </row>
    <row r="24" spans="1:21">
      <c r="A24" s="24"/>
      <c r="B24" s="24"/>
      <c r="C24" s="24"/>
      <c r="D24" s="24"/>
      <c r="E24" s="24"/>
      <c r="F24" s="24"/>
      <c r="G24" s="24"/>
      <c r="H24" s="24"/>
      <c r="I24" s="24"/>
      <c r="J24" s="24"/>
      <c r="K24" s="24"/>
      <c r="L24" s="24"/>
      <c r="M24" s="24"/>
      <c r="N24" s="24"/>
      <c r="O24" s="24"/>
      <c r="P24" s="24"/>
      <c r="Q24" s="24"/>
      <c r="R24" s="24"/>
      <c r="S24" s="24"/>
      <c r="T24" s="24"/>
      <c r="U24" s="24"/>
    </row>
    <row r="25" spans="1:21">
      <c r="A25" s="24"/>
      <c r="B25" s="24"/>
      <c r="C25" s="24"/>
      <c r="D25" s="24"/>
      <c r="E25" s="24"/>
      <c r="F25" s="24"/>
      <c r="G25" s="24"/>
      <c r="H25" s="24"/>
      <c r="I25" s="24"/>
      <c r="J25" s="24"/>
      <c r="K25" s="24"/>
      <c r="L25" s="24"/>
      <c r="M25" s="24"/>
      <c r="N25" s="24"/>
      <c r="O25" s="24"/>
      <c r="P25" s="24"/>
      <c r="Q25" s="24"/>
      <c r="R25" s="24"/>
      <c r="S25" s="24"/>
      <c r="T25" s="24"/>
      <c r="U25" s="24"/>
    </row>
    <row r="26" spans="1:21">
      <c r="A26" s="24"/>
      <c r="B26" s="24"/>
      <c r="C26" s="24"/>
      <c r="D26" s="24"/>
      <c r="E26" s="24"/>
      <c r="F26" s="24"/>
      <c r="G26" s="24"/>
      <c r="H26" s="24"/>
      <c r="I26" s="24"/>
      <c r="J26" s="24"/>
      <c r="K26" s="24"/>
      <c r="L26" s="24"/>
      <c r="M26" s="24"/>
      <c r="N26" s="24"/>
      <c r="O26" s="24"/>
      <c r="P26" s="24"/>
      <c r="Q26" s="24"/>
      <c r="R26" s="24"/>
      <c r="S26" s="24"/>
      <c r="T26" s="24"/>
      <c r="U26" s="24"/>
    </row>
    <row r="27" spans="1:21">
      <c r="A27" s="24"/>
      <c r="B27" s="24"/>
      <c r="C27" s="24"/>
      <c r="D27" s="24"/>
      <c r="E27" s="24"/>
      <c r="F27" s="24"/>
      <c r="G27" s="24"/>
      <c r="H27" s="24"/>
      <c r="I27" s="24"/>
      <c r="J27" s="24"/>
      <c r="K27" s="24"/>
      <c r="L27" s="24"/>
      <c r="M27" s="24"/>
      <c r="N27" s="24"/>
      <c r="O27" s="24"/>
      <c r="P27" s="24"/>
      <c r="Q27" s="24"/>
      <c r="R27" s="24"/>
      <c r="S27" s="24"/>
      <c r="T27" s="24"/>
      <c r="U27" s="24"/>
    </row>
    <row r="28" spans="1:21">
      <c r="A28" s="24"/>
      <c r="B28" s="24"/>
      <c r="C28" s="24"/>
      <c r="D28" s="24"/>
      <c r="E28" s="24"/>
      <c r="F28" s="24"/>
      <c r="G28" s="24"/>
      <c r="H28" s="24"/>
      <c r="I28" s="24"/>
      <c r="J28" s="24"/>
      <c r="K28" s="24"/>
      <c r="L28" s="24"/>
      <c r="M28" s="24"/>
      <c r="N28" s="24"/>
      <c r="O28" s="24"/>
      <c r="P28" s="24"/>
      <c r="Q28" s="24"/>
      <c r="R28" s="24"/>
      <c r="S28" s="24"/>
      <c r="T28" s="24"/>
      <c r="U28" s="24"/>
    </row>
    <row r="29" spans="1:21">
      <c r="A29" s="24"/>
      <c r="B29" s="24"/>
      <c r="C29" s="24"/>
      <c r="D29" s="24"/>
      <c r="E29" s="24"/>
      <c r="F29" s="24"/>
      <c r="G29" s="24"/>
      <c r="H29" s="24"/>
      <c r="I29" s="24"/>
      <c r="J29" s="24"/>
      <c r="K29" s="24"/>
      <c r="L29" s="24"/>
      <c r="M29" s="24"/>
      <c r="N29" s="24"/>
      <c r="O29" s="24"/>
      <c r="P29" s="24"/>
      <c r="Q29" s="24"/>
      <c r="R29" s="24"/>
      <c r="S29" s="24"/>
      <c r="T29" s="24"/>
      <c r="U29" s="24"/>
    </row>
    <row r="30" spans="1:21">
      <c r="A30" s="24"/>
      <c r="B30" s="24"/>
      <c r="C30" s="24"/>
      <c r="D30" s="24"/>
      <c r="E30" s="24"/>
      <c r="F30" s="24"/>
      <c r="G30" s="24"/>
      <c r="H30" s="24"/>
      <c r="I30" s="24"/>
      <c r="J30" s="24"/>
      <c r="K30" s="24"/>
      <c r="L30" s="24"/>
      <c r="M30" s="24"/>
      <c r="N30" s="24"/>
      <c r="O30" s="24"/>
      <c r="P30" s="24"/>
      <c r="Q30" s="24"/>
      <c r="R30" s="24"/>
      <c r="S30" s="24"/>
      <c r="T30" s="24"/>
      <c r="U30" s="24"/>
    </row>
    <row r="31" spans="1:21">
      <c r="A31" s="24"/>
      <c r="B31" s="24"/>
      <c r="C31" s="24"/>
      <c r="D31" s="24"/>
      <c r="E31" s="24"/>
      <c r="F31" s="24"/>
      <c r="G31" s="24"/>
      <c r="H31" s="24"/>
      <c r="I31" s="24"/>
      <c r="J31" s="24"/>
      <c r="K31" s="24"/>
      <c r="L31" s="24"/>
      <c r="M31" s="24"/>
      <c r="N31" s="24"/>
      <c r="O31" s="24"/>
      <c r="P31" s="24"/>
      <c r="Q31" s="24"/>
      <c r="R31" s="24"/>
      <c r="S31" s="24"/>
      <c r="T31" s="24"/>
      <c r="U31" s="24"/>
    </row>
    <row r="32" spans="1:21">
      <c r="A32" s="24"/>
      <c r="B32" s="24"/>
      <c r="C32" s="24"/>
      <c r="D32" s="24"/>
      <c r="E32" s="24"/>
      <c r="F32" s="24"/>
      <c r="G32" s="24"/>
      <c r="H32" s="24"/>
      <c r="I32" s="24"/>
      <c r="J32" s="24"/>
      <c r="K32" s="24"/>
      <c r="L32" s="24"/>
      <c r="M32" s="24"/>
      <c r="N32" s="24"/>
      <c r="O32" s="24"/>
      <c r="P32" s="24"/>
      <c r="Q32" s="24"/>
      <c r="R32" s="24"/>
      <c r="S32" s="24"/>
      <c r="T32" s="24"/>
      <c r="U32" s="24"/>
    </row>
    <row r="33" spans="1:21">
      <c r="A33" s="24"/>
      <c r="B33" s="24"/>
      <c r="C33" s="24"/>
      <c r="D33" s="24"/>
      <c r="E33" s="24"/>
      <c r="F33" s="24"/>
      <c r="G33" s="24"/>
      <c r="H33" s="24"/>
      <c r="I33" s="24"/>
      <c r="J33" s="24"/>
      <c r="K33" s="24"/>
      <c r="L33" s="24"/>
      <c r="M33" s="24"/>
      <c r="N33" s="24"/>
      <c r="O33" s="24"/>
      <c r="P33" s="24"/>
      <c r="Q33" s="24"/>
      <c r="R33" s="24"/>
      <c r="S33" s="24"/>
      <c r="T33" s="24"/>
      <c r="U33" s="24"/>
    </row>
    <row r="34" spans="1:21">
      <c r="A34" s="24"/>
      <c r="B34" s="24"/>
      <c r="C34" s="24"/>
      <c r="D34" s="24"/>
      <c r="E34" s="24"/>
      <c r="F34" s="24"/>
      <c r="G34" s="24"/>
      <c r="H34" s="24"/>
      <c r="I34" s="24"/>
      <c r="J34" s="24"/>
      <c r="K34" s="24"/>
      <c r="L34" s="24"/>
      <c r="M34" s="24"/>
      <c r="N34" s="24"/>
      <c r="O34" s="24"/>
      <c r="P34" s="24"/>
      <c r="Q34" s="24"/>
      <c r="R34" s="24"/>
      <c r="S34" s="24"/>
      <c r="T34" s="24"/>
      <c r="U34" s="24"/>
    </row>
    <row r="35" spans="1:21">
      <c r="A35" s="24"/>
      <c r="B35" s="24"/>
      <c r="C35" s="24"/>
      <c r="D35" s="24"/>
      <c r="E35" s="24"/>
      <c r="F35" s="24"/>
      <c r="G35" s="24"/>
      <c r="H35" s="24"/>
      <c r="I35" s="24"/>
      <c r="J35" s="24"/>
      <c r="K35" s="24"/>
      <c r="L35" s="24"/>
      <c r="M35" s="24"/>
      <c r="N35" s="24"/>
      <c r="O35" s="24"/>
      <c r="P35" s="24"/>
      <c r="Q35" s="24"/>
      <c r="R35" s="24"/>
      <c r="S35" s="24"/>
      <c r="T35" s="24"/>
      <c r="U35" s="24"/>
    </row>
    <row r="36" spans="1:21">
      <c r="A36" s="24"/>
      <c r="B36" s="24"/>
      <c r="C36" s="24"/>
      <c r="D36" s="24"/>
      <c r="E36" s="24"/>
      <c r="F36" s="24"/>
      <c r="G36" s="24"/>
      <c r="H36" s="24"/>
      <c r="I36" s="24"/>
      <c r="J36" s="24"/>
      <c r="K36" s="24"/>
      <c r="L36" s="24"/>
      <c r="M36" s="24"/>
      <c r="N36" s="24"/>
      <c r="O36" s="24"/>
      <c r="P36" s="24"/>
      <c r="Q36" s="24"/>
      <c r="R36" s="24"/>
      <c r="S36" s="24"/>
      <c r="T36" s="24"/>
      <c r="U36" s="24"/>
    </row>
    <row r="37" spans="1:21">
      <c r="A37" s="24"/>
      <c r="B37" s="24"/>
      <c r="C37" s="24"/>
      <c r="D37" s="24"/>
      <c r="E37" s="24"/>
      <c r="F37" s="24"/>
      <c r="G37" s="24"/>
      <c r="H37" s="24"/>
      <c r="I37" s="24"/>
      <c r="J37" s="24"/>
      <c r="K37" s="24"/>
      <c r="L37" s="24"/>
      <c r="M37" s="24"/>
      <c r="N37" s="24"/>
      <c r="O37" s="24"/>
      <c r="P37" s="24"/>
      <c r="Q37" s="24"/>
      <c r="R37" s="24"/>
      <c r="S37" s="24"/>
      <c r="T37" s="24"/>
      <c r="U37" s="24"/>
    </row>
    <row r="38" spans="1:21">
      <c r="A38" s="24"/>
      <c r="B38" s="24"/>
      <c r="C38" s="24"/>
      <c r="D38" s="24"/>
      <c r="E38" s="24"/>
      <c r="F38" s="24"/>
      <c r="G38" s="24"/>
      <c r="H38" s="24"/>
      <c r="I38" s="24"/>
      <c r="J38" s="24"/>
      <c r="K38" s="24"/>
      <c r="L38" s="24"/>
      <c r="M38" s="24"/>
      <c r="N38" s="24"/>
      <c r="O38" s="24"/>
      <c r="P38" s="24"/>
      <c r="Q38" s="24"/>
      <c r="R38" s="24"/>
      <c r="S38" s="24"/>
      <c r="T38" s="24"/>
      <c r="U38" s="24"/>
    </row>
    <row r="39" spans="1:21">
      <c r="A39" s="16"/>
      <c r="B39" s="16"/>
      <c r="C39" s="16"/>
      <c r="D39" s="16"/>
      <c r="E39" s="16"/>
      <c r="F39" s="16"/>
      <c r="G39" s="16"/>
      <c r="H39" s="16"/>
      <c r="I39" s="16"/>
      <c r="J39" s="16"/>
      <c r="K39" s="16"/>
      <c r="L39" s="16"/>
      <c r="M39" s="16"/>
      <c r="N39" s="16"/>
      <c r="O39" s="16"/>
      <c r="P39" s="16"/>
      <c r="Q39" s="16"/>
      <c r="R39" s="16"/>
      <c r="S39" s="16"/>
      <c r="T39" s="16"/>
      <c r="U39" s="16"/>
    </row>
    <row r="40" spans="1:21">
      <c r="A40" s="16"/>
      <c r="B40" s="16"/>
      <c r="C40" s="16"/>
      <c r="D40" s="16"/>
      <c r="E40" s="16"/>
      <c r="F40" s="16"/>
      <c r="G40" s="16"/>
      <c r="H40" s="16"/>
      <c r="I40" s="16"/>
      <c r="J40" s="16"/>
      <c r="K40" s="16"/>
      <c r="L40" s="16"/>
      <c r="M40" s="16"/>
      <c r="N40" s="16"/>
      <c r="O40" s="16"/>
      <c r="P40" s="16"/>
      <c r="Q40" s="16"/>
      <c r="R40" s="16"/>
      <c r="S40" s="16"/>
      <c r="T40" s="16"/>
      <c r="U40" s="16"/>
    </row>
    <row r="41" spans="1:21">
      <c r="A41" s="16"/>
      <c r="B41" s="16"/>
      <c r="C41" s="16"/>
      <c r="D41" s="16"/>
      <c r="E41" s="16"/>
      <c r="F41" s="16"/>
      <c r="G41" s="16"/>
      <c r="H41" s="16"/>
      <c r="I41" s="16"/>
      <c r="J41" s="16"/>
      <c r="K41" s="16"/>
      <c r="L41" s="16"/>
      <c r="M41" s="16"/>
      <c r="N41" s="16"/>
      <c r="O41" s="16"/>
      <c r="P41" s="16"/>
      <c r="Q41" s="16"/>
      <c r="R41" s="16"/>
      <c r="S41" s="16"/>
      <c r="T41" s="16"/>
      <c r="U41" s="16"/>
    </row>
    <row r="42" spans="1:21">
      <c r="A42" s="16"/>
      <c r="B42" s="16"/>
      <c r="C42" s="16"/>
      <c r="D42" s="16"/>
      <c r="E42" s="16"/>
      <c r="F42" s="16"/>
      <c r="G42" s="16"/>
      <c r="H42" s="16"/>
      <c r="I42" s="16"/>
      <c r="J42" s="16"/>
      <c r="K42" s="16"/>
      <c r="L42" s="16"/>
      <c r="M42" s="16"/>
      <c r="N42" s="16"/>
      <c r="O42" s="16"/>
      <c r="P42" s="16"/>
      <c r="Q42" s="16"/>
      <c r="R42" s="16"/>
      <c r="S42" s="16"/>
      <c r="T42" s="16"/>
      <c r="U42" s="16"/>
    </row>
    <row r="43" spans="1:21">
      <c r="A43" s="16"/>
      <c r="B43" s="16"/>
      <c r="C43" s="16"/>
      <c r="D43" s="16"/>
      <c r="E43" s="16"/>
      <c r="F43" s="16"/>
      <c r="G43" s="16"/>
      <c r="H43" s="16"/>
      <c r="I43" s="16"/>
      <c r="J43" s="16"/>
      <c r="K43" s="16"/>
      <c r="L43" s="16"/>
      <c r="M43" s="16"/>
      <c r="N43" s="16"/>
      <c r="O43" s="16"/>
      <c r="P43" s="16"/>
      <c r="Q43" s="16"/>
      <c r="R43" s="16"/>
      <c r="S43" s="16"/>
      <c r="T43" s="16"/>
      <c r="U43" s="16"/>
    </row>
    <row r="44" spans="1:21">
      <c r="A44" s="16"/>
      <c r="B44" s="16"/>
      <c r="C44" s="16"/>
      <c r="D44" s="16"/>
      <c r="E44" s="16"/>
      <c r="F44" s="16"/>
      <c r="G44" s="16"/>
      <c r="H44" s="16"/>
      <c r="I44" s="16"/>
      <c r="J44" s="16"/>
      <c r="K44" s="16"/>
      <c r="L44" s="16"/>
      <c r="M44" s="16"/>
      <c r="N44" s="16"/>
      <c r="O44" s="16"/>
      <c r="P44" s="16"/>
      <c r="Q44" s="16"/>
      <c r="R44" s="16"/>
      <c r="S44" s="16"/>
      <c r="T44" s="16"/>
      <c r="U44" s="16"/>
    </row>
    <row r="45" spans="1:21">
      <c r="A45" s="16"/>
      <c r="B45" s="16"/>
      <c r="C45" s="16"/>
      <c r="D45" s="16"/>
      <c r="E45" s="16"/>
      <c r="F45" s="16"/>
      <c r="G45" s="16"/>
      <c r="H45" s="16"/>
      <c r="I45" s="16"/>
      <c r="J45" s="16"/>
      <c r="K45" s="16"/>
      <c r="L45" s="16"/>
      <c r="M45" s="16"/>
      <c r="N45" s="16"/>
      <c r="O45" s="16"/>
      <c r="P45" s="16"/>
      <c r="Q45" s="16"/>
      <c r="R45" s="16"/>
      <c r="S45" s="16"/>
      <c r="T45" s="16"/>
      <c r="U45" s="16"/>
    </row>
    <row r="46" spans="1:21">
      <c r="A46" s="16"/>
      <c r="B46" s="16"/>
      <c r="C46" s="16"/>
      <c r="D46" s="16"/>
      <c r="E46" s="16"/>
      <c r="F46" s="16"/>
      <c r="G46" s="16"/>
      <c r="H46" s="16"/>
      <c r="I46" s="16"/>
      <c r="J46" s="16"/>
      <c r="K46" s="16"/>
      <c r="L46" s="16"/>
      <c r="M46" s="16"/>
      <c r="N46" s="16"/>
      <c r="O46" s="16"/>
      <c r="P46" s="16"/>
      <c r="Q46" s="16"/>
      <c r="R46" s="16"/>
      <c r="S46" s="16"/>
      <c r="T46" s="16"/>
      <c r="U46" s="16"/>
    </row>
    <row r="47" spans="1:21">
      <c r="A47" s="16"/>
      <c r="B47" s="16"/>
      <c r="C47" s="16"/>
      <c r="D47" s="16"/>
      <c r="E47" s="16"/>
      <c r="F47" s="16"/>
      <c r="G47" s="16"/>
      <c r="H47" s="16"/>
      <c r="I47" s="16"/>
      <c r="J47" s="16"/>
      <c r="K47" s="16"/>
      <c r="L47" s="16"/>
      <c r="M47" s="16"/>
      <c r="N47" s="16"/>
      <c r="O47" s="16"/>
      <c r="P47" s="16"/>
      <c r="Q47" s="16"/>
      <c r="R47" s="16"/>
      <c r="S47" s="16"/>
      <c r="T47" s="16"/>
      <c r="U47" s="16"/>
    </row>
    <row r="48" spans="1:21">
      <c r="A48" s="16"/>
      <c r="B48" s="16"/>
      <c r="C48" s="16"/>
      <c r="D48" s="16"/>
      <c r="E48" s="16"/>
      <c r="F48" s="16"/>
      <c r="G48" s="16"/>
      <c r="H48" s="16"/>
      <c r="I48" s="16"/>
      <c r="J48" s="16"/>
      <c r="K48" s="16"/>
      <c r="L48" s="16"/>
      <c r="M48" s="16"/>
      <c r="N48" s="16"/>
      <c r="O48" s="16"/>
      <c r="P48" s="16"/>
      <c r="Q48" s="16"/>
      <c r="R48" s="16"/>
      <c r="S48" s="16"/>
      <c r="T48" s="16"/>
      <c r="U48" s="16"/>
    </row>
    <row r="49" spans="1:21">
      <c r="A49" s="16"/>
      <c r="B49" s="16"/>
      <c r="C49" s="16"/>
      <c r="D49" s="16"/>
      <c r="E49" s="16"/>
      <c r="F49" s="16"/>
      <c r="G49" s="16"/>
      <c r="H49" s="16"/>
      <c r="I49" s="16"/>
      <c r="J49" s="16"/>
      <c r="K49" s="16"/>
      <c r="L49" s="16"/>
      <c r="M49" s="16"/>
      <c r="N49" s="16"/>
      <c r="O49" s="16"/>
      <c r="P49" s="16"/>
      <c r="Q49" s="16"/>
      <c r="R49" s="16"/>
      <c r="S49" s="16"/>
      <c r="T49" s="16"/>
      <c r="U49" s="16"/>
    </row>
    <row r="50" spans="1:21">
      <c r="A50" s="16"/>
      <c r="B50" s="16"/>
      <c r="C50" s="16"/>
      <c r="D50" s="16"/>
      <c r="E50" s="16"/>
      <c r="F50" s="16"/>
      <c r="G50" s="16"/>
      <c r="H50" s="16"/>
      <c r="I50" s="16"/>
      <c r="J50" s="16"/>
      <c r="K50" s="16"/>
      <c r="L50" s="16"/>
      <c r="M50" s="16"/>
      <c r="N50" s="16"/>
      <c r="O50" s="16"/>
      <c r="P50" s="16"/>
      <c r="Q50" s="16"/>
      <c r="R50" s="16"/>
      <c r="S50" s="16"/>
      <c r="T50" s="16"/>
      <c r="U50"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sheetPr codeName="Sheet1"/>
  <dimension ref="A1:X2708"/>
  <sheetViews>
    <sheetView topLeftCell="A2687" workbookViewId="0">
      <selection activeCell="A2708" sqref="A2708"/>
    </sheetView>
  </sheetViews>
  <sheetFormatPr defaultColWidth="9.7109375" defaultRowHeight="15"/>
  <cols>
    <col min="1" max="1" width="7.5703125" bestFit="1" customWidth="1"/>
    <col min="2" max="2" width="15.7109375" bestFit="1" customWidth="1"/>
    <col min="3" max="3" width="9.7109375" bestFit="1" customWidth="1"/>
    <col min="4" max="4" width="8.140625" style="20" bestFit="1" customWidth="1"/>
    <col min="5" max="5" width="14.85546875" bestFit="1" customWidth="1"/>
    <col min="6" max="6" width="11.42578125" bestFit="1" customWidth="1"/>
    <col min="7" max="7" width="16.28515625" bestFit="1" customWidth="1"/>
    <col min="8" max="8" width="15.7109375" bestFit="1" customWidth="1"/>
    <col min="9" max="9" width="19" bestFit="1" customWidth="1"/>
    <col min="10" max="10" width="19.5703125" bestFit="1" customWidth="1"/>
    <col min="11" max="11" width="21.85546875" bestFit="1" customWidth="1"/>
    <col min="12" max="12" width="22.140625" bestFit="1" customWidth="1"/>
    <col min="13" max="13" width="15" style="10" bestFit="1" customWidth="1"/>
    <col min="14" max="14" width="14.7109375" bestFit="1" customWidth="1"/>
    <col min="15" max="15" width="16" bestFit="1" customWidth="1"/>
    <col min="16" max="16" width="14.140625" bestFit="1" customWidth="1"/>
    <col min="17" max="17" width="13.5703125" bestFit="1" customWidth="1"/>
    <col min="18" max="18" width="11.28515625" bestFit="1" customWidth="1"/>
    <col min="19" max="19" width="16.42578125" bestFit="1" customWidth="1"/>
    <col min="20" max="20" width="19.85546875" bestFit="1" customWidth="1"/>
    <col min="21" max="21" width="10.85546875" bestFit="1" customWidth="1"/>
    <col min="22" max="22" width="13.85546875" style="10" bestFit="1" customWidth="1"/>
    <col min="23" max="23" width="14" bestFit="1" customWidth="1"/>
    <col min="24" max="24" width="12.5703125" bestFit="1" customWidth="1"/>
  </cols>
  <sheetData>
    <row r="1" spans="1:24" ht="21.6" customHeight="1">
      <c r="A1" s="1" t="s">
        <v>53</v>
      </c>
      <c r="B1" s="1" t="s">
        <v>54</v>
      </c>
      <c r="C1" s="1" t="s">
        <v>69</v>
      </c>
      <c r="D1" s="18" t="s">
        <v>70</v>
      </c>
      <c r="E1" s="1" t="s">
        <v>75</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74</v>
      </c>
      <c r="W1" s="1" t="s">
        <v>71</v>
      </c>
      <c r="X1" s="1" t="s">
        <v>76</v>
      </c>
    </row>
    <row r="2" spans="1:24" ht="15.75">
      <c r="A2" s="2">
        <v>3392</v>
      </c>
      <c r="B2" s="3">
        <v>46023</v>
      </c>
      <c r="C2" s="11">
        <f>YEAR(SalesDataTable[[#This Row],[Order Date]])</f>
        <v>2026</v>
      </c>
      <c r="D2" s="19" t="str">
        <f>"Q"&amp;ROUNDUP(MONTH(SalesDataTable[[#This Row],[Order Date]])/3,0)</f>
        <v>Q1</v>
      </c>
      <c r="E2" s="4">
        <f>MONTH(SalesDataTable[[#This Row],[Order Date]])</f>
        <v>1</v>
      </c>
      <c r="F2" s="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75">
      <c r="A3" s="2">
        <v>4836</v>
      </c>
      <c r="B3" s="3">
        <v>46024</v>
      </c>
      <c r="C3" s="4">
        <f>YEAR(SalesDataTable[[#This Row],[Order Date]])</f>
        <v>2026</v>
      </c>
      <c r="D3" s="19" t="str">
        <f>"Q"&amp;ROUNDUP(MONTH(SalesDataTable[[#This Row],[Order Date]])/3,0)</f>
        <v>Q1</v>
      </c>
      <c r="E3" s="4">
        <f>MONTH(SalesDataTable[[#This Row],[Order Date]])</f>
        <v>1</v>
      </c>
      <c r="F3" s="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75">
      <c r="A4" s="2">
        <v>163</v>
      </c>
      <c r="B4" s="3">
        <v>46025</v>
      </c>
      <c r="C4" s="4">
        <f>YEAR(SalesDataTable[[#This Row],[Order Date]])</f>
        <v>2026</v>
      </c>
      <c r="D4" s="19" t="str">
        <f>"Q"&amp;ROUNDUP(MONTH(SalesDataTable[[#This Row],[Order Date]])/3,0)</f>
        <v>Q1</v>
      </c>
      <c r="E4" s="4">
        <f>MONTH(SalesDataTable[[#This Row],[Order Date]])</f>
        <v>1</v>
      </c>
      <c r="F4" s="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75">
      <c r="A5" s="2">
        <v>542</v>
      </c>
      <c r="B5" s="3">
        <v>46025</v>
      </c>
      <c r="C5" s="4">
        <f>YEAR(SalesDataTable[[#This Row],[Order Date]])</f>
        <v>2026</v>
      </c>
      <c r="D5" s="19" t="str">
        <f>"Q"&amp;ROUNDUP(MONTH(SalesDataTable[[#This Row],[Order Date]])/3,0)</f>
        <v>Q1</v>
      </c>
      <c r="E5" s="4">
        <f>MONTH(SalesDataTable[[#This Row],[Order Date]])</f>
        <v>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75">
      <c r="A6" s="2">
        <v>2002</v>
      </c>
      <c r="B6" s="3">
        <v>46025</v>
      </c>
      <c r="C6" s="4">
        <f>YEAR(SalesDataTable[[#This Row],[Order Date]])</f>
        <v>2026</v>
      </c>
      <c r="D6" s="19" t="str">
        <f>"Q"&amp;ROUNDUP(MONTH(SalesDataTable[[#This Row],[Order Date]])/3,0)</f>
        <v>Q1</v>
      </c>
      <c r="E6" s="4">
        <f>MONTH(SalesDataTable[[#This Row],[Order Date]])</f>
        <v>1</v>
      </c>
      <c r="F6" s="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75">
      <c r="A7" s="2">
        <v>2005</v>
      </c>
      <c r="B7" s="3">
        <v>46025</v>
      </c>
      <c r="C7" s="4">
        <f>YEAR(SalesDataTable[[#This Row],[Order Date]])</f>
        <v>2026</v>
      </c>
      <c r="D7" s="19" t="str">
        <f>"Q"&amp;ROUNDUP(MONTH(SalesDataTable[[#This Row],[Order Date]])/3,0)</f>
        <v>Q1</v>
      </c>
      <c r="E7" s="4">
        <f>MONTH(SalesDataTable[[#This Row],[Order Date]])</f>
        <v>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75">
      <c r="A8" s="2">
        <v>2937</v>
      </c>
      <c r="B8" s="3">
        <v>46025</v>
      </c>
      <c r="C8" s="4">
        <f>YEAR(SalesDataTable[[#This Row],[Order Date]])</f>
        <v>2026</v>
      </c>
      <c r="D8" s="19" t="str">
        <f>"Q"&amp;ROUNDUP(MONTH(SalesDataTable[[#This Row],[Order Date]])/3,0)</f>
        <v>Q1</v>
      </c>
      <c r="E8" s="4">
        <f>MONTH(SalesDataTable[[#This Row],[Order Date]])</f>
        <v>1</v>
      </c>
      <c r="F8" s="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75">
      <c r="A9" s="2">
        <v>3326</v>
      </c>
      <c r="B9" s="3">
        <v>46025</v>
      </c>
      <c r="C9" s="4">
        <f>YEAR(SalesDataTable[[#This Row],[Order Date]])</f>
        <v>2026</v>
      </c>
      <c r="D9" s="19" t="str">
        <f>"Q"&amp;ROUNDUP(MONTH(SalesDataTable[[#This Row],[Order Date]])/3,0)</f>
        <v>Q1</v>
      </c>
      <c r="E9" s="4">
        <f>MONTH(SalesDataTable[[#This Row],[Order Date]])</f>
        <v>1</v>
      </c>
      <c r="F9" s="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75">
      <c r="A10" s="2">
        <v>3863</v>
      </c>
      <c r="B10" s="3">
        <v>46025</v>
      </c>
      <c r="C10" s="4">
        <f>YEAR(SalesDataTable[[#This Row],[Order Date]])</f>
        <v>2026</v>
      </c>
      <c r="D10" s="19" t="str">
        <f>"Q"&amp;ROUNDUP(MONTH(SalesDataTable[[#This Row],[Order Date]])/3,0)</f>
        <v>Q1</v>
      </c>
      <c r="E10" s="4">
        <f>MONTH(SalesDataTable[[#This Row],[Order Date]])</f>
        <v>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75">
      <c r="A11" s="2">
        <v>4910</v>
      </c>
      <c r="B11" s="3">
        <v>46025</v>
      </c>
      <c r="C11" s="4">
        <f>YEAR(SalesDataTable[[#This Row],[Order Date]])</f>
        <v>2026</v>
      </c>
      <c r="D11" s="19" t="str">
        <f>"Q"&amp;ROUNDUP(MONTH(SalesDataTable[[#This Row],[Order Date]])/3,0)</f>
        <v>Q1</v>
      </c>
      <c r="E11" s="4">
        <f>MONTH(SalesDataTable[[#This Row],[Order Date]])</f>
        <v>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75">
      <c r="A12" s="2">
        <v>5188</v>
      </c>
      <c r="B12" s="3">
        <v>46025</v>
      </c>
      <c r="C12" s="4">
        <f>YEAR(SalesDataTable[[#This Row],[Order Date]])</f>
        <v>2026</v>
      </c>
      <c r="D12" s="19" t="str">
        <f>"Q"&amp;ROUNDUP(MONTH(SalesDataTable[[#This Row],[Order Date]])/3,0)</f>
        <v>Q1</v>
      </c>
      <c r="E12" s="4">
        <f>MONTH(SalesDataTable[[#This Row],[Order Date]])</f>
        <v>1</v>
      </c>
      <c r="F12" s="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75">
      <c r="A13" s="2">
        <v>845</v>
      </c>
      <c r="B13" s="3">
        <v>46026</v>
      </c>
      <c r="C13" s="4">
        <f>YEAR(SalesDataTable[[#This Row],[Order Date]])</f>
        <v>2026</v>
      </c>
      <c r="D13" s="19" t="str">
        <f>"Q"&amp;ROUNDUP(MONTH(SalesDataTable[[#This Row],[Order Date]])/3,0)</f>
        <v>Q1</v>
      </c>
      <c r="E13" s="4">
        <f>MONTH(SalesDataTable[[#This Row],[Order Date]])</f>
        <v>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75">
      <c r="A14" s="2">
        <v>1077</v>
      </c>
      <c r="B14" s="3">
        <v>46026</v>
      </c>
      <c r="C14" s="4">
        <f>YEAR(SalesDataTable[[#This Row],[Order Date]])</f>
        <v>2026</v>
      </c>
      <c r="D14" s="19" t="str">
        <f>"Q"&amp;ROUNDUP(MONTH(SalesDataTable[[#This Row],[Order Date]])/3,0)</f>
        <v>Q1</v>
      </c>
      <c r="E14" s="4">
        <f>MONTH(SalesDataTable[[#This Row],[Order Date]])</f>
        <v>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75">
      <c r="A15" s="2">
        <v>1237</v>
      </c>
      <c r="B15" s="3">
        <v>46026</v>
      </c>
      <c r="C15" s="4">
        <f>YEAR(SalesDataTable[[#This Row],[Order Date]])</f>
        <v>2026</v>
      </c>
      <c r="D15" s="19" t="str">
        <f>"Q"&amp;ROUNDUP(MONTH(SalesDataTable[[#This Row],[Order Date]])/3,0)</f>
        <v>Q1</v>
      </c>
      <c r="E15" s="4">
        <f>MONTH(SalesDataTable[[#This Row],[Order Date]])</f>
        <v>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75">
      <c r="A16" s="2">
        <v>1908</v>
      </c>
      <c r="B16" s="3">
        <v>46026</v>
      </c>
      <c r="C16" s="4">
        <f>YEAR(SalesDataTable[[#This Row],[Order Date]])</f>
        <v>2026</v>
      </c>
      <c r="D16" s="19" t="str">
        <f>"Q"&amp;ROUNDUP(MONTH(SalesDataTable[[#This Row],[Order Date]])/3,0)</f>
        <v>Q1</v>
      </c>
      <c r="E16" s="4">
        <f>MONTH(SalesDataTable[[#This Row],[Order Date]])</f>
        <v>1</v>
      </c>
      <c r="F16" s="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75">
      <c r="A17" s="2">
        <v>2245</v>
      </c>
      <c r="B17" s="3">
        <v>46026</v>
      </c>
      <c r="C17" s="4">
        <f>YEAR(SalesDataTable[[#This Row],[Order Date]])</f>
        <v>2026</v>
      </c>
      <c r="D17" s="19" t="str">
        <f>"Q"&amp;ROUNDUP(MONTH(SalesDataTable[[#This Row],[Order Date]])/3,0)</f>
        <v>Q1</v>
      </c>
      <c r="E17" s="4">
        <f>MONTH(SalesDataTable[[#This Row],[Order Date]])</f>
        <v>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75">
      <c r="A18" s="2">
        <v>2928</v>
      </c>
      <c r="B18" s="3">
        <v>46026</v>
      </c>
      <c r="C18" s="4">
        <f>YEAR(SalesDataTable[[#This Row],[Order Date]])</f>
        <v>2026</v>
      </c>
      <c r="D18" s="19" t="str">
        <f>"Q"&amp;ROUNDUP(MONTH(SalesDataTable[[#This Row],[Order Date]])/3,0)</f>
        <v>Q1</v>
      </c>
      <c r="E18" s="4">
        <f>MONTH(SalesDataTable[[#This Row],[Order Date]])</f>
        <v>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75">
      <c r="A19" s="2">
        <v>4249</v>
      </c>
      <c r="B19" s="3">
        <v>46026</v>
      </c>
      <c r="C19" s="4">
        <f>YEAR(SalesDataTable[[#This Row],[Order Date]])</f>
        <v>2026</v>
      </c>
      <c r="D19" s="19" t="str">
        <f>"Q"&amp;ROUNDUP(MONTH(SalesDataTable[[#This Row],[Order Date]])/3,0)</f>
        <v>Q1</v>
      </c>
      <c r="E19" s="4">
        <f>MONTH(SalesDataTable[[#This Row],[Order Date]])</f>
        <v>1</v>
      </c>
      <c r="F19" s="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75">
      <c r="A20" s="2">
        <v>1734</v>
      </c>
      <c r="B20" s="3">
        <v>46027</v>
      </c>
      <c r="C20" s="4">
        <f>YEAR(SalesDataTable[[#This Row],[Order Date]])</f>
        <v>2026</v>
      </c>
      <c r="D20" s="19" t="str">
        <f>"Q"&amp;ROUNDUP(MONTH(SalesDataTable[[#This Row],[Order Date]])/3,0)</f>
        <v>Q1</v>
      </c>
      <c r="E20" s="4">
        <f>MONTH(SalesDataTable[[#This Row],[Order Date]])</f>
        <v>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75">
      <c r="A21" s="2">
        <v>2331</v>
      </c>
      <c r="B21" s="3">
        <v>46027</v>
      </c>
      <c r="C21" s="4">
        <f>YEAR(SalesDataTable[[#This Row],[Order Date]])</f>
        <v>2026</v>
      </c>
      <c r="D21" s="19" t="str">
        <f>"Q"&amp;ROUNDUP(MONTH(SalesDataTable[[#This Row],[Order Date]])/3,0)</f>
        <v>Q1</v>
      </c>
      <c r="E21" s="4">
        <f>MONTH(SalesDataTable[[#This Row],[Order Date]])</f>
        <v>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75">
      <c r="A22" s="2">
        <v>2475</v>
      </c>
      <c r="B22" s="3">
        <v>46027</v>
      </c>
      <c r="C22" s="4">
        <f>YEAR(SalesDataTable[[#This Row],[Order Date]])</f>
        <v>2026</v>
      </c>
      <c r="D22" s="19" t="str">
        <f>"Q"&amp;ROUNDUP(MONTH(SalesDataTable[[#This Row],[Order Date]])/3,0)</f>
        <v>Q1</v>
      </c>
      <c r="E22" s="4">
        <f>MONTH(SalesDataTable[[#This Row],[Order Date]])</f>
        <v>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75">
      <c r="A23" s="2">
        <v>1433</v>
      </c>
      <c r="B23" s="3">
        <v>46028</v>
      </c>
      <c r="C23" s="4">
        <f>YEAR(SalesDataTable[[#This Row],[Order Date]])</f>
        <v>2026</v>
      </c>
      <c r="D23" s="19" t="str">
        <f>"Q"&amp;ROUNDUP(MONTH(SalesDataTable[[#This Row],[Order Date]])/3,0)</f>
        <v>Q1</v>
      </c>
      <c r="E23" s="4">
        <f>MONTH(SalesDataTable[[#This Row],[Order Date]])</f>
        <v>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75">
      <c r="A24" s="2">
        <v>3624</v>
      </c>
      <c r="B24" s="3">
        <v>46028</v>
      </c>
      <c r="C24" s="4">
        <f>YEAR(SalesDataTable[[#This Row],[Order Date]])</f>
        <v>2026</v>
      </c>
      <c r="D24" s="19" t="str">
        <f>"Q"&amp;ROUNDUP(MONTH(SalesDataTable[[#This Row],[Order Date]])/3,0)</f>
        <v>Q1</v>
      </c>
      <c r="E24" s="4">
        <f>MONTH(SalesDataTable[[#This Row],[Order Date]])</f>
        <v>1</v>
      </c>
      <c r="F24" s="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75">
      <c r="A25" s="2">
        <v>4680</v>
      </c>
      <c r="B25" s="3">
        <v>46028</v>
      </c>
      <c r="C25" s="4">
        <f>YEAR(SalesDataTable[[#This Row],[Order Date]])</f>
        <v>2026</v>
      </c>
      <c r="D25" s="19" t="str">
        <f>"Q"&amp;ROUNDUP(MONTH(SalesDataTable[[#This Row],[Order Date]])/3,0)</f>
        <v>Q1</v>
      </c>
      <c r="E25" s="4">
        <f>MONTH(SalesDataTable[[#This Row],[Order Date]])</f>
        <v>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75">
      <c r="A26" s="2">
        <v>4803</v>
      </c>
      <c r="B26" s="3">
        <v>46028</v>
      </c>
      <c r="C26" s="4">
        <f>YEAR(SalesDataTable[[#This Row],[Order Date]])</f>
        <v>2026</v>
      </c>
      <c r="D26" s="19" t="str">
        <f>"Q"&amp;ROUNDUP(MONTH(SalesDataTable[[#This Row],[Order Date]])/3,0)</f>
        <v>Q1</v>
      </c>
      <c r="E26" s="4">
        <f>MONTH(SalesDataTable[[#This Row],[Order Date]])</f>
        <v>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75">
      <c r="A27" s="2">
        <v>248</v>
      </c>
      <c r="B27" s="3">
        <v>46029</v>
      </c>
      <c r="C27" s="4">
        <f>YEAR(SalesDataTable[[#This Row],[Order Date]])</f>
        <v>2026</v>
      </c>
      <c r="D27" s="19" t="str">
        <f>"Q"&amp;ROUNDUP(MONTH(SalesDataTable[[#This Row],[Order Date]])/3,0)</f>
        <v>Q1</v>
      </c>
      <c r="E27" s="4">
        <f>MONTH(SalesDataTable[[#This Row],[Order Date]])</f>
        <v>1</v>
      </c>
      <c r="F27" s="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75">
      <c r="A28" s="2">
        <v>1118</v>
      </c>
      <c r="B28" s="3">
        <v>46029</v>
      </c>
      <c r="C28" s="4">
        <f>YEAR(SalesDataTable[[#This Row],[Order Date]])</f>
        <v>2026</v>
      </c>
      <c r="D28" s="19" t="str">
        <f>"Q"&amp;ROUNDUP(MONTH(SalesDataTable[[#This Row],[Order Date]])/3,0)</f>
        <v>Q1</v>
      </c>
      <c r="E28" s="4">
        <f>MONTH(SalesDataTable[[#This Row],[Order Date]])</f>
        <v>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75">
      <c r="A29" s="2">
        <v>3023</v>
      </c>
      <c r="B29" s="3">
        <v>46029</v>
      </c>
      <c r="C29" s="4">
        <f>YEAR(SalesDataTable[[#This Row],[Order Date]])</f>
        <v>2026</v>
      </c>
      <c r="D29" s="19" t="str">
        <f>"Q"&amp;ROUNDUP(MONTH(SalesDataTable[[#This Row],[Order Date]])/3,0)</f>
        <v>Q1</v>
      </c>
      <c r="E29" s="4">
        <f>MONTH(SalesDataTable[[#This Row],[Order Date]])</f>
        <v>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75">
      <c r="A30" s="2">
        <v>3903</v>
      </c>
      <c r="B30" s="3">
        <v>46029</v>
      </c>
      <c r="C30" s="4">
        <f>YEAR(SalesDataTable[[#This Row],[Order Date]])</f>
        <v>2026</v>
      </c>
      <c r="D30" s="19" t="str">
        <f>"Q"&amp;ROUNDUP(MONTH(SalesDataTable[[#This Row],[Order Date]])/3,0)</f>
        <v>Q1</v>
      </c>
      <c r="E30" s="4">
        <f>MONTH(SalesDataTable[[#This Row],[Order Date]])</f>
        <v>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75">
      <c r="A31" s="2">
        <v>62</v>
      </c>
      <c r="B31" s="3">
        <v>46030</v>
      </c>
      <c r="C31" s="4">
        <f>YEAR(SalesDataTable[[#This Row],[Order Date]])</f>
        <v>2026</v>
      </c>
      <c r="D31" s="19" t="str">
        <f>"Q"&amp;ROUNDUP(MONTH(SalesDataTable[[#This Row],[Order Date]])/3,0)</f>
        <v>Q1</v>
      </c>
      <c r="E31" s="4">
        <f>MONTH(SalesDataTable[[#This Row],[Order Date]])</f>
        <v>1</v>
      </c>
      <c r="F31" s="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75">
      <c r="A32" s="2">
        <v>142</v>
      </c>
      <c r="B32" s="3">
        <v>46030</v>
      </c>
      <c r="C32" s="4">
        <f>YEAR(SalesDataTable[[#This Row],[Order Date]])</f>
        <v>2026</v>
      </c>
      <c r="D32" s="19" t="str">
        <f>"Q"&amp;ROUNDUP(MONTH(SalesDataTable[[#This Row],[Order Date]])/3,0)</f>
        <v>Q1</v>
      </c>
      <c r="E32" s="4">
        <f>MONTH(SalesDataTable[[#This Row],[Order Date]])</f>
        <v>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75">
      <c r="A33" s="2">
        <v>450</v>
      </c>
      <c r="B33" s="3">
        <v>46030</v>
      </c>
      <c r="C33" s="4">
        <f>YEAR(SalesDataTable[[#This Row],[Order Date]])</f>
        <v>2026</v>
      </c>
      <c r="D33" s="19" t="str">
        <f>"Q"&amp;ROUNDUP(MONTH(SalesDataTable[[#This Row],[Order Date]])/3,0)</f>
        <v>Q1</v>
      </c>
      <c r="E33" s="4">
        <f>MONTH(SalesDataTable[[#This Row],[Order Date]])</f>
        <v>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75">
      <c r="A34" s="2">
        <v>4397</v>
      </c>
      <c r="B34" s="3">
        <v>46030</v>
      </c>
      <c r="C34" s="4">
        <f>YEAR(SalesDataTable[[#This Row],[Order Date]])</f>
        <v>2026</v>
      </c>
      <c r="D34" s="19" t="str">
        <f>"Q"&amp;ROUNDUP(MONTH(SalesDataTable[[#This Row],[Order Date]])/3,0)</f>
        <v>Q1</v>
      </c>
      <c r="E34" s="4">
        <f>MONTH(SalesDataTable[[#This Row],[Order Date]])</f>
        <v>1</v>
      </c>
      <c r="F34" s="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75">
      <c r="A35" s="2">
        <v>4798</v>
      </c>
      <c r="B35" s="3">
        <v>46030</v>
      </c>
      <c r="C35" s="4">
        <f>YEAR(SalesDataTable[[#This Row],[Order Date]])</f>
        <v>2026</v>
      </c>
      <c r="D35" s="19" t="str">
        <f>"Q"&amp;ROUNDUP(MONTH(SalesDataTable[[#This Row],[Order Date]])/3,0)</f>
        <v>Q1</v>
      </c>
      <c r="E35" s="4">
        <f>MONTH(SalesDataTable[[#This Row],[Order Date]])</f>
        <v>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75">
      <c r="A36" s="2">
        <v>136</v>
      </c>
      <c r="B36" s="3">
        <v>46031</v>
      </c>
      <c r="C36" s="4">
        <f>YEAR(SalesDataTable[[#This Row],[Order Date]])</f>
        <v>2026</v>
      </c>
      <c r="D36" s="19" t="str">
        <f>"Q"&amp;ROUNDUP(MONTH(SalesDataTable[[#This Row],[Order Date]])/3,0)</f>
        <v>Q1</v>
      </c>
      <c r="E36" s="4">
        <f>MONTH(SalesDataTable[[#This Row],[Order Date]])</f>
        <v>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75">
      <c r="A37" s="2">
        <v>2782</v>
      </c>
      <c r="B37" s="3">
        <v>46031</v>
      </c>
      <c r="C37" s="4">
        <f>YEAR(SalesDataTable[[#This Row],[Order Date]])</f>
        <v>2026</v>
      </c>
      <c r="D37" s="19" t="str">
        <f>"Q"&amp;ROUNDUP(MONTH(SalesDataTable[[#This Row],[Order Date]])/3,0)</f>
        <v>Q1</v>
      </c>
      <c r="E37" s="4">
        <f>MONTH(SalesDataTable[[#This Row],[Order Date]])</f>
        <v>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75">
      <c r="A38" s="2">
        <v>4704</v>
      </c>
      <c r="B38" s="3">
        <v>46031</v>
      </c>
      <c r="C38" s="4">
        <f>YEAR(SalesDataTable[[#This Row],[Order Date]])</f>
        <v>2026</v>
      </c>
      <c r="D38" s="19" t="str">
        <f>"Q"&amp;ROUNDUP(MONTH(SalesDataTable[[#This Row],[Order Date]])/3,0)</f>
        <v>Q1</v>
      </c>
      <c r="E38" s="4">
        <f>MONTH(SalesDataTable[[#This Row],[Order Date]])</f>
        <v>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75">
      <c r="A39" s="2">
        <v>69</v>
      </c>
      <c r="B39" s="3">
        <v>46032</v>
      </c>
      <c r="C39" s="4">
        <f>YEAR(SalesDataTable[[#This Row],[Order Date]])</f>
        <v>2026</v>
      </c>
      <c r="D39" s="19" t="str">
        <f>"Q"&amp;ROUNDUP(MONTH(SalesDataTable[[#This Row],[Order Date]])/3,0)</f>
        <v>Q1</v>
      </c>
      <c r="E39" s="4">
        <f>MONTH(SalesDataTable[[#This Row],[Order Date]])</f>
        <v>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75">
      <c r="A40" s="2">
        <v>490</v>
      </c>
      <c r="B40" s="3">
        <v>46032</v>
      </c>
      <c r="C40" s="4">
        <f>YEAR(SalesDataTable[[#This Row],[Order Date]])</f>
        <v>2026</v>
      </c>
      <c r="D40" s="19" t="str">
        <f>"Q"&amp;ROUNDUP(MONTH(SalesDataTable[[#This Row],[Order Date]])/3,0)</f>
        <v>Q1</v>
      </c>
      <c r="E40" s="4">
        <f>MONTH(SalesDataTable[[#This Row],[Order Date]])</f>
        <v>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75">
      <c r="A41" s="2">
        <v>3685</v>
      </c>
      <c r="B41" s="3">
        <v>46032</v>
      </c>
      <c r="C41" s="4">
        <f>YEAR(SalesDataTable[[#This Row],[Order Date]])</f>
        <v>2026</v>
      </c>
      <c r="D41" s="19" t="str">
        <f>"Q"&amp;ROUNDUP(MONTH(SalesDataTable[[#This Row],[Order Date]])/3,0)</f>
        <v>Q1</v>
      </c>
      <c r="E41" s="4">
        <f>MONTH(SalesDataTable[[#This Row],[Order Date]])</f>
        <v>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75">
      <c r="A42" s="2">
        <v>3796</v>
      </c>
      <c r="B42" s="3">
        <v>46032</v>
      </c>
      <c r="C42" s="4">
        <f>YEAR(SalesDataTable[[#This Row],[Order Date]])</f>
        <v>2026</v>
      </c>
      <c r="D42" s="19" t="str">
        <f>"Q"&amp;ROUNDUP(MONTH(SalesDataTable[[#This Row],[Order Date]])/3,0)</f>
        <v>Q1</v>
      </c>
      <c r="E42" s="4">
        <f>MONTH(SalesDataTable[[#This Row],[Order Date]])</f>
        <v>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75">
      <c r="A43" s="2">
        <v>387</v>
      </c>
      <c r="B43" s="3">
        <v>46033</v>
      </c>
      <c r="C43" s="4">
        <f>YEAR(SalesDataTable[[#This Row],[Order Date]])</f>
        <v>2026</v>
      </c>
      <c r="D43" s="19" t="str">
        <f>"Q"&amp;ROUNDUP(MONTH(SalesDataTable[[#This Row],[Order Date]])/3,0)</f>
        <v>Q1</v>
      </c>
      <c r="E43" s="4">
        <f>MONTH(SalesDataTable[[#This Row],[Order Date]])</f>
        <v>1</v>
      </c>
      <c r="F43" s="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75">
      <c r="A44" s="2">
        <v>2796</v>
      </c>
      <c r="B44" s="3">
        <v>46033</v>
      </c>
      <c r="C44" s="4">
        <f>YEAR(SalesDataTable[[#This Row],[Order Date]])</f>
        <v>2026</v>
      </c>
      <c r="D44" s="19" t="str">
        <f>"Q"&amp;ROUNDUP(MONTH(SalesDataTable[[#This Row],[Order Date]])/3,0)</f>
        <v>Q1</v>
      </c>
      <c r="E44" s="4">
        <f>MONTH(SalesDataTable[[#This Row],[Order Date]])</f>
        <v>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75">
      <c r="A45" s="2">
        <v>3703</v>
      </c>
      <c r="B45" s="3">
        <v>46033</v>
      </c>
      <c r="C45" s="4">
        <f>YEAR(SalesDataTable[[#This Row],[Order Date]])</f>
        <v>2026</v>
      </c>
      <c r="D45" s="19" t="str">
        <f>"Q"&amp;ROUNDUP(MONTH(SalesDataTable[[#This Row],[Order Date]])/3,0)</f>
        <v>Q1</v>
      </c>
      <c r="E45" s="4">
        <f>MONTH(SalesDataTable[[#This Row],[Order Date]])</f>
        <v>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75">
      <c r="A46" s="2">
        <v>4674</v>
      </c>
      <c r="B46" s="3">
        <v>46033</v>
      </c>
      <c r="C46" s="4">
        <f>YEAR(SalesDataTable[[#This Row],[Order Date]])</f>
        <v>2026</v>
      </c>
      <c r="D46" s="19" t="str">
        <f>"Q"&amp;ROUNDUP(MONTH(SalesDataTable[[#This Row],[Order Date]])/3,0)</f>
        <v>Q1</v>
      </c>
      <c r="E46" s="4">
        <f>MONTH(SalesDataTable[[#This Row],[Order Date]])</f>
        <v>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75">
      <c r="A47" s="2">
        <v>4789</v>
      </c>
      <c r="B47" s="3">
        <v>46033</v>
      </c>
      <c r="C47" s="4">
        <f>YEAR(SalesDataTable[[#This Row],[Order Date]])</f>
        <v>2026</v>
      </c>
      <c r="D47" s="19" t="str">
        <f>"Q"&amp;ROUNDUP(MONTH(SalesDataTable[[#This Row],[Order Date]])/3,0)</f>
        <v>Q1</v>
      </c>
      <c r="E47" s="4">
        <f>MONTH(SalesDataTable[[#This Row],[Order Date]])</f>
        <v>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75">
      <c r="A48" s="2">
        <v>804</v>
      </c>
      <c r="B48" s="3">
        <v>46034</v>
      </c>
      <c r="C48" s="4">
        <f>YEAR(SalesDataTable[[#This Row],[Order Date]])</f>
        <v>2026</v>
      </c>
      <c r="D48" s="19" t="str">
        <f>"Q"&amp;ROUNDUP(MONTH(SalesDataTable[[#This Row],[Order Date]])/3,0)</f>
        <v>Q1</v>
      </c>
      <c r="E48" s="4">
        <f>MONTH(SalesDataTable[[#This Row],[Order Date]])</f>
        <v>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75">
      <c r="A49" s="2">
        <v>1780</v>
      </c>
      <c r="B49" s="3">
        <v>46034</v>
      </c>
      <c r="C49" s="4">
        <f>YEAR(SalesDataTable[[#This Row],[Order Date]])</f>
        <v>2026</v>
      </c>
      <c r="D49" s="19" t="str">
        <f>"Q"&amp;ROUNDUP(MONTH(SalesDataTable[[#This Row],[Order Date]])/3,0)</f>
        <v>Q1</v>
      </c>
      <c r="E49" s="4">
        <f>MONTH(SalesDataTable[[#This Row],[Order Date]])</f>
        <v>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75">
      <c r="A50" s="2">
        <v>2844</v>
      </c>
      <c r="B50" s="3">
        <v>46034</v>
      </c>
      <c r="C50" s="4">
        <f>YEAR(SalesDataTable[[#This Row],[Order Date]])</f>
        <v>2026</v>
      </c>
      <c r="D50" s="19" t="str">
        <f>"Q"&amp;ROUNDUP(MONTH(SalesDataTable[[#This Row],[Order Date]])/3,0)</f>
        <v>Q1</v>
      </c>
      <c r="E50" s="4">
        <f>MONTH(SalesDataTable[[#This Row],[Order Date]])</f>
        <v>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75">
      <c r="A51" s="2">
        <v>3068</v>
      </c>
      <c r="B51" s="3">
        <v>46034</v>
      </c>
      <c r="C51" s="4">
        <f>YEAR(SalesDataTable[[#This Row],[Order Date]])</f>
        <v>2026</v>
      </c>
      <c r="D51" s="19" t="str">
        <f>"Q"&amp;ROUNDUP(MONTH(SalesDataTable[[#This Row],[Order Date]])/3,0)</f>
        <v>Q1</v>
      </c>
      <c r="E51" s="4">
        <f>MONTH(SalesDataTable[[#This Row],[Order Date]])</f>
        <v>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75">
      <c r="A52" s="2">
        <v>3096</v>
      </c>
      <c r="B52" s="3">
        <v>46034</v>
      </c>
      <c r="C52" s="4">
        <f>YEAR(SalesDataTable[[#This Row],[Order Date]])</f>
        <v>2026</v>
      </c>
      <c r="D52" s="19" t="str">
        <f>"Q"&amp;ROUNDUP(MONTH(SalesDataTable[[#This Row],[Order Date]])/3,0)</f>
        <v>Q1</v>
      </c>
      <c r="E52" s="4">
        <f>MONTH(SalesDataTable[[#This Row],[Order Date]])</f>
        <v>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75">
      <c r="A53" s="2">
        <v>3129</v>
      </c>
      <c r="B53" s="3">
        <v>46034</v>
      </c>
      <c r="C53" s="4">
        <f>YEAR(SalesDataTable[[#This Row],[Order Date]])</f>
        <v>2026</v>
      </c>
      <c r="D53" s="19" t="str">
        <f>"Q"&amp;ROUNDUP(MONTH(SalesDataTable[[#This Row],[Order Date]])/3,0)</f>
        <v>Q1</v>
      </c>
      <c r="E53" s="4">
        <f>MONTH(SalesDataTable[[#This Row],[Order Date]])</f>
        <v>1</v>
      </c>
      <c r="F53" s="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75">
      <c r="A54" s="2">
        <v>3948</v>
      </c>
      <c r="B54" s="3">
        <v>46034</v>
      </c>
      <c r="C54" s="4">
        <f>YEAR(SalesDataTable[[#This Row],[Order Date]])</f>
        <v>2026</v>
      </c>
      <c r="D54" s="19" t="str">
        <f>"Q"&amp;ROUNDUP(MONTH(SalesDataTable[[#This Row],[Order Date]])/3,0)</f>
        <v>Q1</v>
      </c>
      <c r="E54" s="4">
        <f>MONTH(SalesDataTable[[#This Row],[Order Date]])</f>
        <v>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75">
      <c r="A55" s="2">
        <v>5036</v>
      </c>
      <c r="B55" s="3">
        <v>46034</v>
      </c>
      <c r="C55" s="4">
        <f>YEAR(SalesDataTable[[#This Row],[Order Date]])</f>
        <v>2026</v>
      </c>
      <c r="D55" s="19" t="str">
        <f>"Q"&amp;ROUNDUP(MONTH(SalesDataTable[[#This Row],[Order Date]])/3,0)</f>
        <v>Q1</v>
      </c>
      <c r="E55" s="4">
        <f>MONTH(SalesDataTable[[#This Row],[Order Date]])</f>
        <v>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75">
      <c r="A56" s="2">
        <v>2681</v>
      </c>
      <c r="B56" s="3">
        <v>46035</v>
      </c>
      <c r="C56" s="4">
        <f>YEAR(SalesDataTable[[#This Row],[Order Date]])</f>
        <v>2026</v>
      </c>
      <c r="D56" s="19" t="str">
        <f>"Q"&amp;ROUNDUP(MONTH(SalesDataTable[[#This Row],[Order Date]])/3,0)</f>
        <v>Q1</v>
      </c>
      <c r="E56" s="4">
        <f>MONTH(SalesDataTable[[#This Row],[Order Date]])</f>
        <v>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75">
      <c r="A57" s="2">
        <v>5101</v>
      </c>
      <c r="B57" s="3">
        <v>46035</v>
      </c>
      <c r="C57" s="4">
        <f>YEAR(SalesDataTable[[#This Row],[Order Date]])</f>
        <v>2026</v>
      </c>
      <c r="D57" s="19" t="str">
        <f>"Q"&amp;ROUNDUP(MONTH(SalesDataTable[[#This Row],[Order Date]])/3,0)</f>
        <v>Q1</v>
      </c>
      <c r="E57" s="4">
        <f>MONTH(SalesDataTable[[#This Row],[Order Date]])</f>
        <v>1</v>
      </c>
      <c r="F57" s="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75">
      <c r="A58" s="2">
        <v>3871</v>
      </c>
      <c r="B58" s="3">
        <v>46036</v>
      </c>
      <c r="C58" s="4">
        <f>YEAR(SalesDataTable[[#This Row],[Order Date]])</f>
        <v>2026</v>
      </c>
      <c r="D58" s="19" t="str">
        <f>"Q"&amp;ROUNDUP(MONTH(SalesDataTable[[#This Row],[Order Date]])/3,0)</f>
        <v>Q1</v>
      </c>
      <c r="E58" s="4">
        <f>MONTH(SalesDataTable[[#This Row],[Order Date]])</f>
        <v>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75">
      <c r="A59" s="2">
        <v>4643</v>
      </c>
      <c r="B59" s="3">
        <v>46036</v>
      </c>
      <c r="C59" s="4">
        <f>YEAR(SalesDataTable[[#This Row],[Order Date]])</f>
        <v>2026</v>
      </c>
      <c r="D59" s="19" t="str">
        <f>"Q"&amp;ROUNDUP(MONTH(SalesDataTable[[#This Row],[Order Date]])/3,0)</f>
        <v>Q1</v>
      </c>
      <c r="E59" s="4">
        <f>MONTH(SalesDataTable[[#This Row],[Order Date]])</f>
        <v>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75">
      <c r="A60" s="2">
        <v>4703</v>
      </c>
      <c r="B60" s="3">
        <v>46036</v>
      </c>
      <c r="C60" s="4">
        <f>YEAR(SalesDataTable[[#This Row],[Order Date]])</f>
        <v>2026</v>
      </c>
      <c r="D60" s="19" t="str">
        <f>"Q"&amp;ROUNDUP(MONTH(SalesDataTable[[#This Row],[Order Date]])/3,0)</f>
        <v>Q1</v>
      </c>
      <c r="E60" s="4">
        <f>MONTH(SalesDataTable[[#This Row],[Order Date]])</f>
        <v>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75">
      <c r="A61" s="2">
        <v>5068</v>
      </c>
      <c r="B61" s="3">
        <v>46036</v>
      </c>
      <c r="C61" s="4">
        <f>YEAR(SalesDataTable[[#This Row],[Order Date]])</f>
        <v>2026</v>
      </c>
      <c r="D61" s="19" t="str">
        <f>"Q"&amp;ROUNDUP(MONTH(SalesDataTable[[#This Row],[Order Date]])/3,0)</f>
        <v>Q1</v>
      </c>
      <c r="E61" s="4">
        <f>MONTH(SalesDataTable[[#This Row],[Order Date]])</f>
        <v>1</v>
      </c>
      <c r="F61" s="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75">
      <c r="A62" s="2">
        <v>1539</v>
      </c>
      <c r="B62" s="3">
        <v>46037</v>
      </c>
      <c r="C62" s="4">
        <f>YEAR(SalesDataTable[[#This Row],[Order Date]])</f>
        <v>2026</v>
      </c>
      <c r="D62" s="19" t="str">
        <f>"Q"&amp;ROUNDUP(MONTH(SalesDataTable[[#This Row],[Order Date]])/3,0)</f>
        <v>Q1</v>
      </c>
      <c r="E62" s="4">
        <f>MONTH(SalesDataTable[[#This Row],[Order Date]])</f>
        <v>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75">
      <c r="A63" s="2">
        <v>1709</v>
      </c>
      <c r="B63" s="3">
        <v>46037</v>
      </c>
      <c r="C63" s="4">
        <f>YEAR(SalesDataTable[[#This Row],[Order Date]])</f>
        <v>2026</v>
      </c>
      <c r="D63" s="19" t="str">
        <f>"Q"&amp;ROUNDUP(MONTH(SalesDataTable[[#This Row],[Order Date]])/3,0)</f>
        <v>Q1</v>
      </c>
      <c r="E63" s="4">
        <f>MONTH(SalesDataTable[[#This Row],[Order Date]])</f>
        <v>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75">
      <c r="A64" s="2">
        <v>2702</v>
      </c>
      <c r="B64" s="3">
        <v>46037</v>
      </c>
      <c r="C64" s="4">
        <f>YEAR(SalesDataTable[[#This Row],[Order Date]])</f>
        <v>2026</v>
      </c>
      <c r="D64" s="19" t="str">
        <f>"Q"&amp;ROUNDUP(MONTH(SalesDataTable[[#This Row],[Order Date]])/3,0)</f>
        <v>Q1</v>
      </c>
      <c r="E64" s="4">
        <f>MONTH(SalesDataTable[[#This Row],[Order Date]])</f>
        <v>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75">
      <c r="A65" s="2">
        <v>3176</v>
      </c>
      <c r="B65" s="3">
        <v>46037</v>
      </c>
      <c r="C65" s="4">
        <f>YEAR(SalesDataTable[[#This Row],[Order Date]])</f>
        <v>2026</v>
      </c>
      <c r="D65" s="19" t="str">
        <f>"Q"&amp;ROUNDUP(MONTH(SalesDataTable[[#This Row],[Order Date]])/3,0)</f>
        <v>Q1</v>
      </c>
      <c r="E65" s="4">
        <f>MONTH(SalesDataTable[[#This Row],[Order Date]])</f>
        <v>1</v>
      </c>
      <c r="F65" s="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75">
      <c r="A66" s="2">
        <v>3705</v>
      </c>
      <c r="B66" s="3">
        <v>46037</v>
      </c>
      <c r="C66" s="4">
        <f>YEAR(SalesDataTable[[#This Row],[Order Date]])</f>
        <v>2026</v>
      </c>
      <c r="D66" s="19" t="str">
        <f>"Q"&amp;ROUNDUP(MONTH(SalesDataTable[[#This Row],[Order Date]])/3,0)</f>
        <v>Q1</v>
      </c>
      <c r="E66" s="4">
        <f>MONTH(SalesDataTable[[#This Row],[Order Date]])</f>
        <v>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75">
      <c r="A67" s="2">
        <v>3736</v>
      </c>
      <c r="B67" s="3">
        <v>46037</v>
      </c>
      <c r="C67" s="4">
        <f>YEAR(SalesDataTable[[#This Row],[Order Date]])</f>
        <v>2026</v>
      </c>
      <c r="D67" s="19" t="str">
        <f>"Q"&amp;ROUNDUP(MONTH(SalesDataTable[[#This Row],[Order Date]])/3,0)</f>
        <v>Q1</v>
      </c>
      <c r="E67" s="4">
        <f>MONTH(SalesDataTable[[#This Row],[Order Date]])</f>
        <v>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75">
      <c r="A68" s="2">
        <v>3967</v>
      </c>
      <c r="B68" s="3">
        <v>46037</v>
      </c>
      <c r="C68" s="4">
        <f>YEAR(SalesDataTable[[#This Row],[Order Date]])</f>
        <v>2026</v>
      </c>
      <c r="D68" s="19" t="str">
        <f>"Q"&amp;ROUNDUP(MONTH(SalesDataTable[[#This Row],[Order Date]])/3,0)</f>
        <v>Q1</v>
      </c>
      <c r="E68" s="4">
        <f>MONTH(SalesDataTable[[#This Row],[Order Date]])</f>
        <v>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75">
      <c r="A69" s="2">
        <v>170</v>
      </c>
      <c r="B69" s="3">
        <v>46038</v>
      </c>
      <c r="C69" s="4">
        <f>YEAR(SalesDataTable[[#This Row],[Order Date]])</f>
        <v>2026</v>
      </c>
      <c r="D69" s="19" t="str">
        <f>"Q"&amp;ROUNDUP(MONTH(SalesDataTable[[#This Row],[Order Date]])/3,0)</f>
        <v>Q1</v>
      </c>
      <c r="E69" s="4">
        <f>MONTH(SalesDataTable[[#This Row],[Order Date]])</f>
        <v>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75">
      <c r="A70" s="2">
        <v>1040</v>
      </c>
      <c r="B70" s="3">
        <v>46038</v>
      </c>
      <c r="C70" s="4">
        <f>YEAR(SalesDataTable[[#This Row],[Order Date]])</f>
        <v>2026</v>
      </c>
      <c r="D70" s="19" t="str">
        <f>"Q"&amp;ROUNDUP(MONTH(SalesDataTable[[#This Row],[Order Date]])/3,0)</f>
        <v>Q1</v>
      </c>
      <c r="E70" s="4">
        <f>MONTH(SalesDataTable[[#This Row],[Order Date]])</f>
        <v>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75">
      <c r="A71" s="2">
        <v>2380</v>
      </c>
      <c r="B71" s="3">
        <v>46038</v>
      </c>
      <c r="C71" s="4">
        <f>YEAR(SalesDataTable[[#This Row],[Order Date]])</f>
        <v>2026</v>
      </c>
      <c r="D71" s="19" t="str">
        <f>"Q"&amp;ROUNDUP(MONTH(SalesDataTable[[#This Row],[Order Date]])/3,0)</f>
        <v>Q1</v>
      </c>
      <c r="E71" s="4">
        <f>MONTH(SalesDataTable[[#This Row],[Order Date]])</f>
        <v>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75">
      <c r="A72" s="2">
        <v>3219</v>
      </c>
      <c r="B72" s="3">
        <v>46038</v>
      </c>
      <c r="C72" s="4">
        <f>YEAR(SalesDataTable[[#This Row],[Order Date]])</f>
        <v>2026</v>
      </c>
      <c r="D72" s="19" t="str">
        <f>"Q"&amp;ROUNDUP(MONTH(SalesDataTable[[#This Row],[Order Date]])/3,0)</f>
        <v>Q1</v>
      </c>
      <c r="E72" s="4">
        <f>MONTH(SalesDataTable[[#This Row],[Order Date]])</f>
        <v>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75">
      <c r="A73" s="2">
        <v>4425</v>
      </c>
      <c r="B73" s="3">
        <v>46038</v>
      </c>
      <c r="C73" s="4">
        <f>YEAR(SalesDataTable[[#This Row],[Order Date]])</f>
        <v>2026</v>
      </c>
      <c r="D73" s="19" t="str">
        <f>"Q"&amp;ROUNDUP(MONTH(SalesDataTable[[#This Row],[Order Date]])/3,0)</f>
        <v>Q1</v>
      </c>
      <c r="E73" s="4">
        <f>MONTH(SalesDataTable[[#This Row],[Order Date]])</f>
        <v>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75">
      <c r="A74" s="2">
        <v>4508</v>
      </c>
      <c r="B74" s="3">
        <v>46038</v>
      </c>
      <c r="C74" s="4">
        <f>YEAR(SalesDataTable[[#This Row],[Order Date]])</f>
        <v>2026</v>
      </c>
      <c r="D74" s="19" t="str">
        <f>"Q"&amp;ROUNDUP(MONTH(SalesDataTable[[#This Row],[Order Date]])/3,0)</f>
        <v>Q1</v>
      </c>
      <c r="E74" s="4">
        <f>MONTH(SalesDataTable[[#This Row],[Order Date]])</f>
        <v>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75">
      <c r="A75" s="2">
        <v>4806</v>
      </c>
      <c r="B75" s="3">
        <v>46038</v>
      </c>
      <c r="C75" s="4">
        <f>YEAR(SalesDataTable[[#This Row],[Order Date]])</f>
        <v>2026</v>
      </c>
      <c r="D75" s="19" t="str">
        <f>"Q"&amp;ROUNDUP(MONTH(SalesDataTable[[#This Row],[Order Date]])/3,0)</f>
        <v>Q1</v>
      </c>
      <c r="E75" s="4">
        <f>MONTH(SalesDataTable[[#This Row],[Order Date]])</f>
        <v>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75">
      <c r="A76" s="2">
        <v>755</v>
      </c>
      <c r="B76" s="3">
        <v>46039</v>
      </c>
      <c r="C76" s="4">
        <f>YEAR(SalesDataTable[[#This Row],[Order Date]])</f>
        <v>2026</v>
      </c>
      <c r="D76" s="19" t="str">
        <f>"Q"&amp;ROUNDUP(MONTH(SalesDataTable[[#This Row],[Order Date]])/3,0)</f>
        <v>Q1</v>
      </c>
      <c r="E76" s="4">
        <f>MONTH(SalesDataTable[[#This Row],[Order Date]])</f>
        <v>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75">
      <c r="A77" s="2">
        <v>3171</v>
      </c>
      <c r="B77" s="3">
        <v>46039</v>
      </c>
      <c r="C77" s="4">
        <f>YEAR(SalesDataTable[[#This Row],[Order Date]])</f>
        <v>2026</v>
      </c>
      <c r="D77" s="19" t="str">
        <f>"Q"&amp;ROUNDUP(MONTH(SalesDataTable[[#This Row],[Order Date]])/3,0)</f>
        <v>Q1</v>
      </c>
      <c r="E77" s="4">
        <f>MONTH(SalesDataTable[[#This Row],[Order Date]])</f>
        <v>1</v>
      </c>
      <c r="F77" s="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75">
      <c r="A78" s="2">
        <v>4277</v>
      </c>
      <c r="B78" s="3">
        <v>46039</v>
      </c>
      <c r="C78" s="4">
        <f>YEAR(SalesDataTable[[#This Row],[Order Date]])</f>
        <v>2026</v>
      </c>
      <c r="D78" s="19" t="str">
        <f>"Q"&amp;ROUNDUP(MONTH(SalesDataTable[[#This Row],[Order Date]])/3,0)</f>
        <v>Q1</v>
      </c>
      <c r="E78" s="4">
        <f>MONTH(SalesDataTable[[#This Row],[Order Date]])</f>
        <v>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75">
      <c r="A79" s="2">
        <v>4648</v>
      </c>
      <c r="B79" s="3">
        <v>46039</v>
      </c>
      <c r="C79" s="4">
        <f>YEAR(SalesDataTable[[#This Row],[Order Date]])</f>
        <v>2026</v>
      </c>
      <c r="D79" s="19" t="str">
        <f>"Q"&amp;ROUNDUP(MONTH(SalesDataTable[[#This Row],[Order Date]])/3,0)</f>
        <v>Q1</v>
      </c>
      <c r="E79" s="4">
        <f>MONTH(SalesDataTable[[#This Row],[Order Date]])</f>
        <v>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75">
      <c r="A80" s="2">
        <v>157</v>
      </c>
      <c r="B80" s="3">
        <v>46040</v>
      </c>
      <c r="C80" s="4">
        <f>YEAR(SalesDataTable[[#This Row],[Order Date]])</f>
        <v>2026</v>
      </c>
      <c r="D80" s="19" t="str">
        <f>"Q"&amp;ROUNDUP(MONTH(SalesDataTable[[#This Row],[Order Date]])/3,0)</f>
        <v>Q1</v>
      </c>
      <c r="E80" s="4">
        <f>MONTH(SalesDataTable[[#This Row],[Order Date]])</f>
        <v>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75">
      <c r="A81" s="2">
        <v>2271</v>
      </c>
      <c r="B81" s="3">
        <v>46040</v>
      </c>
      <c r="C81" s="4">
        <f>YEAR(SalesDataTable[[#This Row],[Order Date]])</f>
        <v>2026</v>
      </c>
      <c r="D81" s="19" t="str">
        <f>"Q"&amp;ROUNDUP(MONTH(SalesDataTable[[#This Row],[Order Date]])/3,0)</f>
        <v>Q1</v>
      </c>
      <c r="E81" s="4">
        <f>MONTH(SalesDataTable[[#This Row],[Order Date]])</f>
        <v>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75">
      <c r="A82" s="2">
        <v>3330</v>
      </c>
      <c r="B82" s="3">
        <v>46040</v>
      </c>
      <c r="C82" s="4">
        <f>YEAR(SalesDataTable[[#This Row],[Order Date]])</f>
        <v>2026</v>
      </c>
      <c r="D82" s="19" t="str">
        <f>"Q"&amp;ROUNDUP(MONTH(SalesDataTable[[#This Row],[Order Date]])/3,0)</f>
        <v>Q1</v>
      </c>
      <c r="E82" s="4">
        <f>MONTH(SalesDataTable[[#This Row],[Order Date]])</f>
        <v>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75">
      <c r="A83" s="2">
        <v>4547</v>
      </c>
      <c r="B83" s="3">
        <v>46040</v>
      </c>
      <c r="C83" s="4">
        <f>YEAR(SalesDataTable[[#This Row],[Order Date]])</f>
        <v>2026</v>
      </c>
      <c r="D83" s="19" t="str">
        <f>"Q"&amp;ROUNDUP(MONTH(SalesDataTable[[#This Row],[Order Date]])/3,0)</f>
        <v>Q1</v>
      </c>
      <c r="E83" s="4">
        <f>MONTH(SalesDataTable[[#This Row],[Order Date]])</f>
        <v>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75">
      <c r="A84" s="2">
        <v>1840</v>
      </c>
      <c r="B84" s="3">
        <v>46041</v>
      </c>
      <c r="C84" s="4">
        <f>YEAR(SalesDataTable[[#This Row],[Order Date]])</f>
        <v>2026</v>
      </c>
      <c r="D84" s="19" t="str">
        <f>"Q"&amp;ROUNDUP(MONTH(SalesDataTable[[#This Row],[Order Date]])/3,0)</f>
        <v>Q1</v>
      </c>
      <c r="E84" s="4">
        <f>MONTH(SalesDataTable[[#This Row],[Order Date]])</f>
        <v>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75">
      <c r="A85" s="2">
        <v>1850</v>
      </c>
      <c r="B85" s="3">
        <v>46041</v>
      </c>
      <c r="C85" s="4">
        <f>YEAR(SalesDataTable[[#This Row],[Order Date]])</f>
        <v>2026</v>
      </c>
      <c r="D85" s="19" t="str">
        <f>"Q"&amp;ROUNDUP(MONTH(SalesDataTable[[#This Row],[Order Date]])/3,0)</f>
        <v>Q1</v>
      </c>
      <c r="E85" s="4">
        <f>MONTH(SalesDataTable[[#This Row],[Order Date]])</f>
        <v>1</v>
      </c>
      <c r="F85" s="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75">
      <c r="A86" s="2">
        <v>1858</v>
      </c>
      <c r="B86" s="3">
        <v>46041</v>
      </c>
      <c r="C86" s="4">
        <f>YEAR(SalesDataTable[[#This Row],[Order Date]])</f>
        <v>2026</v>
      </c>
      <c r="D86" s="19" t="str">
        <f>"Q"&amp;ROUNDUP(MONTH(SalesDataTable[[#This Row],[Order Date]])/3,0)</f>
        <v>Q1</v>
      </c>
      <c r="E86" s="4">
        <f>MONTH(SalesDataTable[[#This Row],[Order Date]])</f>
        <v>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75">
      <c r="A87" s="2">
        <v>2910</v>
      </c>
      <c r="B87" s="3">
        <v>46041</v>
      </c>
      <c r="C87" s="4">
        <f>YEAR(SalesDataTable[[#This Row],[Order Date]])</f>
        <v>2026</v>
      </c>
      <c r="D87" s="19" t="str">
        <f>"Q"&amp;ROUNDUP(MONTH(SalesDataTable[[#This Row],[Order Date]])/3,0)</f>
        <v>Q1</v>
      </c>
      <c r="E87" s="4">
        <f>MONTH(SalesDataTable[[#This Row],[Order Date]])</f>
        <v>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75">
      <c r="A88" s="2">
        <v>3694</v>
      </c>
      <c r="B88" s="3">
        <v>46041</v>
      </c>
      <c r="C88" s="4">
        <f>YEAR(SalesDataTable[[#This Row],[Order Date]])</f>
        <v>2026</v>
      </c>
      <c r="D88" s="19" t="str">
        <f>"Q"&amp;ROUNDUP(MONTH(SalesDataTable[[#This Row],[Order Date]])/3,0)</f>
        <v>Q1</v>
      </c>
      <c r="E88" s="4">
        <f>MONTH(SalesDataTable[[#This Row],[Order Date]])</f>
        <v>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75">
      <c r="A89" s="2">
        <v>631</v>
      </c>
      <c r="B89" s="3">
        <v>46042</v>
      </c>
      <c r="C89" s="4">
        <f>YEAR(SalesDataTable[[#This Row],[Order Date]])</f>
        <v>2026</v>
      </c>
      <c r="D89" s="19" t="str">
        <f>"Q"&amp;ROUNDUP(MONTH(SalesDataTable[[#This Row],[Order Date]])/3,0)</f>
        <v>Q1</v>
      </c>
      <c r="E89" s="4">
        <f>MONTH(SalesDataTable[[#This Row],[Order Date]])</f>
        <v>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75">
      <c r="A90" s="2">
        <v>1113</v>
      </c>
      <c r="B90" s="3">
        <v>46042</v>
      </c>
      <c r="C90" s="4">
        <f>YEAR(SalesDataTable[[#This Row],[Order Date]])</f>
        <v>2026</v>
      </c>
      <c r="D90" s="19" t="str">
        <f>"Q"&amp;ROUNDUP(MONTH(SalesDataTable[[#This Row],[Order Date]])/3,0)</f>
        <v>Q1</v>
      </c>
      <c r="E90" s="4">
        <f>MONTH(SalesDataTable[[#This Row],[Order Date]])</f>
        <v>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75">
      <c r="A91" s="2">
        <v>1525</v>
      </c>
      <c r="B91" s="3">
        <v>46042</v>
      </c>
      <c r="C91" s="4">
        <f>YEAR(SalesDataTable[[#This Row],[Order Date]])</f>
        <v>2026</v>
      </c>
      <c r="D91" s="19" t="str">
        <f>"Q"&amp;ROUNDUP(MONTH(SalesDataTable[[#This Row],[Order Date]])/3,0)</f>
        <v>Q1</v>
      </c>
      <c r="E91" s="4">
        <f>MONTH(SalesDataTable[[#This Row],[Order Date]])</f>
        <v>1</v>
      </c>
      <c r="F91" s="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75">
      <c r="A92" s="2">
        <v>3233</v>
      </c>
      <c r="B92" s="3">
        <v>46042</v>
      </c>
      <c r="C92" s="4">
        <f>YEAR(SalesDataTable[[#This Row],[Order Date]])</f>
        <v>2026</v>
      </c>
      <c r="D92" s="19" t="str">
        <f>"Q"&amp;ROUNDUP(MONTH(SalesDataTable[[#This Row],[Order Date]])/3,0)</f>
        <v>Q1</v>
      </c>
      <c r="E92" s="4">
        <f>MONTH(SalesDataTable[[#This Row],[Order Date]])</f>
        <v>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75">
      <c r="A93" s="2">
        <v>4455</v>
      </c>
      <c r="B93" s="3">
        <v>46042</v>
      </c>
      <c r="C93" s="4">
        <f>YEAR(SalesDataTable[[#This Row],[Order Date]])</f>
        <v>2026</v>
      </c>
      <c r="D93" s="19" t="str">
        <f>"Q"&amp;ROUNDUP(MONTH(SalesDataTable[[#This Row],[Order Date]])/3,0)</f>
        <v>Q1</v>
      </c>
      <c r="E93" s="4">
        <f>MONTH(SalesDataTable[[#This Row],[Order Date]])</f>
        <v>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75">
      <c r="A94" s="2">
        <v>1769</v>
      </c>
      <c r="B94" s="3">
        <v>46043</v>
      </c>
      <c r="C94" s="4">
        <f>YEAR(SalesDataTable[[#This Row],[Order Date]])</f>
        <v>2026</v>
      </c>
      <c r="D94" s="19" t="str">
        <f>"Q"&amp;ROUNDUP(MONTH(SalesDataTable[[#This Row],[Order Date]])/3,0)</f>
        <v>Q1</v>
      </c>
      <c r="E94" s="4">
        <f>MONTH(SalesDataTable[[#This Row],[Order Date]])</f>
        <v>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75">
      <c r="A95" s="2">
        <v>3467</v>
      </c>
      <c r="B95" s="3">
        <v>46043</v>
      </c>
      <c r="C95" s="4">
        <f>YEAR(SalesDataTable[[#This Row],[Order Date]])</f>
        <v>2026</v>
      </c>
      <c r="D95" s="19" t="str">
        <f>"Q"&amp;ROUNDUP(MONTH(SalesDataTable[[#This Row],[Order Date]])/3,0)</f>
        <v>Q1</v>
      </c>
      <c r="E95" s="4">
        <f>MONTH(SalesDataTable[[#This Row],[Order Date]])</f>
        <v>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75">
      <c r="A96" s="2">
        <v>3911</v>
      </c>
      <c r="B96" s="3">
        <v>46043</v>
      </c>
      <c r="C96" s="4">
        <f>YEAR(SalesDataTable[[#This Row],[Order Date]])</f>
        <v>2026</v>
      </c>
      <c r="D96" s="19" t="str">
        <f>"Q"&amp;ROUNDUP(MONTH(SalesDataTable[[#This Row],[Order Date]])/3,0)</f>
        <v>Q1</v>
      </c>
      <c r="E96" s="4">
        <f>MONTH(SalesDataTable[[#This Row],[Order Date]])</f>
        <v>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75">
      <c r="A97" s="2">
        <v>4401</v>
      </c>
      <c r="B97" s="3">
        <v>46043</v>
      </c>
      <c r="C97" s="4">
        <f>YEAR(SalesDataTable[[#This Row],[Order Date]])</f>
        <v>2026</v>
      </c>
      <c r="D97" s="19" t="str">
        <f>"Q"&amp;ROUNDUP(MONTH(SalesDataTable[[#This Row],[Order Date]])/3,0)</f>
        <v>Q1</v>
      </c>
      <c r="E97" s="4">
        <f>MONTH(SalesDataTable[[#This Row],[Order Date]])</f>
        <v>1</v>
      </c>
      <c r="F97" s="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75">
      <c r="A98" s="2">
        <v>4864</v>
      </c>
      <c r="B98" s="3">
        <v>46043</v>
      </c>
      <c r="C98" s="4">
        <f>YEAR(SalesDataTable[[#This Row],[Order Date]])</f>
        <v>2026</v>
      </c>
      <c r="D98" s="19" t="str">
        <f>"Q"&amp;ROUNDUP(MONTH(SalesDataTable[[#This Row],[Order Date]])/3,0)</f>
        <v>Q1</v>
      </c>
      <c r="E98" s="4">
        <f>MONTH(SalesDataTable[[#This Row],[Order Date]])</f>
        <v>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75">
      <c r="A99" s="2">
        <v>347</v>
      </c>
      <c r="B99" s="3">
        <v>46044</v>
      </c>
      <c r="C99" s="4">
        <f>YEAR(SalesDataTable[[#This Row],[Order Date]])</f>
        <v>2026</v>
      </c>
      <c r="D99" s="19" t="str">
        <f>"Q"&amp;ROUNDUP(MONTH(SalesDataTable[[#This Row],[Order Date]])/3,0)</f>
        <v>Q1</v>
      </c>
      <c r="E99" s="4">
        <f>MONTH(SalesDataTable[[#This Row],[Order Date]])</f>
        <v>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75">
      <c r="A100" s="2">
        <v>2051</v>
      </c>
      <c r="B100" s="3">
        <v>46044</v>
      </c>
      <c r="C100" s="4">
        <f>YEAR(SalesDataTable[[#This Row],[Order Date]])</f>
        <v>2026</v>
      </c>
      <c r="D100" s="19" t="str">
        <f>"Q"&amp;ROUNDUP(MONTH(SalesDataTable[[#This Row],[Order Date]])/3,0)</f>
        <v>Q1</v>
      </c>
      <c r="E100" s="4">
        <f>MONTH(SalesDataTable[[#This Row],[Order Date]])</f>
        <v>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75">
      <c r="A101" s="2">
        <v>2314</v>
      </c>
      <c r="B101" s="3">
        <v>46044</v>
      </c>
      <c r="C101" s="4">
        <f>YEAR(SalesDataTable[[#This Row],[Order Date]])</f>
        <v>2026</v>
      </c>
      <c r="D101" s="19" t="str">
        <f>"Q"&amp;ROUNDUP(MONTH(SalesDataTable[[#This Row],[Order Date]])/3,0)</f>
        <v>Q1</v>
      </c>
      <c r="E101" s="4">
        <f>MONTH(SalesDataTable[[#This Row],[Order Date]])</f>
        <v>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75">
      <c r="A102" s="2">
        <v>3861</v>
      </c>
      <c r="B102" s="3">
        <v>46044</v>
      </c>
      <c r="C102" s="4">
        <f>YEAR(SalesDataTable[[#This Row],[Order Date]])</f>
        <v>2026</v>
      </c>
      <c r="D102" s="19" t="str">
        <f>"Q"&amp;ROUNDUP(MONTH(SalesDataTable[[#This Row],[Order Date]])/3,0)</f>
        <v>Q1</v>
      </c>
      <c r="E102" s="4">
        <f>MONTH(SalesDataTable[[#This Row],[Order Date]])</f>
        <v>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75">
      <c r="A103" s="2">
        <v>843</v>
      </c>
      <c r="B103" s="3">
        <v>46045</v>
      </c>
      <c r="C103" s="4">
        <f>YEAR(SalesDataTable[[#This Row],[Order Date]])</f>
        <v>2026</v>
      </c>
      <c r="D103" s="19" t="str">
        <f>"Q"&amp;ROUNDUP(MONTH(SalesDataTable[[#This Row],[Order Date]])/3,0)</f>
        <v>Q1</v>
      </c>
      <c r="E103" s="4">
        <f>MONTH(SalesDataTable[[#This Row],[Order Date]])</f>
        <v>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75">
      <c r="A104" s="2">
        <v>868</v>
      </c>
      <c r="B104" s="3">
        <v>46045</v>
      </c>
      <c r="C104" s="4">
        <f>YEAR(SalesDataTable[[#This Row],[Order Date]])</f>
        <v>2026</v>
      </c>
      <c r="D104" s="19" t="str">
        <f>"Q"&amp;ROUNDUP(MONTH(SalesDataTable[[#This Row],[Order Date]])/3,0)</f>
        <v>Q1</v>
      </c>
      <c r="E104" s="4">
        <f>MONTH(SalesDataTable[[#This Row],[Order Date]])</f>
        <v>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75">
      <c r="A105" s="2">
        <v>890</v>
      </c>
      <c r="B105" s="3">
        <v>46045</v>
      </c>
      <c r="C105" s="4">
        <f>YEAR(SalesDataTable[[#This Row],[Order Date]])</f>
        <v>2026</v>
      </c>
      <c r="D105" s="19" t="str">
        <f>"Q"&amp;ROUNDUP(MONTH(SalesDataTable[[#This Row],[Order Date]])/3,0)</f>
        <v>Q1</v>
      </c>
      <c r="E105" s="4">
        <f>MONTH(SalesDataTable[[#This Row],[Order Date]])</f>
        <v>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75">
      <c r="A106" s="2">
        <v>2185</v>
      </c>
      <c r="B106" s="3">
        <v>46045</v>
      </c>
      <c r="C106" s="4">
        <f>YEAR(SalesDataTable[[#This Row],[Order Date]])</f>
        <v>2026</v>
      </c>
      <c r="D106" s="19" t="str">
        <f>"Q"&amp;ROUNDUP(MONTH(SalesDataTable[[#This Row],[Order Date]])/3,0)</f>
        <v>Q1</v>
      </c>
      <c r="E106" s="4">
        <f>MONTH(SalesDataTable[[#This Row],[Order Date]])</f>
        <v>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75">
      <c r="A107" s="2">
        <v>2335</v>
      </c>
      <c r="B107" s="3">
        <v>46045</v>
      </c>
      <c r="C107" s="4">
        <f>YEAR(SalesDataTable[[#This Row],[Order Date]])</f>
        <v>2026</v>
      </c>
      <c r="D107" s="19" t="str">
        <f>"Q"&amp;ROUNDUP(MONTH(SalesDataTable[[#This Row],[Order Date]])/3,0)</f>
        <v>Q1</v>
      </c>
      <c r="E107" s="4">
        <f>MONTH(SalesDataTable[[#This Row],[Order Date]])</f>
        <v>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75">
      <c r="A108" s="2">
        <v>2784</v>
      </c>
      <c r="B108" s="3">
        <v>46045</v>
      </c>
      <c r="C108" s="4">
        <f>YEAR(SalesDataTable[[#This Row],[Order Date]])</f>
        <v>2026</v>
      </c>
      <c r="D108" s="19" t="str">
        <f>"Q"&amp;ROUNDUP(MONTH(SalesDataTable[[#This Row],[Order Date]])/3,0)</f>
        <v>Q1</v>
      </c>
      <c r="E108" s="4">
        <f>MONTH(SalesDataTable[[#This Row],[Order Date]])</f>
        <v>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75">
      <c r="A109" s="2">
        <v>3820</v>
      </c>
      <c r="B109" s="3">
        <v>46045</v>
      </c>
      <c r="C109" s="4">
        <f>YEAR(SalesDataTable[[#This Row],[Order Date]])</f>
        <v>2026</v>
      </c>
      <c r="D109" s="19" t="str">
        <f>"Q"&amp;ROUNDUP(MONTH(SalesDataTable[[#This Row],[Order Date]])/3,0)</f>
        <v>Q1</v>
      </c>
      <c r="E109" s="4">
        <f>MONTH(SalesDataTable[[#This Row],[Order Date]])</f>
        <v>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75">
      <c r="A110" s="2">
        <v>994</v>
      </c>
      <c r="B110" s="3">
        <v>46046</v>
      </c>
      <c r="C110" s="4">
        <f>YEAR(SalesDataTable[[#This Row],[Order Date]])</f>
        <v>2026</v>
      </c>
      <c r="D110" s="19" t="str">
        <f>"Q"&amp;ROUNDUP(MONTH(SalesDataTable[[#This Row],[Order Date]])/3,0)</f>
        <v>Q1</v>
      </c>
      <c r="E110" s="4">
        <f>MONTH(SalesDataTable[[#This Row],[Order Date]])</f>
        <v>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75">
      <c r="A111" s="2">
        <v>1643</v>
      </c>
      <c r="B111" s="3">
        <v>46046</v>
      </c>
      <c r="C111" s="4">
        <f>YEAR(SalesDataTable[[#This Row],[Order Date]])</f>
        <v>2026</v>
      </c>
      <c r="D111" s="19" t="str">
        <f>"Q"&amp;ROUNDUP(MONTH(SalesDataTable[[#This Row],[Order Date]])/3,0)</f>
        <v>Q1</v>
      </c>
      <c r="E111" s="4">
        <f>MONTH(SalesDataTable[[#This Row],[Order Date]])</f>
        <v>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75">
      <c r="A112" s="2">
        <v>1971</v>
      </c>
      <c r="B112" s="3">
        <v>46046</v>
      </c>
      <c r="C112" s="4">
        <f>YEAR(SalesDataTable[[#This Row],[Order Date]])</f>
        <v>2026</v>
      </c>
      <c r="D112" s="19" t="str">
        <f>"Q"&amp;ROUNDUP(MONTH(SalesDataTable[[#This Row],[Order Date]])/3,0)</f>
        <v>Q1</v>
      </c>
      <c r="E112" s="4">
        <f>MONTH(SalesDataTable[[#This Row],[Order Date]])</f>
        <v>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75">
      <c r="A113" s="2">
        <v>2828</v>
      </c>
      <c r="B113" s="3">
        <v>46046</v>
      </c>
      <c r="C113" s="4">
        <f>YEAR(SalesDataTable[[#This Row],[Order Date]])</f>
        <v>2026</v>
      </c>
      <c r="D113" s="19" t="str">
        <f>"Q"&amp;ROUNDUP(MONTH(SalesDataTable[[#This Row],[Order Date]])/3,0)</f>
        <v>Q1</v>
      </c>
      <c r="E113" s="4">
        <f>MONTH(SalesDataTable[[#This Row],[Order Date]])</f>
        <v>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75">
      <c r="A114" s="2">
        <v>5175</v>
      </c>
      <c r="B114" s="3">
        <v>46046</v>
      </c>
      <c r="C114" s="4">
        <f>YEAR(SalesDataTable[[#This Row],[Order Date]])</f>
        <v>2026</v>
      </c>
      <c r="D114" s="19" t="str">
        <f>"Q"&amp;ROUNDUP(MONTH(SalesDataTable[[#This Row],[Order Date]])/3,0)</f>
        <v>Q1</v>
      </c>
      <c r="E114" s="4">
        <f>MONTH(SalesDataTable[[#This Row],[Order Date]])</f>
        <v>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75">
      <c r="A115" s="2">
        <v>1874</v>
      </c>
      <c r="B115" s="3">
        <v>46047</v>
      </c>
      <c r="C115" s="4">
        <f>YEAR(SalesDataTable[[#This Row],[Order Date]])</f>
        <v>2026</v>
      </c>
      <c r="D115" s="19" t="str">
        <f>"Q"&amp;ROUNDUP(MONTH(SalesDataTable[[#This Row],[Order Date]])/3,0)</f>
        <v>Q1</v>
      </c>
      <c r="E115" s="4">
        <f>MONTH(SalesDataTable[[#This Row],[Order Date]])</f>
        <v>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75">
      <c r="A116" s="2">
        <v>2490</v>
      </c>
      <c r="B116" s="3">
        <v>46047</v>
      </c>
      <c r="C116" s="4">
        <f>YEAR(SalesDataTable[[#This Row],[Order Date]])</f>
        <v>2026</v>
      </c>
      <c r="D116" s="19" t="str">
        <f>"Q"&amp;ROUNDUP(MONTH(SalesDataTable[[#This Row],[Order Date]])/3,0)</f>
        <v>Q1</v>
      </c>
      <c r="E116" s="4">
        <f>MONTH(SalesDataTable[[#This Row],[Order Date]])</f>
        <v>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75">
      <c r="A117" s="2">
        <v>5078</v>
      </c>
      <c r="B117" s="3">
        <v>46047</v>
      </c>
      <c r="C117" s="4">
        <f>YEAR(SalesDataTable[[#This Row],[Order Date]])</f>
        <v>2026</v>
      </c>
      <c r="D117" s="19" t="str">
        <f>"Q"&amp;ROUNDUP(MONTH(SalesDataTable[[#This Row],[Order Date]])/3,0)</f>
        <v>Q1</v>
      </c>
      <c r="E117" s="4">
        <f>MONTH(SalesDataTable[[#This Row],[Order Date]])</f>
        <v>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75">
      <c r="A118" s="2">
        <v>230</v>
      </c>
      <c r="B118" s="3">
        <v>46048</v>
      </c>
      <c r="C118" s="4">
        <f>YEAR(SalesDataTable[[#This Row],[Order Date]])</f>
        <v>2026</v>
      </c>
      <c r="D118" s="19" t="str">
        <f>"Q"&amp;ROUNDUP(MONTH(SalesDataTable[[#This Row],[Order Date]])/3,0)</f>
        <v>Q1</v>
      </c>
      <c r="E118" s="4">
        <f>MONTH(SalesDataTable[[#This Row],[Order Date]])</f>
        <v>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75">
      <c r="A119" s="2">
        <v>1757</v>
      </c>
      <c r="B119" s="3">
        <v>46048</v>
      </c>
      <c r="C119" s="4">
        <f>YEAR(SalesDataTable[[#This Row],[Order Date]])</f>
        <v>2026</v>
      </c>
      <c r="D119" s="19" t="str">
        <f>"Q"&amp;ROUNDUP(MONTH(SalesDataTable[[#This Row],[Order Date]])/3,0)</f>
        <v>Q1</v>
      </c>
      <c r="E119" s="4">
        <f>MONTH(SalesDataTable[[#This Row],[Order Date]])</f>
        <v>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75">
      <c r="A120" s="2">
        <v>1944</v>
      </c>
      <c r="B120" s="3">
        <v>46048</v>
      </c>
      <c r="C120" s="4">
        <f>YEAR(SalesDataTable[[#This Row],[Order Date]])</f>
        <v>2026</v>
      </c>
      <c r="D120" s="19" t="str">
        <f>"Q"&amp;ROUNDUP(MONTH(SalesDataTable[[#This Row],[Order Date]])/3,0)</f>
        <v>Q1</v>
      </c>
      <c r="E120" s="4">
        <f>MONTH(SalesDataTable[[#This Row],[Order Date]])</f>
        <v>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75">
      <c r="A121" s="2">
        <v>3485</v>
      </c>
      <c r="B121" s="3">
        <v>46048</v>
      </c>
      <c r="C121" s="4">
        <f>YEAR(SalesDataTable[[#This Row],[Order Date]])</f>
        <v>2026</v>
      </c>
      <c r="D121" s="19" t="str">
        <f>"Q"&amp;ROUNDUP(MONTH(SalesDataTable[[#This Row],[Order Date]])/3,0)</f>
        <v>Q1</v>
      </c>
      <c r="E121" s="4">
        <f>MONTH(SalesDataTable[[#This Row],[Order Date]])</f>
        <v>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75">
      <c r="A122" s="2">
        <v>4002</v>
      </c>
      <c r="B122" s="3">
        <v>46048</v>
      </c>
      <c r="C122" s="4">
        <f>YEAR(SalesDataTable[[#This Row],[Order Date]])</f>
        <v>2026</v>
      </c>
      <c r="D122" s="19" t="str">
        <f>"Q"&amp;ROUNDUP(MONTH(SalesDataTable[[#This Row],[Order Date]])/3,0)</f>
        <v>Q1</v>
      </c>
      <c r="E122" s="4">
        <f>MONTH(SalesDataTable[[#This Row],[Order Date]])</f>
        <v>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75">
      <c r="A123" s="2">
        <v>818</v>
      </c>
      <c r="B123" s="3">
        <v>46049</v>
      </c>
      <c r="C123" s="4">
        <f>YEAR(SalesDataTable[[#This Row],[Order Date]])</f>
        <v>2026</v>
      </c>
      <c r="D123" s="19" t="str">
        <f>"Q"&amp;ROUNDUP(MONTH(SalesDataTable[[#This Row],[Order Date]])/3,0)</f>
        <v>Q1</v>
      </c>
      <c r="E123" s="4">
        <f>MONTH(SalesDataTable[[#This Row],[Order Date]])</f>
        <v>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75">
      <c r="A124" s="2">
        <v>1439</v>
      </c>
      <c r="B124" s="3">
        <v>46049</v>
      </c>
      <c r="C124" s="4">
        <f>YEAR(SalesDataTable[[#This Row],[Order Date]])</f>
        <v>2026</v>
      </c>
      <c r="D124" s="19" t="str">
        <f>"Q"&amp;ROUNDUP(MONTH(SalesDataTable[[#This Row],[Order Date]])/3,0)</f>
        <v>Q1</v>
      </c>
      <c r="E124" s="4">
        <f>MONTH(SalesDataTable[[#This Row],[Order Date]])</f>
        <v>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75">
      <c r="A125" s="2">
        <v>1616</v>
      </c>
      <c r="B125" s="3">
        <v>46049</v>
      </c>
      <c r="C125" s="4">
        <f>YEAR(SalesDataTable[[#This Row],[Order Date]])</f>
        <v>2026</v>
      </c>
      <c r="D125" s="19" t="str">
        <f>"Q"&amp;ROUNDUP(MONTH(SalesDataTable[[#This Row],[Order Date]])/3,0)</f>
        <v>Q1</v>
      </c>
      <c r="E125" s="4">
        <f>MONTH(SalesDataTable[[#This Row],[Order Date]])</f>
        <v>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75">
      <c r="A126" s="2">
        <v>1798</v>
      </c>
      <c r="B126" s="3">
        <v>46049</v>
      </c>
      <c r="C126" s="4">
        <f>YEAR(SalesDataTable[[#This Row],[Order Date]])</f>
        <v>2026</v>
      </c>
      <c r="D126" s="19" t="str">
        <f>"Q"&amp;ROUNDUP(MONTH(SalesDataTable[[#This Row],[Order Date]])/3,0)</f>
        <v>Q1</v>
      </c>
      <c r="E126" s="4">
        <f>MONTH(SalesDataTable[[#This Row],[Order Date]])</f>
        <v>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75">
      <c r="A127" s="2">
        <v>4449</v>
      </c>
      <c r="B127" s="3">
        <v>46049</v>
      </c>
      <c r="C127" s="4">
        <f>YEAR(SalesDataTable[[#This Row],[Order Date]])</f>
        <v>2026</v>
      </c>
      <c r="D127" s="19" t="str">
        <f>"Q"&amp;ROUNDUP(MONTH(SalesDataTable[[#This Row],[Order Date]])/3,0)</f>
        <v>Q1</v>
      </c>
      <c r="E127" s="4">
        <f>MONTH(SalesDataTable[[#This Row],[Order Date]])</f>
        <v>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75">
      <c r="A128" s="2">
        <v>4473</v>
      </c>
      <c r="B128" s="3">
        <v>46049</v>
      </c>
      <c r="C128" s="4">
        <f>YEAR(SalesDataTable[[#This Row],[Order Date]])</f>
        <v>2026</v>
      </c>
      <c r="D128" s="19" t="str">
        <f>"Q"&amp;ROUNDUP(MONTH(SalesDataTable[[#This Row],[Order Date]])/3,0)</f>
        <v>Q1</v>
      </c>
      <c r="E128" s="4">
        <f>MONTH(SalesDataTable[[#This Row],[Order Date]])</f>
        <v>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75">
      <c r="A129" s="2">
        <v>203</v>
      </c>
      <c r="B129" s="3">
        <v>46050</v>
      </c>
      <c r="C129" s="4">
        <f>YEAR(SalesDataTable[[#This Row],[Order Date]])</f>
        <v>2026</v>
      </c>
      <c r="D129" s="19" t="str">
        <f>"Q"&amp;ROUNDUP(MONTH(SalesDataTable[[#This Row],[Order Date]])/3,0)</f>
        <v>Q1</v>
      </c>
      <c r="E129" s="4">
        <f>MONTH(SalesDataTable[[#This Row],[Order Date]])</f>
        <v>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75">
      <c r="A130" s="2">
        <v>1654</v>
      </c>
      <c r="B130" s="3">
        <v>46050</v>
      </c>
      <c r="C130" s="4">
        <f>YEAR(SalesDataTable[[#This Row],[Order Date]])</f>
        <v>2026</v>
      </c>
      <c r="D130" s="19" t="str">
        <f>"Q"&amp;ROUNDUP(MONTH(SalesDataTable[[#This Row],[Order Date]])/3,0)</f>
        <v>Q1</v>
      </c>
      <c r="E130" s="4">
        <f>MONTH(SalesDataTable[[#This Row],[Order Date]])</f>
        <v>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75">
      <c r="A131" s="2">
        <v>2203</v>
      </c>
      <c r="B131" s="3">
        <v>46050</v>
      </c>
      <c r="C131" s="4">
        <f>YEAR(SalesDataTable[[#This Row],[Order Date]])</f>
        <v>2026</v>
      </c>
      <c r="D131" s="19" t="str">
        <f>"Q"&amp;ROUNDUP(MONTH(SalesDataTable[[#This Row],[Order Date]])/3,0)</f>
        <v>Q1</v>
      </c>
      <c r="E131" s="4">
        <f>MONTH(SalesDataTable[[#This Row],[Order Date]])</f>
        <v>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75">
      <c r="A132" s="2">
        <v>3352</v>
      </c>
      <c r="B132" s="3">
        <v>46050</v>
      </c>
      <c r="C132" s="4">
        <f>YEAR(SalesDataTable[[#This Row],[Order Date]])</f>
        <v>2026</v>
      </c>
      <c r="D132" s="19" t="str">
        <f>"Q"&amp;ROUNDUP(MONTH(SalesDataTable[[#This Row],[Order Date]])/3,0)</f>
        <v>Q1</v>
      </c>
      <c r="E132" s="4">
        <f>MONTH(SalesDataTable[[#This Row],[Order Date]])</f>
        <v>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75">
      <c r="A133" s="2">
        <v>183</v>
      </c>
      <c r="B133" s="3">
        <v>46051</v>
      </c>
      <c r="C133" s="4">
        <f>YEAR(SalesDataTable[[#This Row],[Order Date]])</f>
        <v>2026</v>
      </c>
      <c r="D133" s="19" t="str">
        <f>"Q"&amp;ROUNDUP(MONTH(SalesDataTable[[#This Row],[Order Date]])/3,0)</f>
        <v>Q1</v>
      </c>
      <c r="E133" s="4">
        <f>MONTH(SalesDataTable[[#This Row],[Order Date]])</f>
        <v>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75">
      <c r="A134" s="2">
        <v>3525</v>
      </c>
      <c r="B134" s="3">
        <v>46051</v>
      </c>
      <c r="C134" s="4">
        <f>YEAR(SalesDataTable[[#This Row],[Order Date]])</f>
        <v>2026</v>
      </c>
      <c r="D134" s="19" t="str">
        <f>"Q"&amp;ROUNDUP(MONTH(SalesDataTable[[#This Row],[Order Date]])/3,0)</f>
        <v>Q1</v>
      </c>
      <c r="E134" s="4">
        <f>MONTH(SalesDataTable[[#This Row],[Order Date]])</f>
        <v>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75">
      <c r="A135" s="2">
        <v>4299</v>
      </c>
      <c r="B135" s="3">
        <v>46051</v>
      </c>
      <c r="C135" s="4">
        <f>YEAR(SalesDataTable[[#This Row],[Order Date]])</f>
        <v>2026</v>
      </c>
      <c r="D135" s="19" t="str">
        <f>"Q"&amp;ROUNDUP(MONTH(SalesDataTable[[#This Row],[Order Date]])/3,0)</f>
        <v>Q1</v>
      </c>
      <c r="E135" s="4">
        <f>MONTH(SalesDataTable[[#This Row],[Order Date]])</f>
        <v>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75">
      <c r="A136" s="2">
        <v>748</v>
      </c>
      <c r="B136" s="3">
        <v>46052</v>
      </c>
      <c r="C136" s="4">
        <f>YEAR(SalesDataTable[[#This Row],[Order Date]])</f>
        <v>2026</v>
      </c>
      <c r="D136" s="19" t="str">
        <f>"Q"&amp;ROUNDUP(MONTH(SalesDataTable[[#This Row],[Order Date]])/3,0)</f>
        <v>Q1</v>
      </c>
      <c r="E136" s="4">
        <f>MONTH(SalesDataTable[[#This Row],[Order Date]])</f>
        <v>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75">
      <c r="A137" s="2">
        <v>3117</v>
      </c>
      <c r="B137" s="3">
        <v>46052</v>
      </c>
      <c r="C137" s="4">
        <f>YEAR(SalesDataTable[[#This Row],[Order Date]])</f>
        <v>2026</v>
      </c>
      <c r="D137" s="19" t="str">
        <f>"Q"&amp;ROUNDUP(MONTH(SalesDataTable[[#This Row],[Order Date]])/3,0)</f>
        <v>Q1</v>
      </c>
      <c r="E137" s="4">
        <f>MONTH(SalesDataTable[[#This Row],[Order Date]])</f>
        <v>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75">
      <c r="A138" s="2">
        <v>3328</v>
      </c>
      <c r="B138" s="3">
        <v>46052</v>
      </c>
      <c r="C138" s="4">
        <f>YEAR(SalesDataTable[[#This Row],[Order Date]])</f>
        <v>2026</v>
      </c>
      <c r="D138" s="19" t="str">
        <f>"Q"&amp;ROUNDUP(MONTH(SalesDataTable[[#This Row],[Order Date]])/3,0)</f>
        <v>Q1</v>
      </c>
      <c r="E138" s="4">
        <f>MONTH(SalesDataTable[[#This Row],[Order Date]])</f>
        <v>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75">
      <c r="A139" s="2">
        <v>3822</v>
      </c>
      <c r="B139" s="3">
        <v>46052</v>
      </c>
      <c r="C139" s="4">
        <f>YEAR(SalesDataTable[[#This Row],[Order Date]])</f>
        <v>2026</v>
      </c>
      <c r="D139" s="19" t="str">
        <f>"Q"&amp;ROUNDUP(MONTH(SalesDataTable[[#This Row],[Order Date]])/3,0)</f>
        <v>Q1</v>
      </c>
      <c r="E139" s="4">
        <f>MONTH(SalesDataTable[[#This Row],[Order Date]])</f>
        <v>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75">
      <c r="A140" s="2">
        <v>4125</v>
      </c>
      <c r="B140" s="3">
        <v>46052</v>
      </c>
      <c r="C140" s="4">
        <f>YEAR(SalesDataTable[[#This Row],[Order Date]])</f>
        <v>2026</v>
      </c>
      <c r="D140" s="19" t="str">
        <f>"Q"&amp;ROUNDUP(MONTH(SalesDataTable[[#This Row],[Order Date]])/3,0)</f>
        <v>Q1</v>
      </c>
      <c r="E140" s="4">
        <f>MONTH(SalesDataTable[[#This Row],[Order Date]])</f>
        <v>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75">
      <c r="A141" s="2">
        <v>4592</v>
      </c>
      <c r="B141" s="3">
        <v>46052</v>
      </c>
      <c r="C141" s="4">
        <f>YEAR(SalesDataTable[[#This Row],[Order Date]])</f>
        <v>2026</v>
      </c>
      <c r="D141" s="19" t="str">
        <f>"Q"&amp;ROUNDUP(MONTH(SalesDataTable[[#This Row],[Order Date]])/3,0)</f>
        <v>Q1</v>
      </c>
      <c r="E141" s="4">
        <f>MONTH(SalesDataTable[[#This Row],[Order Date]])</f>
        <v>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75">
      <c r="A142" s="2">
        <v>373</v>
      </c>
      <c r="B142" s="3">
        <v>46053</v>
      </c>
      <c r="C142" s="4">
        <f>YEAR(SalesDataTable[[#This Row],[Order Date]])</f>
        <v>2026</v>
      </c>
      <c r="D142" s="19" t="str">
        <f>"Q"&amp;ROUNDUP(MONTH(SalesDataTable[[#This Row],[Order Date]])/3,0)</f>
        <v>Q1</v>
      </c>
      <c r="E142" s="4">
        <f>MONTH(SalesDataTable[[#This Row],[Order Date]])</f>
        <v>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75">
      <c r="A143" s="2">
        <v>672</v>
      </c>
      <c r="B143" s="3">
        <v>46053</v>
      </c>
      <c r="C143" s="4">
        <f>YEAR(SalesDataTable[[#This Row],[Order Date]])</f>
        <v>2026</v>
      </c>
      <c r="D143" s="19" t="str">
        <f>"Q"&amp;ROUNDUP(MONTH(SalesDataTable[[#This Row],[Order Date]])/3,0)</f>
        <v>Q1</v>
      </c>
      <c r="E143" s="4">
        <f>MONTH(SalesDataTable[[#This Row],[Order Date]])</f>
        <v>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75">
      <c r="A144" s="2">
        <v>1125</v>
      </c>
      <c r="B144" s="3">
        <v>46053</v>
      </c>
      <c r="C144" s="4">
        <f>YEAR(SalesDataTable[[#This Row],[Order Date]])</f>
        <v>2026</v>
      </c>
      <c r="D144" s="19" t="str">
        <f>"Q"&amp;ROUNDUP(MONTH(SalesDataTable[[#This Row],[Order Date]])/3,0)</f>
        <v>Q1</v>
      </c>
      <c r="E144" s="4">
        <f>MONTH(SalesDataTable[[#This Row],[Order Date]])</f>
        <v>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75">
      <c r="A145" s="2">
        <v>1164</v>
      </c>
      <c r="B145" s="3">
        <v>46053</v>
      </c>
      <c r="C145" s="4">
        <f>YEAR(SalesDataTable[[#This Row],[Order Date]])</f>
        <v>2026</v>
      </c>
      <c r="D145" s="19" t="str">
        <f>"Q"&amp;ROUNDUP(MONTH(SalesDataTable[[#This Row],[Order Date]])/3,0)</f>
        <v>Q1</v>
      </c>
      <c r="E145" s="4">
        <f>MONTH(SalesDataTable[[#This Row],[Order Date]])</f>
        <v>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75">
      <c r="A146" s="2">
        <v>1613</v>
      </c>
      <c r="B146" s="3">
        <v>46053</v>
      </c>
      <c r="C146" s="4">
        <f>YEAR(SalesDataTable[[#This Row],[Order Date]])</f>
        <v>2026</v>
      </c>
      <c r="D146" s="19" t="str">
        <f>"Q"&amp;ROUNDUP(MONTH(SalesDataTable[[#This Row],[Order Date]])/3,0)</f>
        <v>Q1</v>
      </c>
      <c r="E146" s="4">
        <f>MONTH(SalesDataTable[[#This Row],[Order Date]])</f>
        <v>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75">
      <c r="A147" s="2">
        <v>2149</v>
      </c>
      <c r="B147" s="3">
        <v>46053</v>
      </c>
      <c r="C147" s="4">
        <f>YEAR(SalesDataTable[[#This Row],[Order Date]])</f>
        <v>2026</v>
      </c>
      <c r="D147" s="19" t="str">
        <f>"Q"&amp;ROUNDUP(MONTH(SalesDataTable[[#This Row],[Order Date]])/3,0)</f>
        <v>Q1</v>
      </c>
      <c r="E147" s="4">
        <f>MONTH(SalesDataTable[[#This Row],[Order Date]])</f>
        <v>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75">
      <c r="A148" s="2">
        <v>2593</v>
      </c>
      <c r="B148" s="3">
        <v>46053</v>
      </c>
      <c r="C148" s="4">
        <f>YEAR(SalesDataTable[[#This Row],[Order Date]])</f>
        <v>2026</v>
      </c>
      <c r="D148" s="19" t="str">
        <f>"Q"&amp;ROUNDUP(MONTH(SalesDataTable[[#This Row],[Order Date]])/3,0)</f>
        <v>Q1</v>
      </c>
      <c r="E148" s="4">
        <f>MONTH(SalesDataTable[[#This Row],[Order Date]])</f>
        <v>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75">
      <c r="A149" s="2">
        <v>2659</v>
      </c>
      <c r="B149" s="3">
        <v>46053</v>
      </c>
      <c r="C149" s="4">
        <f>YEAR(SalesDataTable[[#This Row],[Order Date]])</f>
        <v>2026</v>
      </c>
      <c r="D149" s="19" t="str">
        <f>"Q"&amp;ROUNDUP(MONTH(SalesDataTable[[#This Row],[Order Date]])/3,0)</f>
        <v>Q1</v>
      </c>
      <c r="E149" s="4">
        <f>MONTH(SalesDataTable[[#This Row],[Order Date]])</f>
        <v>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75">
      <c r="A150" s="2">
        <v>3496</v>
      </c>
      <c r="B150" s="3">
        <v>46053</v>
      </c>
      <c r="C150" s="4">
        <f>YEAR(SalesDataTable[[#This Row],[Order Date]])</f>
        <v>2026</v>
      </c>
      <c r="D150" s="19" t="str">
        <f>"Q"&amp;ROUNDUP(MONTH(SalesDataTable[[#This Row],[Order Date]])/3,0)</f>
        <v>Q1</v>
      </c>
      <c r="E150" s="4">
        <f>MONTH(SalesDataTable[[#This Row],[Order Date]])</f>
        <v>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75">
      <c r="A151" s="2">
        <v>3889</v>
      </c>
      <c r="B151" s="3">
        <v>46053</v>
      </c>
      <c r="C151" s="4">
        <f>YEAR(SalesDataTable[[#This Row],[Order Date]])</f>
        <v>2026</v>
      </c>
      <c r="D151" s="19" t="str">
        <f>"Q"&amp;ROUNDUP(MONTH(SalesDataTable[[#This Row],[Order Date]])/3,0)</f>
        <v>Q1</v>
      </c>
      <c r="E151" s="4">
        <f>MONTH(SalesDataTable[[#This Row],[Order Date]])</f>
        <v>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75">
      <c r="A152" s="2">
        <v>1432</v>
      </c>
      <c r="B152" s="3">
        <v>46054</v>
      </c>
      <c r="C152" s="4">
        <f>YEAR(SalesDataTable[[#This Row],[Order Date]])</f>
        <v>2026</v>
      </c>
      <c r="D152" s="19" t="str">
        <f>"Q"&amp;ROUNDUP(MONTH(SalesDataTable[[#This Row],[Order Date]])/3,0)</f>
        <v>Q1</v>
      </c>
      <c r="E152" s="4">
        <f>MONTH(SalesDataTable[[#This Row],[Order Date]])</f>
        <v>2</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75">
      <c r="A153" s="2">
        <v>1778</v>
      </c>
      <c r="B153" s="3">
        <v>46054</v>
      </c>
      <c r="C153" s="4">
        <f>YEAR(SalesDataTable[[#This Row],[Order Date]])</f>
        <v>2026</v>
      </c>
      <c r="D153" s="19" t="str">
        <f>"Q"&amp;ROUNDUP(MONTH(SalesDataTable[[#This Row],[Order Date]])/3,0)</f>
        <v>Q1</v>
      </c>
      <c r="E153" s="4">
        <f>MONTH(SalesDataTable[[#This Row],[Order Date]])</f>
        <v>2</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75">
      <c r="A154" s="2">
        <v>2047</v>
      </c>
      <c r="B154" s="3">
        <v>46054</v>
      </c>
      <c r="C154" s="4">
        <f>YEAR(SalesDataTable[[#This Row],[Order Date]])</f>
        <v>2026</v>
      </c>
      <c r="D154" s="19" t="str">
        <f>"Q"&amp;ROUNDUP(MONTH(SalesDataTable[[#This Row],[Order Date]])/3,0)</f>
        <v>Q1</v>
      </c>
      <c r="E154" s="4">
        <f>MONTH(SalesDataTable[[#This Row],[Order Date]])</f>
        <v>2</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75">
      <c r="A155" s="2">
        <v>2668</v>
      </c>
      <c r="B155" s="3">
        <v>46054</v>
      </c>
      <c r="C155" s="4">
        <f>YEAR(SalesDataTable[[#This Row],[Order Date]])</f>
        <v>2026</v>
      </c>
      <c r="D155" s="19" t="str">
        <f>"Q"&amp;ROUNDUP(MONTH(SalesDataTable[[#This Row],[Order Date]])/3,0)</f>
        <v>Q1</v>
      </c>
      <c r="E155" s="4">
        <f>MONTH(SalesDataTable[[#This Row],[Order Date]])</f>
        <v>2</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75">
      <c r="A156" s="2">
        <v>2706</v>
      </c>
      <c r="B156" s="3">
        <v>46054</v>
      </c>
      <c r="C156" s="4">
        <f>YEAR(SalesDataTable[[#This Row],[Order Date]])</f>
        <v>2026</v>
      </c>
      <c r="D156" s="19" t="str">
        <f>"Q"&amp;ROUNDUP(MONTH(SalesDataTable[[#This Row],[Order Date]])/3,0)</f>
        <v>Q1</v>
      </c>
      <c r="E156" s="4">
        <f>MONTH(SalesDataTable[[#This Row],[Order Date]])</f>
        <v>2</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75">
      <c r="A157" s="2">
        <v>2940</v>
      </c>
      <c r="B157" s="3">
        <v>46054</v>
      </c>
      <c r="C157" s="4">
        <f>YEAR(SalesDataTable[[#This Row],[Order Date]])</f>
        <v>2026</v>
      </c>
      <c r="D157" s="19" t="str">
        <f>"Q"&amp;ROUNDUP(MONTH(SalesDataTable[[#This Row],[Order Date]])/3,0)</f>
        <v>Q1</v>
      </c>
      <c r="E157" s="4">
        <f>MONTH(SalesDataTable[[#This Row],[Order Date]])</f>
        <v>2</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75">
      <c r="A158" s="2">
        <v>1263</v>
      </c>
      <c r="B158" s="3">
        <v>46055</v>
      </c>
      <c r="C158" s="4">
        <f>YEAR(SalesDataTable[[#This Row],[Order Date]])</f>
        <v>2026</v>
      </c>
      <c r="D158" s="19" t="str">
        <f>"Q"&amp;ROUNDUP(MONTH(SalesDataTable[[#This Row],[Order Date]])/3,0)</f>
        <v>Q1</v>
      </c>
      <c r="E158" s="4">
        <f>MONTH(SalesDataTable[[#This Row],[Order Date]])</f>
        <v>2</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75">
      <c r="A159" s="2">
        <v>1641</v>
      </c>
      <c r="B159" s="3">
        <v>46055</v>
      </c>
      <c r="C159" s="4">
        <f>YEAR(SalesDataTable[[#This Row],[Order Date]])</f>
        <v>2026</v>
      </c>
      <c r="D159" s="19" t="str">
        <f>"Q"&amp;ROUNDUP(MONTH(SalesDataTable[[#This Row],[Order Date]])/3,0)</f>
        <v>Q1</v>
      </c>
      <c r="E159" s="4">
        <f>MONTH(SalesDataTable[[#This Row],[Order Date]])</f>
        <v>2</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75">
      <c r="A160" s="2">
        <v>2014</v>
      </c>
      <c r="B160" s="3">
        <v>46055</v>
      </c>
      <c r="C160" s="4">
        <f>YEAR(SalesDataTable[[#This Row],[Order Date]])</f>
        <v>2026</v>
      </c>
      <c r="D160" s="19" t="str">
        <f>"Q"&amp;ROUNDUP(MONTH(SalesDataTable[[#This Row],[Order Date]])/3,0)</f>
        <v>Q1</v>
      </c>
      <c r="E160" s="4">
        <f>MONTH(SalesDataTable[[#This Row],[Order Date]])</f>
        <v>2</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75">
      <c r="A161" s="2">
        <v>2642</v>
      </c>
      <c r="B161" s="3">
        <v>46055</v>
      </c>
      <c r="C161" s="4">
        <f>YEAR(SalesDataTable[[#This Row],[Order Date]])</f>
        <v>2026</v>
      </c>
      <c r="D161" s="19" t="str">
        <f>"Q"&amp;ROUNDUP(MONTH(SalesDataTable[[#This Row],[Order Date]])/3,0)</f>
        <v>Q1</v>
      </c>
      <c r="E161" s="4">
        <f>MONTH(SalesDataTable[[#This Row],[Order Date]])</f>
        <v>2</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75">
      <c r="A162" s="2">
        <v>2929</v>
      </c>
      <c r="B162" s="3">
        <v>46055</v>
      </c>
      <c r="C162" s="4">
        <f>YEAR(SalesDataTable[[#This Row],[Order Date]])</f>
        <v>2026</v>
      </c>
      <c r="D162" s="19" t="str">
        <f>"Q"&amp;ROUNDUP(MONTH(SalesDataTable[[#This Row],[Order Date]])/3,0)</f>
        <v>Q1</v>
      </c>
      <c r="E162" s="4">
        <f>MONTH(SalesDataTable[[#This Row],[Order Date]])</f>
        <v>2</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75">
      <c r="A163" s="2">
        <v>3855</v>
      </c>
      <c r="B163" s="3">
        <v>46055</v>
      </c>
      <c r="C163" s="4">
        <f>YEAR(SalesDataTable[[#This Row],[Order Date]])</f>
        <v>2026</v>
      </c>
      <c r="D163" s="19" t="str">
        <f>"Q"&amp;ROUNDUP(MONTH(SalesDataTable[[#This Row],[Order Date]])/3,0)</f>
        <v>Q1</v>
      </c>
      <c r="E163" s="4">
        <f>MONTH(SalesDataTable[[#This Row],[Order Date]])</f>
        <v>2</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75">
      <c r="A164" s="2">
        <v>4031</v>
      </c>
      <c r="B164" s="3">
        <v>46055</v>
      </c>
      <c r="C164" s="4">
        <f>YEAR(SalesDataTable[[#This Row],[Order Date]])</f>
        <v>2026</v>
      </c>
      <c r="D164" s="19" t="str">
        <f>"Q"&amp;ROUNDUP(MONTH(SalesDataTable[[#This Row],[Order Date]])/3,0)</f>
        <v>Q1</v>
      </c>
      <c r="E164" s="4">
        <f>MONTH(SalesDataTable[[#This Row],[Order Date]])</f>
        <v>2</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75">
      <c r="A165" s="2">
        <v>2</v>
      </c>
      <c r="B165" s="3">
        <v>46056</v>
      </c>
      <c r="C165" s="4">
        <f>YEAR(SalesDataTable[[#This Row],[Order Date]])</f>
        <v>2026</v>
      </c>
      <c r="D165" s="19" t="str">
        <f>"Q"&amp;ROUNDUP(MONTH(SalesDataTable[[#This Row],[Order Date]])/3,0)</f>
        <v>Q1</v>
      </c>
      <c r="E165" s="4">
        <f>MONTH(SalesDataTable[[#This Row],[Order Date]])</f>
        <v>2</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75">
      <c r="A166" s="2">
        <v>4228</v>
      </c>
      <c r="B166" s="3">
        <v>46056</v>
      </c>
      <c r="C166" s="4">
        <f>YEAR(SalesDataTable[[#This Row],[Order Date]])</f>
        <v>2026</v>
      </c>
      <c r="D166" s="19" t="str">
        <f>"Q"&amp;ROUNDUP(MONTH(SalesDataTable[[#This Row],[Order Date]])/3,0)</f>
        <v>Q1</v>
      </c>
      <c r="E166" s="4">
        <f>MONTH(SalesDataTable[[#This Row],[Order Date]])</f>
        <v>2</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75">
      <c r="A167" s="2">
        <v>928</v>
      </c>
      <c r="B167" s="3">
        <v>46057</v>
      </c>
      <c r="C167" s="4">
        <f>YEAR(SalesDataTable[[#This Row],[Order Date]])</f>
        <v>2026</v>
      </c>
      <c r="D167" s="19" t="str">
        <f>"Q"&amp;ROUNDUP(MONTH(SalesDataTable[[#This Row],[Order Date]])/3,0)</f>
        <v>Q1</v>
      </c>
      <c r="E167" s="4">
        <f>MONTH(SalesDataTable[[#This Row],[Order Date]])</f>
        <v>2</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75">
      <c r="A168" s="2">
        <v>933</v>
      </c>
      <c r="B168" s="3">
        <v>46057</v>
      </c>
      <c r="C168" s="4">
        <f>YEAR(SalesDataTable[[#This Row],[Order Date]])</f>
        <v>2026</v>
      </c>
      <c r="D168" s="19" t="str">
        <f>"Q"&amp;ROUNDUP(MONTH(SalesDataTable[[#This Row],[Order Date]])/3,0)</f>
        <v>Q1</v>
      </c>
      <c r="E168" s="4">
        <f>MONTH(SalesDataTable[[#This Row],[Order Date]])</f>
        <v>2</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75">
      <c r="A169" s="2">
        <v>1646</v>
      </c>
      <c r="B169" s="3">
        <v>46057</v>
      </c>
      <c r="C169" s="4">
        <f>YEAR(SalesDataTable[[#This Row],[Order Date]])</f>
        <v>2026</v>
      </c>
      <c r="D169" s="19" t="str">
        <f>"Q"&amp;ROUNDUP(MONTH(SalesDataTable[[#This Row],[Order Date]])/3,0)</f>
        <v>Q1</v>
      </c>
      <c r="E169" s="4">
        <f>MONTH(SalesDataTable[[#This Row],[Order Date]])</f>
        <v>2</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75">
      <c r="A170" s="2">
        <v>380</v>
      </c>
      <c r="B170" s="3">
        <v>46058</v>
      </c>
      <c r="C170" s="4">
        <f>YEAR(SalesDataTable[[#This Row],[Order Date]])</f>
        <v>2026</v>
      </c>
      <c r="D170" s="19" t="str">
        <f>"Q"&amp;ROUNDUP(MONTH(SalesDataTable[[#This Row],[Order Date]])/3,0)</f>
        <v>Q1</v>
      </c>
      <c r="E170" s="4">
        <f>MONTH(SalesDataTable[[#This Row],[Order Date]])</f>
        <v>2</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75">
      <c r="A171" s="2">
        <v>1723</v>
      </c>
      <c r="B171" s="3">
        <v>46058</v>
      </c>
      <c r="C171" s="4">
        <f>YEAR(SalesDataTable[[#This Row],[Order Date]])</f>
        <v>2026</v>
      </c>
      <c r="D171" s="19" t="str">
        <f>"Q"&amp;ROUNDUP(MONTH(SalesDataTable[[#This Row],[Order Date]])/3,0)</f>
        <v>Q1</v>
      </c>
      <c r="E171" s="4">
        <f>MONTH(SalesDataTable[[#This Row],[Order Date]])</f>
        <v>2</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75">
      <c r="A172" s="2">
        <v>2529</v>
      </c>
      <c r="B172" s="3">
        <v>46058</v>
      </c>
      <c r="C172" s="4">
        <f>YEAR(SalesDataTable[[#This Row],[Order Date]])</f>
        <v>2026</v>
      </c>
      <c r="D172" s="19" t="str">
        <f>"Q"&amp;ROUNDUP(MONTH(SalesDataTable[[#This Row],[Order Date]])/3,0)</f>
        <v>Q1</v>
      </c>
      <c r="E172" s="4">
        <f>MONTH(SalesDataTable[[#This Row],[Order Date]])</f>
        <v>2</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75">
      <c r="A173" s="2">
        <v>2685</v>
      </c>
      <c r="B173" s="3">
        <v>46058</v>
      </c>
      <c r="C173" s="4">
        <f>YEAR(SalesDataTable[[#This Row],[Order Date]])</f>
        <v>2026</v>
      </c>
      <c r="D173" s="19" t="str">
        <f>"Q"&amp;ROUNDUP(MONTH(SalesDataTable[[#This Row],[Order Date]])/3,0)</f>
        <v>Q1</v>
      </c>
      <c r="E173" s="4">
        <f>MONTH(SalesDataTable[[#This Row],[Order Date]])</f>
        <v>2</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75">
      <c r="A174" s="2">
        <v>2793</v>
      </c>
      <c r="B174" s="3">
        <v>46058</v>
      </c>
      <c r="C174" s="4">
        <f>YEAR(SalesDataTable[[#This Row],[Order Date]])</f>
        <v>2026</v>
      </c>
      <c r="D174" s="19" t="str">
        <f>"Q"&amp;ROUNDUP(MONTH(SalesDataTable[[#This Row],[Order Date]])/3,0)</f>
        <v>Q1</v>
      </c>
      <c r="E174" s="4">
        <f>MONTH(SalesDataTable[[#This Row],[Order Date]])</f>
        <v>2</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75">
      <c r="A175" s="2">
        <v>346</v>
      </c>
      <c r="B175" s="3">
        <v>46059</v>
      </c>
      <c r="C175" s="4">
        <f>YEAR(SalesDataTable[[#This Row],[Order Date]])</f>
        <v>2026</v>
      </c>
      <c r="D175" s="19" t="str">
        <f>"Q"&amp;ROUNDUP(MONTH(SalesDataTable[[#This Row],[Order Date]])/3,0)</f>
        <v>Q1</v>
      </c>
      <c r="E175" s="4">
        <f>MONTH(SalesDataTable[[#This Row],[Order Date]])</f>
        <v>2</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75">
      <c r="A176" s="2">
        <v>539</v>
      </c>
      <c r="B176" s="3">
        <v>46059</v>
      </c>
      <c r="C176" s="4">
        <f>YEAR(SalesDataTable[[#This Row],[Order Date]])</f>
        <v>2026</v>
      </c>
      <c r="D176" s="19" t="str">
        <f>"Q"&amp;ROUNDUP(MONTH(SalesDataTable[[#This Row],[Order Date]])/3,0)</f>
        <v>Q1</v>
      </c>
      <c r="E176" s="4">
        <f>MONTH(SalesDataTable[[#This Row],[Order Date]])</f>
        <v>2</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75">
      <c r="A177" s="2">
        <v>1368</v>
      </c>
      <c r="B177" s="3">
        <v>46059</v>
      </c>
      <c r="C177" s="4">
        <f>YEAR(SalesDataTable[[#This Row],[Order Date]])</f>
        <v>2026</v>
      </c>
      <c r="D177" s="19" t="str">
        <f>"Q"&amp;ROUNDUP(MONTH(SalesDataTable[[#This Row],[Order Date]])/3,0)</f>
        <v>Q1</v>
      </c>
      <c r="E177" s="4">
        <f>MONTH(SalesDataTable[[#This Row],[Order Date]])</f>
        <v>2</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75">
      <c r="A178" s="2">
        <v>3506</v>
      </c>
      <c r="B178" s="3">
        <v>46059</v>
      </c>
      <c r="C178" s="4">
        <f>YEAR(SalesDataTable[[#This Row],[Order Date]])</f>
        <v>2026</v>
      </c>
      <c r="D178" s="19" t="str">
        <f>"Q"&amp;ROUNDUP(MONTH(SalesDataTable[[#This Row],[Order Date]])/3,0)</f>
        <v>Q1</v>
      </c>
      <c r="E178" s="4">
        <f>MONTH(SalesDataTable[[#This Row],[Order Date]])</f>
        <v>2</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75">
      <c r="A179" s="2">
        <v>1314</v>
      </c>
      <c r="B179" s="3">
        <v>46060</v>
      </c>
      <c r="C179" s="4">
        <f>YEAR(SalesDataTable[[#This Row],[Order Date]])</f>
        <v>2026</v>
      </c>
      <c r="D179" s="19" t="str">
        <f>"Q"&amp;ROUNDUP(MONTH(SalesDataTable[[#This Row],[Order Date]])/3,0)</f>
        <v>Q1</v>
      </c>
      <c r="E179" s="4">
        <f>MONTH(SalesDataTable[[#This Row],[Order Date]])</f>
        <v>2</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75">
      <c r="A180" s="2">
        <v>2092</v>
      </c>
      <c r="B180" s="3">
        <v>46060</v>
      </c>
      <c r="C180" s="4">
        <f>YEAR(SalesDataTable[[#This Row],[Order Date]])</f>
        <v>2026</v>
      </c>
      <c r="D180" s="19" t="str">
        <f>"Q"&amp;ROUNDUP(MONTH(SalesDataTable[[#This Row],[Order Date]])/3,0)</f>
        <v>Q1</v>
      </c>
      <c r="E180" s="4">
        <f>MONTH(SalesDataTable[[#This Row],[Order Date]])</f>
        <v>2</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75">
      <c r="A181" s="2">
        <v>5083</v>
      </c>
      <c r="B181" s="3">
        <v>46060</v>
      </c>
      <c r="C181" s="4">
        <f>YEAR(SalesDataTable[[#This Row],[Order Date]])</f>
        <v>2026</v>
      </c>
      <c r="D181" s="19" t="str">
        <f>"Q"&amp;ROUNDUP(MONTH(SalesDataTable[[#This Row],[Order Date]])/3,0)</f>
        <v>Q1</v>
      </c>
      <c r="E181" s="4">
        <f>MONTH(SalesDataTable[[#This Row],[Order Date]])</f>
        <v>2</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75">
      <c r="A182" s="2">
        <v>582</v>
      </c>
      <c r="B182" s="3">
        <v>46061</v>
      </c>
      <c r="C182" s="4">
        <f>YEAR(SalesDataTable[[#This Row],[Order Date]])</f>
        <v>2026</v>
      </c>
      <c r="D182" s="19" t="str">
        <f>"Q"&amp;ROUNDUP(MONTH(SalesDataTable[[#This Row],[Order Date]])/3,0)</f>
        <v>Q1</v>
      </c>
      <c r="E182" s="4">
        <f>MONTH(SalesDataTable[[#This Row],[Order Date]])</f>
        <v>2</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75">
      <c r="A183" s="2">
        <v>902</v>
      </c>
      <c r="B183" s="3">
        <v>46061</v>
      </c>
      <c r="C183" s="4">
        <f>YEAR(SalesDataTable[[#This Row],[Order Date]])</f>
        <v>2026</v>
      </c>
      <c r="D183" s="19" t="str">
        <f>"Q"&amp;ROUNDUP(MONTH(SalesDataTable[[#This Row],[Order Date]])/3,0)</f>
        <v>Q1</v>
      </c>
      <c r="E183" s="4">
        <f>MONTH(SalesDataTable[[#This Row],[Order Date]])</f>
        <v>2</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75">
      <c r="A184" s="2">
        <v>2396</v>
      </c>
      <c r="B184" s="3">
        <v>46061</v>
      </c>
      <c r="C184" s="4">
        <f>YEAR(SalesDataTable[[#This Row],[Order Date]])</f>
        <v>2026</v>
      </c>
      <c r="D184" s="19" t="str">
        <f>"Q"&amp;ROUNDUP(MONTH(SalesDataTable[[#This Row],[Order Date]])/3,0)</f>
        <v>Q1</v>
      </c>
      <c r="E184" s="4">
        <f>MONTH(SalesDataTable[[#This Row],[Order Date]])</f>
        <v>2</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75">
      <c r="A185" s="2">
        <v>2494</v>
      </c>
      <c r="B185" s="3">
        <v>46061</v>
      </c>
      <c r="C185" s="4">
        <f>YEAR(SalesDataTable[[#This Row],[Order Date]])</f>
        <v>2026</v>
      </c>
      <c r="D185" s="19" t="str">
        <f>"Q"&amp;ROUNDUP(MONTH(SalesDataTable[[#This Row],[Order Date]])/3,0)</f>
        <v>Q1</v>
      </c>
      <c r="E185" s="4">
        <f>MONTH(SalesDataTable[[#This Row],[Order Date]])</f>
        <v>2</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75">
      <c r="A186" s="2">
        <v>2925</v>
      </c>
      <c r="B186" s="3">
        <v>46061</v>
      </c>
      <c r="C186" s="4">
        <f>YEAR(SalesDataTable[[#This Row],[Order Date]])</f>
        <v>2026</v>
      </c>
      <c r="D186" s="19" t="str">
        <f>"Q"&amp;ROUNDUP(MONTH(SalesDataTable[[#This Row],[Order Date]])/3,0)</f>
        <v>Q1</v>
      </c>
      <c r="E186" s="4">
        <f>MONTH(SalesDataTable[[#This Row],[Order Date]])</f>
        <v>2</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75">
      <c r="A187" s="2">
        <v>3614</v>
      </c>
      <c r="B187" s="3">
        <v>46061</v>
      </c>
      <c r="C187" s="4">
        <f>YEAR(SalesDataTable[[#This Row],[Order Date]])</f>
        <v>2026</v>
      </c>
      <c r="D187" s="19" t="str">
        <f>"Q"&amp;ROUNDUP(MONTH(SalesDataTable[[#This Row],[Order Date]])/3,0)</f>
        <v>Q1</v>
      </c>
      <c r="E187" s="4">
        <f>MONTH(SalesDataTable[[#This Row],[Order Date]])</f>
        <v>2</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75">
      <c r="A188" s="2">
        <v>4360</v>
      </c>
      <c r="B188" s="3">
        <v>46061</v>
      </c>
      <c r="C188" s="4">
        <f>YEAR(SalesDataTable[[#This Row],[Order Date]])</f>
        <v>2026</v>
      </c>
      <c r="D188" s="19" t="str">
        <f>"Q"&amp;ROUNDUP(MONTH(SalesDataTable[[#This Row],[Order Date]])/3,0)</f>
        <v>Q1</v>
      </c>
      <c r="E188" s="4">
        <f>MONTH(SalesDataTable[[#This Row],[Order Date]])</f>
        <v>2</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75">
      <c r="A189" s="2">
        <v>4582</v>
      </c>
      <c r="B189" s="3">
        <v>46061</v>
      </c>
      <c r="C189" s="4">
        <f>YEAR(SalesDataTable[[#This Row],[Order Date]])</f>
        <v>2026</v>
      </c>
      <c r="D189" s="19" t="str">
        <f>"Q"&amp;ROUNDUP(MONTH(SalesDataTable[[#This Row],[Order Date]])/3,0)</f>
        <v>Q1</v>
      </c>
      <c r="E189" s="4">
        <f>MONTH(SalesDataTable[[#This Row],[Order Date]])</f>
        <v>2</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75">
      <c r="A190" s="2">
        <v>4381</v>
      </c>
      <c r="B190" s="3">
        <v>46062</v>
      </c>
      <c r="C190" s="4">
        <f>YEAR(SalesDataTable[[#This Row],[Order Date]])</f>
        <v>2026</v>
      </c>
      <c r="D190" s="19" t="str">
        <f>"Q"&amp;ROUNDUP(MONTH(SalesDataTable[[#This Row],[Order Date]])/3,0)</f>
        <v>Q1</v>
      </c>
      <c r="E190" s="4">
        <f>MONTH(SalesDataTable[[#This Row],[Order Date]])</f>
        <v>2</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75">
      <c r="A191" s="2">
        <v>4964</v>
      </c>
      <c r="B191" s="3">
        <v>46062</v>
      </c>
      <c r="C191" s="4">
        <f>YEAR(SalesDataTable[[#This Row],[Order Date]])</f>
        <v>2026</v>
      </c>
      <c r="D191" s="19" t="str">
        <f>"Q"&amp;ROUNDUP(MONTH(SalesDataTable[[#This Row],[Order Date]])/3,0)</f>
        <v>Q1</v>
      </c>
      <c r="E191" s="4">
        <f>MONTH(SalesDataTable[[#This Row],[Order Date]])</f>
        <v>2</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75">
      <c r="A192" s="2">
        <v>255</v>
      </c>
      <c r="B192" s="3">
        <v>46063</v>
      </c>
      <c r="C192" s="4">
        <f>YEAR(SalesDataTable[[#This Row],[Order Date]])</f>
        <v>2026</v>
      </c>
      <c r="D192" s="19" t="str">
        <f>"Q"&amp;ROUNDUP(MONTH(SalesDataTable[[#This Row],[Order Date]])/3,0)</f>
        <v>Q1</v>
      </c>
      <c r="E192" s="4">
        <f>MONTH(SalesDataTable[[#This Row],[Order Date]])</f>
        <v>2</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75">
      <c r="A193" s="2">
        <v>2178</v>
      </c>
      <c r="B193" s="3">
        <v>46063</v>
      </c>
      <c r="C193" s="4">
        <f>YEAR(SalesDataTable[[#This Row],[Order Date]])</f>
        <v>2026</v>
      </c>
      <c r="D193" s="19" t="str">
        <f>"Q"&amp;ROUNDUP(MONTH(SalesDataTable[[#This Row],[Order Date]])/3,0)</f>
        <v>Q1</v>
      </c>
      <c r="E193" s="4">
        <f>MONTH(SalesDataTable[[#This Row],[Order Date]])</f>
        <v>2</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75">
      <c r="A194" s="2">
        <v>3416</v>
      </c>
      <c r="B194" s="3">
        <v>46063</v>
      </c>
      <c r="C194" s="4">
        <f>YEAR(SalesDataTable[[#This Row],[Order Date]])</f>
        <v>2026</v>
      </c>
      <c r="D194" s="19" t="str">
        <f>"Q"&amp;ROUNDUP(MONTH(SalesDataTable[[#This Row],[Order Date]])/3,0)</f>
        <v>Q1</v>
      </c>
      <c r="E194" s="4">
        <f>MONTH(SalesDataTable[[#This Row],[Order Date]])</f>
        <v>2</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75">
      <c r="A195" s="2">
        <v>3854</v>
      </c>
      <c r="B195" s="3">
        <v>46063</v>
      </c>
      <c r="C195" s="4">
        <f>YEAR(SalesDataTable[[#This Row],[Order Date]])</f>
        <v>2026</v>
      </c>
      <c r="D195" s="19" t="str">
        <f>"Q"&amp;ROUNDUP(MONTH(SalesDataTable[[#This Row],[Order Date]])/3,0)</f>
        <v>Q1</v>
      </c>
      <c r="E195" s="4">
        <f>MONTH(SalesDataTable[[#This Row],[Order Date]])</f>
        <v>2</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75">
      <c r="A196" s="2">
        <v>3952</v>
      </c>
      <c r="B196" s="3">
        <v>46063</v>
      </c>
      <c r="C196" s="4">
        <f>YEAR(SalesDataTable[[#This Row],[Order Date]])</f>
        <v>2026</v>
      </c>
      <c r="D196" s="19" t="str">
        <f>"Q"&amp;ROUNDUP(MONTH(SalesDataTable[[#This Row],[Order Date]])/3,0)</f>
        <v>Q1</v>
      </c>
      <c r="E196" s="4">
        <f>MONTH(SalesDataTable[[#This Row],[Order Date]])</f>
        <v>2</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75">
      <c r="A197" s="2">
        <v>4076</v>
      </c>
      <c r="B197" s="3">
        <v>46063</v>
      </c>
      <c r="C197" s="4">
        <f>YEAR(SalesDataTable[[#This Row],[Order Date]])</f>
        <v>2026</v>
      </c>
      <c r="D197" s="19" t="str">
        <f>"Q"&amp;ROUNDUP(MONTH(SalesDataTable[[#This Row],[Order Date]])/3,0)</f>
        <v>Q1</v>
      </c>
      <c r="E197" s="4">
        <f>MONTH(SalesDataTable[[#This Row],[Order Date]])</f>
        <v>2</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75">
      <c r="A198" s="2">
        <v>4156</v>
      </c>
      <c r="B198" s="3">
        <v>46063</v>
      </c>
      <c r="C198" s="4">
        <f>YEAR(SalesDataTable[[#This Row],[Order Date]])</f>
        <v>2026</v>
      </c>
      <c r="D198" s="19" t="str">
        <f>"Q"&amp;ROUNDUP(MONTH(SalesDataTable[[#This Row],[Order Date]])/3,0)</f>
        <v>Q1</v>
      </c>
      <c r="E198" s="4">
        <f>MONTH(SalesDataTable[[#This Row],[Order Date]])</f>
        <v>2</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75">
      <c r="A199" s="2">
        <v>4260</v>
      </c>
      <c r="B199" s="3">
        <v>46063</v>
      </c>
      <c r="C199" s="4">
        <f>YEAR(SalesDataTable[[#This Row],[Order Date]])</f>
        <v>2026</v>
      </c>
      <c r="D199" s="19" t="str">
        <f>"Q"&amp;ROUNDUP(MONTH(SalesDataTable[[#This Row],[Order Date]])/3,0)</f>
        <v>Q1</v>
      </c>
      <c r="E199" s="4">
        <f>MONTH(SalesDataTable[[#This Row],[Order Date]])</f>
        <v>2</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75">
      <c r="A200" s="2">
        <v>4294</v>
      </c>
      <c r="B200" s="3">
        <v>46063</v>
      </c>
      <c r="C200" s="4">
        <f>YEAR(SalesDataTable[[#This Row],[Order Date]])</f>
        <v>2026</v>
      </c>
      <c r="D200" s="19" t="str">
        <f>"Q"&amp;ROUNDUP(MONTH(SalesDataTable[[#This Row],[Order Date]])/3,0)</f>
        <v>Q1</v>
      </c>
      <c r="E200" s="4">
        <f>MONTH(SalesDataTable[[#This Row],[Order Date]])</f>
        <v>2</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75">
      <c r="A201" s="2">
        <v>1019</v>
      </c>
      <c r="B201" s="3">
        <v>46064</v>
      </c>
      <c r="C201" s="4">
        <f>YEAR(SalesDataTable[[#This Row],[Order Date]])</f>
        <v>2026</v>
      </c>
      <c r="D201" s="19" t="str">
        <f>"Q"&amp;ROUNDUP(MONTH(SalesDataTable[[#This Row],[Order Date]])/3,0)</f>
        <v>Q1</v>
      </c>
      <c r="E201" s="4">
        <f>MONTH(SalesDataTable[[#This Row],[Order Date]])</f>
        <v>2</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75">
      <c r="A202" s="2">
        <v>1471</v>
      </c>
      <c r="B202" s="3">
        <v>46064</v>
      </c>
      <c r="C202" s="4">
        <f>YEAR(SalesDataTable[[#This Row],[Order Date]])</f>
        <v>2026</v>
      </c>
      <c r="D202" s="19" t="str">
        <f>"Q"&amp;ROUNDUP(MONTH(SalesDataTable[[#This Row],[Order Date]])/3,0)</f>
        <v>Q1</v>
      </c>
      <c r="E202" s="4">
        <f>MONTH(SalesDataTable[[#This Row],[Order Date]])</f>
        <v>2</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75">
      <c r="A203" s="2">
        <v>2520</v>
      </c>
      <c r="B203" s="3">
        <v>46064</v>
      </c>
      <c r="C203" s="4">
        <f>YEAR(SalesDataTable[[#This Row],[Order Date]])</f>
        <v>2026</v>
      </c>
      <c r="D203" s="19" t="str">
        <f>"Q"&amp;ROUNDUP(MONTH(SalesDataTable[[#This Row],[Order Date]])/3,0)</f>
        <v>Q1</v>
      </c>
      <c r="E203" s="4">
        <f>MONTH(SalesDataTable[[#This Row],[Order Date]])</f>
        <v>2</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75">
      <c r="A204" s="2">
        <v>4649</v>
      </c>
      <c r="B204" s="3">
        <v>46064</v>
      </c>
      <c r="C204" s="4">
        <f>YEAR(SalesDataTable[[#This Row],[Order Date]])</f>
        <v>2026</v>
      </c>
      <c r="D204" s="19" t="str">
        <f>"Q"&amp;ROUNDUP(MONTH(SalesDataTable[[#This Row],[Order Date]])/3,0)</f>
        <v>Q1</v>
      </c>
      <c r="E204" s="4">
        <f>MONTH(SalesDataTable[[#This Row],[Order Date]])</f>
        <v>2</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75">
      <c r="A205" s="2">
        <v>4545</v>
      </c>
      <c r="B205" s="3">
        <v>46065</v>
      </c>
      <c r="C205" s="4">
        <f>YEAR(SalesDataTable[[#This Row],[Order Date]])</f>
        <v>2026</v>
      </c>
      <c r="D205" s="19" t="str">
        <f>"Q"&amp;ROUNDUP(MONTH(SalesDataTable[[#This Row],[Order Date]])/3,0)</f>
        <v>Q1</v>
      </c>
      <c r="E205" s="4">
        <f>MONTH(SalesDataTable[[#This Row],[Order Date]])</f>
        <v>2</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75">
      <c r="A206" s="2">
        <v>285</v>
      </c>
      <c r="B206" s="3">
        <v>46066</v>
      </c>
      <c r="C206" s="4">
        <f>YEAR(SalesDataTable[[#This Row],[Order Date]])</f>
        <v>2026</v>
      </c>
      <c r="D206" s="19" t="str">
        <f>"Q"&amp;ROUNDUP(MONTH(SalesDataTable[[#This Row],[Order Date]])/3,0)</f>
        <v>Q1</v>
      </c>
      <c r="E206" s="4">
        <f>MONTH(SalesDataTable[[#This Row],[Order Date]])</f>
        <v>2</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75">
      <c r="A207" s="2">
        <v>1499</v>
      </c>
      <c r="B207" s="3">
        <v>46066</v>
      </c>
      <c r="C207" s="4">
        <f>YEAR(SalesDataTable[[#This Row],[Order Date]])</f>
        <v>2026</v>
      </c>
      <c r="D207" s="19" t="str">
        <f>"Q"&amp;ROUNDUP(MONTH(SalesDataTable[[#This Row],[Order Date]])/3,0)</f>
        <v>Q1</v>
      </c>
      <c r="E207" s="4">
        <f>MONTH(SalesDataTable[[#This Row],[Order Date]])</f>
        <v>2</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75">
      <c r="A208" s="2">
        <v>2615</v>
      </c>
      <c r="B208" s="3">
        <v>46066</v>
      </c>
      <c r="C208" s="4">
        <f>YEAR(SalesDataTable[[#This Row],[Order Date]])</f>
        <v>2026</v>
      </c>
      <c r="D208" s="19" t="str">
        <f>"Q"&amp;ROUNDUP(MONTH(SalesDataTable[[#This Row],[Order Date]])/3,0)</f>
        <v>Q1</v>
      </c>
      <c r="E208" s="4">
        <f>MONTH(SalesDataTable[[#This Row],[Order Date]])</f>
        <v>2</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75">
      <c r="A209" s="2">
        <v>479</v>
      </c>
      <c r="B209" s="3">
        <v>46067</v>
      </c>
      <c r="C209" s="4">
        <f>YEAR(SalesDataTable[[#This Row],[Order Date]])</f>
        <v>2026</v>
      </c>
      <c r="D209" s="19" t="str">
        <f>"Q"&amp;ROUNDUP(MONTH(SalesDataTable[[#This Row],[Order Date]])/3,0)</f>
        <v>Q1</v>
      </c>
      <c r="E209" s="4">
        <f>MONTH(SalesDataTable[[#This Row],[Order Date]])</f>
        <v>2</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75">
      <c r="A210" s="2">
        <v>4069</v>
      </c>
      <c r="B210" s="3">
        <v>46067</v>
      </c>
      <c r="C210" s="4">
        <f>YEAR(SalesDataTable[[#This Row],[Order Date]])</f>
        <v>2026</v>
      </c>
      <c r="D210" s="19" t="str">
        <f>"Q"&amp;ROUNDUP(MONTH(SalesDataTable[[#This Row],[Order Date]])/3,0)</f>
        <v>Q1</v>
      </c>
      <c r="E210" s="4">
        <f>MONTH(SalesDataTable[[#This Row],[Order Date]])</f>
        <v>2</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75">
      <c r="A211" s="2">
        <v>4588</v>
      </c>
      <c r="B211" s="3">
        <v>46067</v>
      </c>
      <c r="C211" s="4">
        <f>YEAR(SalesDataTable[[#This Row],[Order Date]])</f>
        <v>2026</v>
      </c>
      <c r="D211" s="19" t="str">
        <f>"Q"&amp;ROUNDUP(MONTH(SalesDataTable[[#This Row],[Order Date]])/3,0)</f>
        <v>Q1</v>
      </c>
      <c r="E211" s="4">
        <f>MONTH(SalesDataTable[[#This Row],[Order Date]])</f>
        <v>2</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75">
      <c r="A212" s="2">
        <v>14</v>
      </c>
      <c r="B212" s="3">
        <v>46068</v>
      </c>
      <c r="C212" s="4">
        <f>YEAR(SalesDataTable[[#This Row],[Order Date]])</f>
        <v>2026</v>
      </c>
      <c r="D212" s="19" t="str">
        <f>"Q"&amp;ROUNDUP(MONTH(SalesDataTable[[#This Row],[Order Date]])/3,0)</f>
        <v>Q1</v>
      </c>
      <c r="E212" s="4">
        <f>MONTH(SalesDataTable[[#This Row],[Order Date]])</f>
        <v>2</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75">
      <c r="A213" s="2">
        <v>303</v>
      </c>
      <c r="B213" s="3">
        <v>46068</v>
      </c>
      <c r="C213" s="4">
        <f>YEAR(SalesDataTable[[#This Row],[Order Date]])</f>
        <v>2026</v>
      </c>
      <c r="D213" s="19" t="str">
        <f>"Q"&amp;ROUNDUP(MONTH(SalesDataTable[[#This Row],[Order Date]])/3,0)</f>
        <v>Q1</v>
      </c>
      <c r="E213" s="4">
        <f>MONTH(SalesDataTable[[#This Row],[Order Date]])</f>
        <v>2</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75">
      <c r="A214" s="2">
        <v>1197</v>
      </c>
      <c r="B214" s="3">
        <v>46069</v>
      </c>
      <c r="C214" s="4">
        <f>YEAR(SalesDataTable[[#This Row],[Order Date]])</f>
        <v>2026</v>
      </c>
      <c r="D214" s="19" t="str">
        <f>"Q"&amp;ROUNDUP(MONTH(SalesDataTable[[#This Row],[Order Date]])/3,0)</f>
        <v>Q1</v>
      </c>
      <c r="E214" s="4">
        <f>MONTH(SalesDataTable[[#This Row],[Order Date]])</f>
        <v>2</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75">
      <c r="A215" s="2">
        <v>2714</v>
      </c>
      <c r="B215" s="3">
        <v>46069</v>
      </c>
      <c r="C215" s="4">
        <f>YEAR(SalesDataTable[[#This Row],[Order Date]])</f>
        <v>2026</v>
      </c>
      <c r="D215" s="19" t="str">
        <f>"Q"&amp;ROUNDUP(MONTH(SalesDataTable[[#This Row],[Order Date]])/3,0)</f>
        <v>Q1</v>
      </c>
      <c r="E215" s="4">
        <f>MONTH(SalesDataTable[[#This Row],[Order Date]])</f>
        <v>2</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75">
      <c r="A216" s="2">
        <v>2753</v>
      </c>
      <c r="B216" s="3">
        <v>46069</v>
      </c>
      <c r="C216" s="4">
        <f>YEAR(SalesDataTable[[#This Row],[Order Date]])</f>
        <v>2026</v>
      </c>
      <c r="D216" s="19" t="str">
        <f>"Q"&amp;ROUNDUP(MONTH(SalesDataTable[[#This Row],[Order Date]])/3,0)</f>
        <v>Q1</v>
      </c>
      <c r="E216" s="4">
        <f>MONTH(SalesDataTable[[#This Row],[Order Date]])</f>
        <v>2</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75">
      <c r="A217" s="2">
        <v>3901</v>
      </c>
      <c r="B217" s="3">
        <v>46069</v>
      </c>
      <c r="C217" s="4">
        <f>YEAR(SalesDataTable[[#This Row],[Order Date]])</f>
        <v>2026</v>
      </c>
      <c r="D217" s="19" t="str">
        <f>"Q"&amp;ROUNDUP(MONTH(SalesDataTable[[#This Row],[Order Date]])/3,0)</f>
        <v>Q1</v>
      </c>
      <c r="E217" s="4">
        <f>MONTH(SalesDataTable[[#This Row],[Order Date]])</f>
        <v>2</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75">
      <c r="A218" s="2">
        <v>594</v>
      </c>
      <c r="B218" s="3">
        <v>46070</v>
      </c>
      <c r="C218" s="4">
        <f>YEAR(SalesDataTable[[#This Row],[Order Date]])</f>
        <v>2026</v>
      </c>
      <c r="D218" s="19" t="str">
        <f>"Q"&amp;ROUNDUP(MONTH(SalesDataTable[[#This Row],[Order Date]])/3,0)</f>
        <v>Q1</v>
      </c>
      <c r="E218" s="4">
        <f>MONTH(SalesDataTable[[#This Row],[Order Date]])</f>
        <v>2</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75">
      <c r="A219" s="2">
        <v>624</v>
      </c>
      <c r="B219" s="3">
        <v>46070</v>
      </c>
      <c r="C219" s="4">
        <f>YEAR(SalesDataTable[[#This Row],[Order Date]])</f>
        <v>2026</v>
      </c>
      <c r="D219" s="19" t="str">
        <f>"Q"&amp;ROUNDUP(MONTH(SalesDataTable[[#This Row],[Order Date]])/3,0)</f>
        <v>Q1</v>
      </c>
      <c r="E219" s="4">
        <f>MONTH(SalesDataTable[[#This Row],[Order Date]])</f>
        <v>2</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75">
      <c r="A220" s="2">
        <v>1013</v>
      </c>
      <c r="B220" s="3">
        <v>46070</v>
      </c>
      <c r="C220" s="4">
        <f>YEAR(SalesDataTable[[#This Row],[Order Date]])</f>
        <v>2026</v>
      </c>
      <c r="D220" s="19" t="str">
        <f>"Q"&amp;ROUNDUP(MONTH(SalesDataTable[[#This Row],[Order Date]])/3,0)</f>
        <v>Q1</v>
      </c>
      <c r="E220" s="4">
        <f>MONTH(SalesDataTable[[#This Row],[Order Date]])</f>
        <v>2</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75">
      <c r="A221" s="2">
        <v>1100</v>
      </c>
      <c r="B221" s="3">
        <v>46070</v>
      </c>
      <c r="C221" s="4">
        <f>YEAR(SalesDataTable[[#This Row],[Order Date]])</f>
        <v>2026</v>
      </c>
      <c r="D221" s="19" t="str">
        <f>"Q"&amp;ROUNDUP(MONTH(SalesDataTable[[#This Row],[Order Date]])/3,0)</f>
        <v>Q1</v>
      </c>
      <c r="E221" s="4">
        <f>MONTH(SalesDataTable[[#This Row],[Order Date]])</f>
        <v>2</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75">
      <c r="A222" s="2">
        <v>2353</v>
      </c>
      <c r="B222" s="3">
        <v>46070</v>
      </c>
      <c r="C222" s="4">
        <f>YEAR(SalesDataTable[[#This Row],[Order Date]])</f>
        <v>2026</v>
      </c>
      <c r="D222" s="19" t="str">
        <f>"Q"&amp;ROUNDUP(MONTH(SalesDataTable[[#This Row],[Order Date]])/3,0)</f>
        <v>Q1</v>
      </c>
      <c r="E222" s="4">
        <f>MONTH(SalesDataTable[[#This Row],[Order Date]])</f>
        <v>2</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75">
      <c r="A223" s="2">
        <v>3020</v>
      </c>
      <c r="B223" s="3">
        <v>46070</v>
      </c>
      <c r="C223" s="4">
        <f>YEAR(SalesDataTable[[#This Row],[Order Date]])</f>
        <v>2026</v>
      </c>
      <c r="D223" s="19" t="str">
        <f>"Q"&amp;ROUNDUP(MONTH(SalesDataTable[[#This Row],[Order Date]])/3,0)</f>
        <v>Q1</v>
      </c>
      <c r="E223" s="4">
        <f>MONTH(SalesDataTable[[#This Row],[Order Date]])</f>
        <v>2</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75">
      <c r="A224" s="2">
        <v>3227</v>
      </c>
      <c r="B224" s="3">
        <v>46070</v>
      </c>
      <c r="C224" s="4">
        <f>YEAR(SalesDataTable[[#This Row],[Order Date]])</f>
        <v>2026</v>
      </c>
      <c r="D224" s="19" t="str">
        <f>"Q"&amp;ROUNDUP(MONTH(SalesDataTable[[#This Row],[Order Date]])/3,0)</f>
        <v>Q1</v>
      </c>
      <c r="E224" s="4">
        <f>MONTH(SalesDataTable[[#This Row],[Order Date]])</f>
        <v>2</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75">
      <c r="A225" s="2">
        <v>3530</v>
      </c>
      <c r="B225" s="3">
        <v>46070</v>
      </c>
      <c r="C225" s="4">
        <f>YEAR(SalesDataTable[[#This Row],[Order Date]])</f>
        <v>2026</v>
      </c>
      <c r="D225" s="19" t="str">
        <f>"Q"&amp;ROUNDUP(MONTH(SalesDataTable[[#This Row],[Order Date]])/3,0)</f>
        <v>Q1</v>
      </c>
      <c r="E225" s="4">
        <f>MONTH(SalesDataTable[[#This Row],[Order Date]])</f>
        <v>2</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75">
      <c r="A226" s="2">
        <v>6</v>
      </c>
      <c r="B226" s="3">
        <v>46071</v>
      </c>
      <c r="C226" s="4">
        <f>YEAR(SalesDataTable[[#This Row],[Order Date]])</f>
        <v>2026</v>
      </c>
      <c r="D226" s="19" t="str">
        <f>"Q"&amp;ROUNDUP(MONTH(SalesDataTable[[#This Row],[Order Date]])/3,0)</f>
        <v>Q1</v>
      </c>
      <c r="E226" s="4">
        <f>MONTH(SalesDataTable[[#This Row],[Order Date]])</f>
        <v>2</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75">
      <c r="A227" s="2">
        <v>2038</v>
      </c>
      <c r="B227" s="3">
        <v>46071</v>
      </c>
      <c r="C227" s="4">
        <f>YEAR(SalesDataTable[[#This Row],[Order Date]])</f>
        <v>2026</v>
      </c>
      <c r="D227" s="19" t="str">
        <f>"Q"&amp;ROUNDUP(MONTH(SalesDataTable[[#This Row],[Order Date]])/3,0)</f>
        <v>Q1</v>
      </c>
      <c r="E227" s="4">
        <f>MONTH(SalesDataTable[[#This Row],[Order Date]])</f>
        <v>2</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75">
      <c r="A228" s="2">
        <v>4104</v>
      </c>
      <c r="B228" s="3">
        <v>46071</v>
      </c>
      <c r="C228" s="4">
        <f>YEAR(SalesDataTable[[#This Row],[Order Date]])</f>
        <v>2026</v>
      </c>
      <c r="D228" s="19" t="str">
        <f>"Q"&amp;ROUNDUP(MONTH(SalesDataTable[[#This Row],[Order Date]])/3,0)</f>
        <v>Q1</v>
      </c>
      <c r="E228" s="4">
        <f>MONTH(SalesDataTable[[#This Row],[Order Date]])</f>
        <v>2</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75">
      <c r="A229" s="2">
        <v>1072</v>
      </c>
      <c r="B229" s="3">
        <v>46072</v>
      </c>
      <c r="C229" s="4">
        <f>YEAR(SalesDataTable[[#This Row],[Order Date]])</f>
        <v>2026</v>
      </c>
      <c r="D229" s="19" t="str">
        <f>"Q"&amp;ROUNDUP(MONTH(SalesDataTable[[#This Row],[Order Date]])/3,0)</f>
        <v>Q1</v>
      </c>
      <c r="E229" s="4">
        <f>MONTH(SalesDataTable[[#This Row],[Order Date]])</f>
        <v>2</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75">
      <c r="A230" s="2">
        <v>2435</v>
      </c>
      <c r="B230" s="3">
        <v>46072</v>
      </c>
      <c r="C230" s="4">
        <f>YEAR(SalesDataTable[[#This Row],[Order Date]])</f>
        <v>2026</v>
      </c>
      <c r="D230" s="19" t="str">
        <f>"Q"&amp;ROUNDUP(MONTH(SalesDataTable[[#This Row],[Order Date]])/3,0)</f>
        <v>Q1</v>
      </c>
      <c r="E230" s="4">
        <f>MONTH(SalesDataTable[[#This Row],[Order Date]])</f>
        <v>2</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75">
      <c r="A231" s="2">
        <v>4476</v>
      </c>
      <c r="B231" s="3">
        <v>46072</v>
      </c>
      <c r="C231" s="4">
        <f>YEAR(SalesDataTable[[#This Row],[Order Date]])</f>
        <v>2026</v>
      </c>
      <c r="D231" s="19" t="str">
        <f>"Q"&amp;ROUNDUP(MONTH(SalesDataTable[[#This Row],[Order Date]])/3,0)</f>
        <v>Q1</v>
      </c>
      <c r="E231" s="4">
        <f>MONTH(SalesDataTable[[#This Row],[Order Date]])</f>
        <v>2</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75">
      <c r="A232" s="2">
        <v>174</v>
      </c>
      <c r="B232" s="3">
        <v>46073</v>
      </c>
      <c r="C232" s="4">
        <f>YEAR(SalesDataTable[[#This Row],[Order Date]])</f>
        <v>2026</v>
      </c>
      <c r="D232" s="19" t="str">
        <f>"Q"&amp;ROUNDUP(MONTH(SalesDataTable[[#This Row],[Order Date]])/3,0)</f>
        <v>Q1</v>
      </c>
      <c r="E232" s="4">
        <f>MONTH(SalesDataTable[[#This Row],[Order Date]])</f>
        <v>2</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75">
      <c r="A233" s="2">
        <v>304</v>
      </c>
      <c r="B233" s="3">
        <v>46073</v>
      </c>
      <c r="C233" s="4">
        <f>YEAR(SalesDataTable[[#This Row],[Order Date]])</f>
        <v>2026</v>
      </c>
      <c r="D233" s="19" t="str">
        <f>"Q"&amp;ROUNDUP(MONTH(SalesDataTable[[#This Row],[Order Date]])/3,0)</f>
        <v>Q1</v>
      </c>
      <c r="E233" s="4">
        <f>MONTH(SalesDataTable[[#This Row],[Order Date]])</f>
        <v>2</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75">
      <c r="A234" s="2">
        <v>404</v>
      </c>
      <c r="B234" s="3">
        <v>46073</v>
      </c>
      <c r="C234" s="4">
        <f>YEAR(SalesDataTable[[#This Row],[Order Date]])</f>
        <v>2026</v>
      </c>
      <c r="D234" s="19" t="str">
        <f>"Q"&amp;ROUNDUP(MONTH(SalesDataTable[[#This Row],[Order Date]])/3,0)</f>
        <v>Q1</v>
      </c>
      <c r="E234" s="4">
        <f>MONTH(SalesDataTable[[#This Row],[Order Date]])</f>
        <v>2</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75">
      <c r="A235" s="2">
        <v>675</v>
      </c>
      <c r="B235" s="3">
        <v>46073</v>
      </c>
      <c r="C235" s="4">
        <f>YEAR(SalesDataTable[[#This Row],[Order Date]])</f>
        <v>2026</v>
      </c>
      <c r="D235" s="19" t="str">
        <f>"Q"&amp;ROUNDUP(MONTH(SalesDataTable[[#This Row],[Order Date]])/3,0)</f>
        <v>Q1</v>
      </c>
      <c r="E235" s="4">
        <f>MONTH(SalesDataTable[[#This Row],[Order Date]])</f>
        <v>2</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75">
      <c r="A236" s="2">
        <v>940</v>
      </c>
      <c r="B236" s="3">
        <v>46073</v>
      </c>
      <c r="C236" s="4">
        <f>YEAR(SalesDataTable[[#This Row],[Order Date]])</f>
        <v>2026</v>
      </c>
      <c r="D236" s="19" t="str">
        <f>"Q"&amp;ROUNDUP(MONTH(SalesDataTable[[#This Row],[Order Date]])/3,0)</f>
        <v>Q1</v>
      </c>
      <c r="E236" s="4">
        <f>MONTH(SalesDataTable[[#This Row],[Order Date]])</f>
        <v>2</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75">
      <c r="A237" s="2">
        <v>2375</v>
      </c>
      <c r="B237" s="3">
        <v>46073</v>
      </c>
      <c r="C237" s="4">
        <f>YEAR(SalesDataTable[[#This Row],[Order Date]])</f>
        <v>2026</v>
      </c>
      <c r="D237" s="19" t="str">
        <f>"Q"&amp;ROUNDUP(MONTH(SalesDataTable[[#This Row],[Order Date]])/3,0)</f>
        <v>Q1</v>
      </c>
      <c r="E237" s="4">
        <f>MONTH(SalesDataTable[[#This Row],[Order Date]])</f>
        <v>2</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75">
      <c r="A238" s="2">
        <v>4184</v>
      </c>
      <c r="B238" s="3">
        <v>46073</v>
      </c>
      <c r="C238" s="4">
        <f>YEAR(SalesDataTable[[#This Row],[Order Date]])</f>
        <v>2026</v>
      </c>
      <c r="D238" s="19" t="str">
        <f>"Q"&amp;ROUNDUP(MONTH(SalesDataTable[[#This Row],[Order Date]])/3,0)</f>
        <v>Q1</v>
      </c>
      <c r="E238" s="4">
        <f>MONTH(SalesDataTable[[#This Row],[Order Date]])</f>
        <v>2</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75">
      <c r="A239" s="2">
        <v>4390</v>
      </c>
      <c r="B239" s="3">
        <v>46073</v>
      </c>
      <c r="C239" s="4">
        <f>YEAR(SalesDataTable[[#This Row],[Order Date]])</f>
        <v>2026</v>
      </c>
      <c r="D239" s="19" t="str">
        <f>"Q"&amp;ROUNDUP(MONTH(SalesDataTable[[#This Row],[Order Date]])/3,0)</f>
        <v>Q1</v>
      </c>
      <c r="E239" s="4">
        <f>MONTH(SalesDataTable[[#This Row],[Order Date]])</f>
        <v>2</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75">
      <c r="A240" s="2">
        <v>1475</v>
      </c>
      <c r="B240" s="3">
        <v>46074</v>
      </c>
      <c r="C240" s="4">
        <f>YEAR(SalesDataTable[[#This Row],[Order Date]])</f>
        <v>2026</v>
      </c>
      <c r="D240" s="19" t="str">
        <f>"Q"&amp;ROUNDUP(MONTH(SalesDataTable[[#This Row],[Order Date]])/3,0)</f>
        <v>Q1</v>
      </c>
      <c r="E240" s="4">
        <f>MONTH(SalesDataTable[[#This Row],[Order Date]])</f>
        <v>2</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75">
      <c r="A241" s="2">
        <v>3504</v>
      </c>
      <c r="B241" s="3">
        <v>46074</v>
      </c>
      <c r="C241" s="4">
        <f>YEAR(SalesDataTable[[#This Row],[Order Date]])</f>
        <v>2026</v>
      </c>
      <c r="D241" s="19" t="str">
        <f>"Q"&amp;ROUNDUP(MONTH(SalesDataTable[[#This Row],[Order Date]])/3,0)</f>
        <v>Q1</v>
      </c>
      <c r="E241" s="4">
        <f>MONTH(SalesDataTable[[#This Row],[Order Date]])</f>
        <v>2</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75">
      <c r="A242" s="2">
        <v>1649</v>
      </c>
      <c r="B242" s="3">
        <v>46075</v>
      </c>
      <c r="C242" s="4">
        <f>YEAR(SalesDataTable[[#This Row],[Order Date]])</f>
        <v>2026</v>
      </c>
      <c r="D242" s="19" t="str">
        <f>"Q"&amp;ROUNDUP(MONTH(SalesDataTable[[#This Row],[Order Date]])/3,0)</f>
        <v>Q1</v>
      </c>
      <c r="E242" s="4">
        <f>MONTH(SalesDataTable[[#This Row],[Order Date]])</f>
        <v>2</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75">
      <c r="A243" s="2">
        <v>2170</v>
      </c>
      <c r="B243" s="3">
        <v>46075</v>
      </c>
      <c r="C243" s="4">
        <f>YEAR(SalesDataTable[[#This Row],[Order Date]])</f>
        <v>2026</v>
      </c>
      <c r="D243" s="19" t="str">
        <f>"Q"&amp;ROUNDUP(MONTH(SalesDataTable[[#This Row],[Order Date]])/3,0)</f>
        <v>Q1</v>
      </c>
      <c r="E243" s="4">
        <f>MONTH(SalesDataTable[[#This Row],[Order Date]])</f>
        <v>2</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75">
      <c r="A244" s="2">
        <v>3402</v>
      </c>
      <c r="B244" s="3">
        <v>46075</v>
      </c>
      <c r="C244" s="4">
        <f>YEAR(SalesDataTable[[#This Row],[Order Date]])</f>
        <v>2026</v>
      </c>
      <c r="D244" s="19" t="str">
        <f>"Q"&amp;ROUNDUP(MONTH(SalesDataTable[[#This Row],[Order Date]])/3,0)</f>
        <v>Q1</v>
      </c>
      <c r="E244" s="4">
        <f>MONTH(SalesDataTable[[#This Row],[Order Date]])</f>
        <v>2</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75">
      <c r="A245" s="2">
        <v>3773</v>
      </c>
      <c r="B245" s="3">
        <v>46075</v>
      </c>
      <c r="C245" s="4">
        <f>YEAR(SalesDataTable[[#This Row],[Order Date]])</f>
        <v>2026</v>
      </c>
      <c r="D245" s="19" t="str">
        <f>"Q"&amp;ROUNDUP(MONTH(SalesDataTable[[#This Row],[Order Date]])/3,0)</f>
        <v>Q1</v>
      </c>
      <c r="E245" s="4">
        <f>MONTH(SalesDataTable[[#This Row],[Order Date]])</f>
        <v>2</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75">
      <c r="A246" s="2">
        <v>4670</v>
      </c>
      <c r="B246" s="3">
        <v>46075</v>
      </c>
      <c r="C246" s="4">
        <f>YEAR(SalesDataTable[[#This Row],[Order Date]])</f>
        <v>2026</v>
      </c>
      <c r="D246" s="19" t="str">
        <f>"Q"&amp;ROUNDUP(MONTH(SalesDataTable[[#This Row],[Order Date]])/3,0)</f>
        <v>Q1</v>
      </c>
      <c r="E246" s="4">
        <f>MONTH(SalesDataTable[[#This Row],[Order Date]])</f>
        <v>2</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75">
      <c r="A247" s="2">
        <v>587</v>
      </c>
      <c r="B247" s="3">
        <v>46076</v>
      </c>
      <c r="C247" s="4">
        <f>YEAR(SalesDataTable[[#This Row],[Order Date]])</f>
        <v>2026</v>
      </c>
      <c r="D247" s="19" t="str">
        <f>"Q"&amp;ROUNDUP(MONTH(SalesDataTable[[#This Row],[Order Date]])/3,0)</f>
        <v>Q1</v>
      </c>
      <c r="E247" s="4">
        <f>MONTH(SalesDataTable[[#This Row],[Order Date]])</f>
        <v>2</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75">
      <c r="A248" s="2">
        <v>1085</v>
      </c>
      <c r="B248" s="3">
        <v>46076</v>
      </c>
      <c r="C248" s="4">
        <f>YEAR(SalesDataTable[[#This Row],[Order Date]])</f>
        <v>2026</v>
      </c>
      <c r="D248" s="19" t="str">
        <f>"Q"&amp;ROUNDUP(MONTH(SalesDataTable[[#This Row],[Order Date]])/3,0)</f>
        <v>Q1</v>
      </c>
      <c r="E248" s="4">
        <f>MONTH(SalesDataTable[[#This Row],[Order Date]])</f>
        <v>2</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75">
      <c r="A249" s="2">
        <v>1635</v>
      </c>
      <c r="B249" s="3">
        <v>46076</v>
      </c>
      <c r="C249" s="4">
        <f>YEAR(SalesDataTable[[#This Row],[Order Date]])</f>
        <v>2026</v>
      </c>
      <c r="D249" s="19" t="str">
        <f>"Q"&amp;ROUNDUP(MONTH(SalesDataTable[[#This Row],[Order Date]])/3,0)</f>
        <v>Q1</v>
      </c>
      <c r="E249" s="4">
        <f>MONTH(SalesDataTable[[#This Row],[Order Date]])</f>
        <v>2</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75">
      <c r="A250" s="2">
        <v>4067</v>
      </c>
      <c r="B250" s="3">
        <v>46076</v>
      </c>
      <c r="C250" s="4">
        <f>YEAR(SalesDataTable[[#This Row],[Order Date]])</f>
        <v>2026</v>
      </c>
      <c r="D250" s="19" t="str">
        <f>"Q"&amp;ROUNDUP(MONTH(SalesDataTable[[#This Row],[Order Date]])/3,0)</f>
        <v>Q1</v>
      </c>
      <c r="E250" s="4">
        <f>MONTH(SalesDataTable[[#This Row],[Order Date]])</f>
        <v>2</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75">
      <c r="A251" s="2">
        <v>287</v>
      </c>
      <c r="B251" s="3">
        <v>46077</v>
      </c>
      <c r="C251" s="4">
        <f>YEAR(SalesDataTable[[#This Row],[Order Date]])</f>
        <v>2026</v>
      </c>
      <c r="D251" s="19" t="str">
        <f>"Q"&amp;ROUNDUP(MONTH(SalesDataTable[[#This Row],[Order Date]])/3,0)</f>
        <v>Q1</v>
      </c>
      <c r="E251" s="4">
        <f>MONTH(SalesDataTable[[#This Row],[Order Date]])</f>
        <v>2</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75">
      <c r="A252" s="2">
        <v>794</v>
      </c>
      <c r="B252" s="3">
        <v>46077</v>
      </c>
      <c r="C252" s="4">
        <f>YEAR(SalesDataTable[[#This Row],[Order Date]])</f>
        <v>2026</v>
      </c>
      <c r="D252" s="19" t="str">
        <f>"Q"&amp;ROUNDUP(MONTH(SalesDataTable[[#This Row],[Order Date]])/3,0)</f>
        <v>Q1</v>
      </c>
      <c r="E252" s="4">
        <f>MONTH(SalesDataTable[[#This Row],[Order Date]])</f>
        <v>2</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75">
      <c r="A253" s="2">
        <v>1609</v>
      </c>
      <c r="B253" s="3">
        <v>46077</v>
      </c>
      <c r="C253" s="4">
        <f>YEAR(SalesDataTable[[#This Row],[Order Date]])</f>
        <v>2026</v>
      </c>
      <c r="D253" s="19" t="str">
        <f>"Q"&amp;ROUNDUP(MONTH(SalesDataTable[[#This Row],[Order Date]])/3,0)</f>
        <v>Q1</v>
      </c>
      <c r="E253" s="4">
        <f>MONTH(SalesDataTable[[#This Row],[Order Date]])</f>
        <v>2</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75">
      <c r="A254" s="2">
        <v>4921</v>
      </c>
      <c r="B254" s="3">
        <v>46077</v>
      </c>
      <c r="C254" s="4">
        <f>YEAR(SalesDataTable[[#This Row],[Order Date]])</f>
        <v>2026</v>
      </c>
      <c r="D254" s="19" t="str">
        <f>"Q"&amp;ROUNDUP(MONTH(SalesDataTable[[#This Row],[Order Date]])/3,0)</f>
        <v>Q1</v>
      </c>
      <c r="E254" s="4">
        <f>MONTH(SalesDataTable[[#This Row],[Order Date]])</f>
        <v>2</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75">
      <c r="A255" s="2">
        <v>2209</v>
      </c>
      <c r="B255" s="3">
        <v>46078</v>
      </c>
      <c r="C255" s="4">
        <f>YEAR(SalesDataTable[[#This Row],[Order Date]])</f>
        <v>2026</v>
      </c>
      <c r="D255" s="19" t="str">
        <f>"Q"&amp;ROUNDUP(MONTH(SalesDataTable[[#This Row],[Order Date]])/3,0)</f>
        <v>Q1</v>
      </c>
      <c r="E255" s="4">
        <f>MONTH(SalesDataTable[[#This Row],[Order Date]])</f>
        <v>2</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75">
      <c r="A256" s="2">
        <v>4757</v>
      </c>
      <c r="B256" s="3">
        <v>46078</v>
      </c>
      <c r="C256" s="4">
        <f>YEAR(SalesDataTable[[#This Row],[Order Date]])</f>
        <v>2026</v>
      </c>
      <c r="D256" s="19" t="str">
        <f>"Q"&amp;ROUNDUP(MONTH(SalesDataTable[[#This Row],[Order Date]])/3,0)</f>
        <v>Q1</v>
      </c>
      <c r="E256" s="4">
        <f>MONTH(SalesDataTable[[#This Row],[Order Date]])</f>
        <v>2</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75">
      <c r="A257" s="2">
        <v>5155</v>
      </c>
      <c r="B257" s="3">
        <v>46078</v>
      </c>
      <c r="C257" s="4">
        <f>YEAR(SalesDataTable[[#This Row],[Order Date]])</f>
        <v>2026</v>
      </c>
      <c r="D257" s="19" t="str">
        <f>"Q"&amp;ROUNDUP(MONTH(SalesDataTable[[#This Row],[Order Date]])/3,0)</f>
        <v>Q1</v>
      </c>
      <c r="E257" s="4">
        <f>MONTH(SalesDataTable[[#This Row],[Order Date]])</f>
        <v>2</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75">
      <c r="A258" s="2">
        <v>1737</v>
      </c>
      <c r="B258" s="3">
        <v>46079</v>
      </c>
      <c r="C258" s="4">
        <f>YEAR(SalesDataTable[[#This Row],[Order Date]])</f>
        <v>2026</v>
      </c>
      <c r="D258" s="19" t="str">
        <f>"Q"&amp;ROUNDUP(MONTH(SalesDataTable[[#This Row],[Order Date]])/3,0)</f>
        <v>Q1</v>
      </c>
      <c r="E258" s="4">
        <f>MONTH(SalesDataTable[[#This Row],[Order Date]])</f>
        <v>2</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75">
      <c r="A259" s="2">
        <v>1905</v>
      </c>
      <c r="B259" s="3">
        <v>46079</v>
      </c>
      <c r="C259" s="4">
        <f>YEAR(SalesDataTable[[#This Row],[Order Date]])</f>
        <v>2026</v>
      </c>
      <c r="D259" s="19" t="str">
        <f>"Q"&amp;ROUNDUP(MONTH(SalesDataTable[[#This Row],[Order Date]])/3,0)</f>
        <v>Q1</v>
      </c>
      <c r="E259" s="4">
        <f>MONTH(SalesDataTable[[#This Row],[Order Date]])</f>
        <v>2</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75">
      <c r="A260" s="2">
        <v>2359</v>
      </c>
      <c r="B260" s="3">
        <v>46079</v>
      </c>
      <c r="C260" s="4">
        <f>YEAR(SalesDataTable[[#This Row],[Order Date]])</f>
        <v>2026</v>
      </c>
      <c r="D260" s="19" t="str">
        <f>"Q"&amp;ROUNDUP(MONTH(SalesDataTable[[#This Row],[Order Date]])/3,0)</f>
        <v>Q1</v>
      </c>
      <c r="E260" s="4">
        <f>MONTH(SalesDataTable[[#This Row],[Order Date]])</f>
        <v>2</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75">
      <c r="A261" s="2">
        <v>3666</v>
      </c>
      <c r="B261" s="3">
        <v>46079</v>
      </c>
      <c r="C261" s="4">
        <f>YEAR(SalesDataTable[[#This Row],[Order Date]])</f>
        <v>2026</v>
      </c>
      <c r="D261" s="19" t="str">
        <f>"Q"&amp;ROUNDUP(MONTH(SalesDataTable[[#This Row],[Order Date]])/3,0)</f>
        <v>Q1</v>
      </c>
      <c r="E261" s="4">
        <f>MONTH(SalesDataTable[[#This Row],[Order Date]])</f>
        <v>2</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75">
      <c r="A262" s="2">
        <v>518</v>
      </c>
      <c r="B262" s="3">
        <v>46080</v>
      </c>
      <c r="C262" s="4">
        <f>YEAR(SalesDataTable[[#This Row],[Order Date]])</f>
        <v>2026</v>
      </c>
      <c r="D262" s="19" t="str">
        <f>"Q"&amp;ROUNDUP(MONTH(SalesDataTable[[#This Row],[Order Date]])/3,0)</f>
        <v>Q1</v>
      </c>
      <c r="E262" s="4">
        <f>MONTH(SalesDataTable[[#This Row],[Order Date]])</f>
        <v>2</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75">
      <c r="A263" s="2">
        <v>892</v>
      </c>
      <c r="B263" s="3">
        <v>46080</v>
      </c>
      <c r="C263" s="4">
        <f>YEAR(SalesDataTable[[#This Row],[Order Date]])</f>
        <v>2026</v>
      </c>
      <c r="D263" s="19" t="str">
        <f>"Q"&amp;ROUNDUP(MONTH(SalesDataTable[[#This Row],[Order Date]])/3,0)</f>
        <v>Q1</v>
      </c>
      <c r="E263" s="4">
        <f>MONTH(SalesDataTable[[#This Row],[Order Date]])</f>
        <v>2</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75">
      <c r="A264" s="2">
        <v>1115</v>
      </c>
      <c r="B264" s="3">
        <v>46080</v>
      </c>
      <c r="C264" s="4">
        <f>YEAR(SalesDataTable[[#This Row],[Order Date]])</f>
        <v>2026</v>
      </c>
      <c r="D264" s="19" t="str">
        <f>"Q"&amp;ROUNDUP(MONTH(SalesDataTable[[#This Row],[Order Date]])/3,0)</f>
        <v>Q1</v>
      </c>
      <c r="E264" s="4">
        <f>MONTH(SalesDataTable[[#This Row],[Order Date]])</f>
        <v>2</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75">
      <c r="A265" s="2">
        <v>1186</v>
      </c>
      <c r="B265" s="3">
        <v>46080</v>
      </c>
      <c r="C265" s="4">
        <f>YEAR(SalesDataTable[[#This Row],[Order Date]])</f>
        <v>2026</v>
      </c>
      <c r="D265" s="19" t="str">
        <f>"Q"&amp;ROUNDUP(MONTH(SalesDataTable[[#This Row],[Order Date]])/3,0)</f>
        <v>Q1</v>
      </c>
      <c r="E265" s="4">
        <f>MONTH(SalesDataTable[[#This Row],[Order Date]])</f>
        <v>2</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75">
      <c r="A266" s="2">
        <v>2093</v>
      </c>
      <c r="B266" s="3">
        <v>46080</v>
      </c>
      <c r="C266" s="4">
        <f>YEAR(SalesDataTable[[#This Row],[Order Date]])</f>
        <v>2026</v>
      </c>
      <c r="D266" s="19" t="str">
        <f>"Q"&amp;ROUNDUP(MONTH(SalesDataTable[[#This Row],[Order Date]])/3,0)</f>
        <v>Q1</v>
      </c>
      <c r="E266" s="4">
        <f>MONTH(SalesDataTable[[#This Row],[Order Date]])</f>
        <v>2</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75">
      <c r="A267" s="2">
        <v>2136</v>
      </c>
      <c r="B267" s="3">
        <v>46080</v>
      </c>
      <c r="C267" s="4">
        <f>YEAR(SalesDataTable[[#This Row],[Order Date]])</f>
        <v>2026</v>
      </c>
      <c r="D267" s="19" t="str">
        <f>"Q"&amp;ROUNDUP(MONTH(SalesDataTable[[#This Row],[Order Date]])/3,0)</f>
        <v>Q1</v>
      </c>
      <c r="E267" s="4">
        <f>MONTH(SalesDataTable[[#This Row],[Order Date]])</f>
        <v>2</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75">
      <c r="A268" s="2">
        <v>3538</v>
      </c>
      <c r="B268" s="3">
        <v>46080</v>
      </c>
      <c r="C268" s="4">
        <f>YEAR(SalesDataTable[[#This Row],[Order Date]])</f>
        <v>2026</v>
      </c>
      <c r="D268" s="19" t="str">
        <f>"Q"&amp;ROUNDUP(MONTH(SalesDataTable[[#This Row],[Order Date]])/3,0)</f>
        <v>Q1</v>
      </c>
      <c r="E268" s="4">
        <f>MONTH(SalesDataTable[[#This Row],[Order Date]])</f>
        <v>2</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75">
      <c r="A269" s="2">
        <v>3891</v>
      </c>
      <c r="B269" s="3">
        <v>46080</v>
      </c>
      <c r="C269" s="4">
        <f>YEAR(SalesDataTable[[#This Row],[Order Date]])</f>
        <v>2026</v>
      </c>
      <c r="D269" s="19" t="str">
        <f>"Q"&amp;ROUNDUP(MONTH(SalesDataTable[[#This Row],[Order Date]])/3,0)</f>
        <v>Q1</v>
      </c>
      <c r="E269" s="4">
        <f>MONTH(SalesDataTable[[#This Row],[Order Date]])</f>
        <v>2</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75">
      <c r="A270" s="2">
        <v>3917</v>
      </c>
      <c r="B270" s="3">
        <v>46080</v>
      </c>
      <c r="C270" s="4">
        <f>YEAR(SalesDataTable[[#This Row],[Order Date]])</f>
        <v>2026</v>
      </c>
      <c r="D270" s="19" t="str">
        <f>"Q"&amp;ROUNDUP(MONTH(SalesDataTable[[#This Row],[Order Date]])/3,0)</f>
        <v>Q1</v>
      </c>
      <c r="E270" s="4">
        <f>MONTH(SalesDataTable[[#This Row],[Order Date]])</f>
        <v>2</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75">
      <c r="A271" s="2">
        <v>4594</v>
      </c>
      <c r="B271" s="3">
        <v>46080</v>
      </c>
      <c r="C271" s="4">
        <f>YEAR(SalesDataTable[[#This Row],[Order Date]])</f>
        <v>2026</v>
      </c>
      <c r="D271" s="19" t="str">
        <f>"Q"&amp;ROUNDUP(MONTH(SalesDataTable[[#This Row],[Order Date]])/3,0)</f>
        <v>Q1</v>
      </c>
      <c r="E271" s="4">
        <f>MONTH(SalesDataTable[[#This Row],[Order Date]])</f>
        <v>2</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75">
      <c r="A272" s="2">
        <v>4750</v>
      </c>
      <c r="B272" s="3">
        <v>46080</v>
      </c>
      <c r="C272" s="4">
        <f>YEAR(SalesDataTable[[#This Row],[Order Date]])</f>
        <v>2026</v>
      </c>
      <c r="D272" s="19" t="str">
        <f>"Q"&amp;ROUNDUP(MONTH(SalesDataTable[[#This Row],[Order Date]])/3,0)</f>
        <v>Q1</v>
      </c>
      <c r="E272" s="4">
        <f>MONTH(SalesDataTable[[#This Row],[Order Date]])</f>
        <v>2</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75">
      <c r="A273" s="2">
        <v>4960</v>
      </c>
      <c r="B273" s="3">
        <v>46080</v>
      </c>
      <c r="C273" s="4">
        <f>YEAR(SalesDataTable[[#This Row],[Order Date]])</f>
        <v>2026</v>
      </c>
      <c r="D273" s="19" t="str">
        <f>"Q"&amp;ROUNDUP(MONTH(SalesDataTable[[#This Row],[Order Date]])/3,0)</f>
        <v>Q1</v>
      </c>
      <c r="E273" s="4">
        <f>MONTH(SalesDataTable[[#This Row],[Order Date]])</f>
        <v>2</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75">
      <c r="A274" s="2">
        <v>4245</v>
      </c>
      <c r="B274" s="3">
        <v>46081</v>
      </c>
      <c r="C274" s="4">
        <f>YEAR(SalesDataTable[[#This Row],[Order Date]])</f>
        <v>2026</v>
      </c>
      <c r="D274" s="19" t="str">
        <f>"Q"&amp;ROUNDUP(MONTH(SalesDataTable[[#This Row],[Order Date]])/3,0)</f>
        <v>Q1</v>
      </c>
      <c r="E274" s="4">
        <f>MONTH(SalesDataTable[[#This Row],[Order Date]])</f>
        <v>2</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75">
      <c r="A275" s="2">
        <v>4664</v>
      </c>
      <c r="B275" s="3">
        <v>46081</v>
      </c>
      <c r="C275" s="4">
        <f>YEAR(SalesDataTable[[#This Row],[Order Date]])</f>
        <v>2026</v>
      </c>
      <c r="D275" s="19" t="str">
        <f>"Q"&amp;ROUNDUP(MONTH(SalesDataTable[[#This Row],[Order Date]])/3,0)</f>
        <v>Q1</v>
      </c>
      <c r="E275" s="4">
        <f>MONTH(SalesDataTable[[#This Row],[Order Date]])</f>
        <v>2</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75">
      <c r="A276" s="2">
        <v>383</v>
      </c>
      <c r="B276" s="3">
        <v>46082</v>
      </c>
      <c r="C276" s="4">
        <f>YEAR(SalesDataTable[[#This Row],[Order Date]])</f>
        <v>2026</v>
      </c>
      <c r="D276" s="19" t="str">
        <f>"Q"&amp;ROUNDUP(MONTH(SalesDataTable[[#This Row],[Order Date]])/3,0)</f>
        <v>Q1</v>
      </c>
      <c r="E276" s="4">
        <f>MONTH(SalesDataTable[[#This Row],[Order Date]])</f>
        <v>3</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75">
      <c r="A277" s="2">
        <v>730</v>
      </c>
      <c r="B277" s="3">
        <v>46082</v>
      </c>
      <c r="C277" s="4">
        <f>YEAR(SalesDataTable[[#This Row],[Order Date]])</f>
        <v>2026</v>
      </c>
      <c r="D277" s="19" t="str">
        <f>"Q"&amp;ROUNDUP(MONTH(SalesDataTable[[#This Row],[Order Date]])/3,0)</f>
        <v>Q1</v>
      </c>
      <c r="E277" s="4">
        <f>MONTH(SalesDataTable[[#This Row],[Order Date]])</f>
        <v>3</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75">
      <c r="A278" s="2">
        <v>985</v>
      </c>
      <c r="B278" s="3">
        <v>46082</v>
      </c>
      <c r="C278" s="4">
        <f>YEAR(SalesDataTable[[#This Row],[Order Date]])</f>
        <v>2026</v>
      </c>
      <c r="D278" s="19" t="str">
        <f>"Q"&amp;ROUNDUP(MONTH(SalesDataTable[[#This Row],[Order Date]])/3,0)</f>
        <v>Q1</v>
      </c>
      <c r="E278" s="4">
        <f>MONTH(SalesDataTable[[#This Row],[Order Date]])</f>
        <v>3</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75">
      <c r="A279" s="2">
        <v>1457</v>
      </c>
      <c r="B279" s="3">
        <v>46082</v>
      </c>
      <c r="C279" s="4">
        <f>YEAR(SalesDataTable[[#This Row],[Order Date]])</f>
        <v>2026</v>
      </c>
      <c r="D279" s="19" t="str">
        <f>"Q"&amp;ROUNDUP(MONTH(SalesDataTable[[#This Row],[Order Date]])/3,0)</f>
        <v>Q1</v>
      </c>
      <c r="E279" s="4">
        <f>MONTH(SalesDataTable[[#This Row],[Order Date]])</f>
        <v>3</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75">
      <c r="A280" s="2">
        <v>2558</v>
      </c>
      <c r="B280" s="3">
        <v>46082</v>
      </c>
      <c r="C280" s="4">
        <f>YEAR(SalesDataTable[[#This Row],[Order Date]])</f>
        <v>2026</v>
      </c>
      <c r="D280" s="19" t="str">
        <f>"Q"&amp;ROUNDUP(MONTH(SalesDataTable[[#This Row],[Order Date]])/3,0)</f>
        <v>Q1</v>
      </c>
      <c r="E280" s="4">
        <f>MONTH(SalesDataTable[[#This Row],[Order Date]])</f>
        <v>3</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75">
      <c r="A281" s="2">
        <v>3024</v>
      </c>
      <c r="B281" s="3">
        <v>46082</v>
      </c>
      <c r="C281" s="4">
        <f>YEAR(SalesDataTable[[#This Row],[Order Date]])</f>
        <v>2026</v>
      </c>
      <c r="D281" s="19" t="str">
        <f>"Q"&amp;ROUNDUP(MONTH(SalesDataTable[[#This Row],[Order Date]])/3,0)</f>
        <v>Q1</v>
      </c>
      <c r="E281" s="4">
        <f>MONTH(SalesDataTable[[#This Row],[Order Date]])</f>
        <v>3</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75">
      <c r="A282" s="2">
        <v>3225</v>
      </c>
      <c r="B282" s="3">
        <v>46082</v>
      </c>
      <c r="C282" s="4">
        <f>YEAR(SalesDataTable[[#This Row],[Order Date]])</f>
        <v>2026</v>
      </c>
      <c r="D282" s="19" t="str">
        <f>"Q"&amp;ROUNDUP(MONTH(SalesDataTable[[#This Row],[Order Date]])/3,0)</f>
        <v>Q1</v>
      </c>
      <c r="E282" s="4">
        <f>MONTH(SalesDataTable[[#This Row],[Order Date]])</f>
        <v>3</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75">
      <c r="A283" s="2">
        <v>3551</v>
      </c>
      <c r="B283" s="3">
        <v>46082</v>
      </c>
      <c r="C283" s="4">
        <f>YEAR(SalesDataTable[[#This Row],[Order Date]])</f>
        <v>2026</v>
      </c>
      <c r="D283" s="19" t="str">
        <f>"Q"&amp;ROUNDUP(MONTH(SalesDataTable[[#This Row],[Order Date]])/3,0)</f>
        <v>Q1</v>
      </c>
      <c r="E283" s="4">
        <f>MONTH(SalesDataTable[[#This Row],[Order Date]])</f>
        <v>3</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75">
      <c r="A284" s="2">
        <v>4157</v>
      </c>
      <c r="B284" s="3">
        <v>46082</v>
      </c>
      <c r="C284" s="4">
        <f>YEAR(SalesDataTable[[#This Row],[Order Date]])</f>
        <v>2026</v>
      </c>
      <c r="D284" s="19" t="str">
        <f>"Q"&amp;ROUNDUP(MONTH(SalesDataTable[[#This Row],[Order Date]])/3,0)</f>
        <v>Q1</v>
      </c>
      <c r="E284" s="4">
        <f>MONTH(SalesDataTable[[#This Row],[Order Date]])</f>
        <v>3</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75">
      <c r="A285" s="2">
        <v>4398</v>
      </c>
      <c r="B285" s="3">
        <v>46082</v>
      </c>
      <c r="C285" s="4">
        <f>YEAR(SalesDataTable[[#This Row],[Order Date]])</f>
        <v>2026</v>
      </c>
      <c r="D285" s="19" t="str">
        <f>"Q"&amp;ROUNDUP(MONTH(SalesDataTable[[#This Row],[Order Date]])/3,0)</f>
        <v>Q1</v>
      </c>
      <c r="E285" s="4">
        <f>MONTH(SalesDataTable[[#This Row],[Order Date]])</f>
        <v>3</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75">
      <c r="A286" s="2">
        <v>4951</v>
      </c>
      <c r="B286" s="3">
        <v>46082</v>
      </c>
      <c r="C286" s="4">
        <f>YEAR(SalesDataTable[[#This Row],[Order Date]])</f>
        <v>2026</v>
      </c>
      <c r="D286" s="19" t="str">
        <f>"Q"&amp;ROUNDUP(MONTH(SalesDataTable[[#This Row],[Order Date]])/3,0)</f>
        <v>Q1</v>
      </c>
      <c r="E286" s="4">
        <f>MONTH(SalesDataTable[[#This Row],[Order Date]])</f>
        <v>3</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75">
      <c r="A287" s="2">
        <v>1354</v>
      </c>
      <c r="B287" s="3">
        <v>46083</v>
      </c>
      <c r="C287" s="4">
        <f>YEAR(SalesDataTable[[#This Row],[Order Date]])</f>
        <v>2026</v>
      </c>
      <c r="D287" s="19" t="str">
        <f>"Q"&amp;ROUNDUP(MONTH(SalesDataTable[[#This Row],[Order Date]])/3,0)</f>
        <v>Q1</v>
      </c>
      <c r="E287" s="4">
        <f>MONTH(SalesDataTable[[#This Row],[Order Date]])</f>
        <v>3</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75">
      <c r="A288" s="2">
        <v>2042</v>
      </c>
      <c r="B288" s="3">
        <v>46083</v>
      </c>
      <c r="C288" s="4">
        <f>YEAR(SalesDataTable[[#This Row],[Order Date]])</f>
        <v>2026</v>
      </c>
      <c r="D288" s="19" t="str">
        <f>"Q"&amp;ROUNDUP(MONTH(SalesDataTable[[#This Row],[Order Date]])/3,0)</f>
        <v>Q1</v>
      </c>
      <c r="E288" s="4">
        <f>MONTH(SalesDataTable[[#This Row],[Order Date]])</f>
        <v>3</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75">
      <c r="A289" s="2">
        <v>3895</v>
      </c>
      <c r="B289" s="3">
        <v>46083</v>
      </c>
      <c r="C289" s="4">
        <f>YEAR(SalesDataTable[[#This Row],[Order Date]])</f>
        <v>2026</v>
      </c>
      <c r="D289" s="19" t="str">
        <f>"Q"&amp;ROUNDUP(MONTH(SalesDataTable[[#This Row],[Order Date]])/3,0)</f>
        <v>Q1</v>
      </c>
      <c r="E289" s="4">
        <f>MONTH(SalesDataTable[[#This Row],[Order Date]])</f>
        <v>3</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75">
      <c r="A290" s="2">
        <v>5074</v>
      </c>
      <c r="B290" s="3">
        <v>46083</v>
      </c>
      <c r="C290" s="4">
        <f>YEAR(SalesDataTable[[#This Row],[Order Date]])</f>
        <v>2026</v>
      </c>
      <c r="D290" s="19" t="str">
        <f>"Q"&amp;ROUNDUP(MONTH(SalesDataTable[[#This Row],[Order Date]])/3,0)</f>
        <v>Q1</v>
      </c>
      <c r="E290" s="4">
        <f>MONTH(SalesDataTable[[#This Row],[Order Date]])</f>
        <v>3</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75">
      <c r="A291" s="2">
        <v>179</v>
      </c>
      <c r="B291" s="3">
        <v>46084</v>
      </c>
      <c r="C291" s="4">
        <f>YEAR(SalesDataTable[[#This Row],[Order Date]])</f>
        <v>2026</v>
      </c>
      <c r="D291" s="19" t="str">
        <f>"Q"&amp;ROUNDUP(MONTH(SalesDataTable[[#This Row],[Order Date]])/3,0)</f>
        <v>Q1</v>
      </c>
      <c r="E291" s="4">
        <f>MONTH(SalesDataTable[[#This Row],[Order Date]])</f>
        <v>3</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75">
      <c r="A292" s="2">
        <v>459</v>
      </c>
      <c r="B292" s="3">
        <v>46084</v>
      </c>
      <c r="C292" s="4">
        <f>YEAR(SalesDataTable[[#This Row],[Order Date]])</f>
        <v>2026</v>
      </c>
      <c r="D292" s="19" t="str">
        <f>"Q"&amp;ROUNDUP(MONTH(SalesDataTable[[#This Row],[Order Date]])/3,0)</f>
        <v>Q1</v>
      </c>
      <c r="E292" s="4">
        <f>MONTH(SalesDataTable[[#This Row],[Order Date]])</f>
        <v>3</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75">
      <c r="A293" s="2">
        <v>525</v>
      </c>
      <c r="B293" s="3">
        <v>46084</v>
      </c>
      <c r="C293" s="4">
        <f>YEAR(SalesDataTable[[#This Row],[Order Date]])</f>
        <v>2026</v>
      </c>
      <c r="D293" s="19" t="str">
        <f>"Q"&amp;ROUNDUP(MONTH(SalesDataTable[[#This Row],[Order Date]])/3,0)</f>
        <v>Q1</v>
      </c>
      <c r="E293" s="4">
        <f>MONTH(SalesDataTable[[#This Row],[Order Date]])</f>
        <v>3</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75">
      <c r="A294" s="2">
        <v>3374</v>
      </c>
      <c r="B294" s="3">
        <v>46084</v>
      </c>
      <c r="C294" s="4">
        <f>YEAR(SalesDataTable[[#This Row],[Order Date]])</f>
        <v>2026</v>
      </c>
      <c r="D294" s="19" t="str">
        <f>"Q"&amp;ROUNDUP(MONTH(SalesDataTable[[#This Row],[Order Date]])/3,0)</f>
        <v>Q1</v>
      </c>
      <c r="E294" s="4">
        <f>MONTH(SalesDataTable[[#This Row],[Order Date]])</f>
        <v>3</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75">
      <c r="A295" s="2">
        <v>3850</v>
      </c>
      <c r="B295" s="3">
        <v>46084</v>
      </c>
      <c r="C295" s="4">
        <f>YEAR(SalesDataTable[[#This Row],[Order Date]])</f>
        <v>2026</v>
      </c>
      <c r="D295" s="19" t="str">
        <f>"Q"&amp;ROUNDUP(MONTH(SalesDataTable[[#This Row],[Order Date]])/3,0)</f>
        <v>Q1</v>
      </c>
      <c r="E295" s="4">
        <f>MONTH(SalesDataTable[[#This Row],[Order Date]])</f>
        <v>3</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75">
      <c r="A296" s="2">
        <v>4004</v>
      </c>
      <c r="B296" s="3">
        <v>46084</v>
      </c>
      <c r="C296" s="4">
        <f>YEAR(SalesDataTable[[#This Row],[Order Date]])</f>
        <v>2026</v>
      </c>
      <c r="D296" s="19" t="str">
        <f>"Q"&amp;ROUNDUP(MONTH(SalesDataTable[[#This Row],[Order Date]])/3,0)</f>
        <v>Q1</v>
      </c>
      <c r="E296" s="4">
        <f>MONTH(SalesDataTable[[#This Row],[Order Date]])</f>
        <v>3</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75">
      <c r="A297" s="2">
        <v>788</v>
      </c>
      <c r="B297" s="3">
        <v>46085</v>
      </c>
      <c r="C297" s="4">
        <f>YEAR(SalesDataTable[[#This Row],[Order Date]])</f>
        <v>2026</v>
      </c>
      <c r="D297" s="19" t="str">
        <f>"Q"&amp;ROUNDUP(MONTH(SalesDataTable[[#This Row],[Order Date]])/3,0)</f>
        <v>Q1</v>
      </c>
      <c r="E297" s="4">
        <f>MONTH(SalesDataTable[[#This Row],[Order Date]])</f>
        <v>3</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75">
      <c r="A298" s="2">
        <v>1717</v>
      </c>
      <c r="B298" s="3">
        <v>46085</v>
      </c>
      <c r="C298" s="4">
        <f>YEAR(SalesDataTable[[#This Row],[Order Date]])</f>
        <v>2026</v>
      </c>
      <c r="D298" s="19" t="str">
        <f>"Q"&amp;ROUNDUP(MONTH(SalesDataTable[[#This Row],[Order Date]])/3,0)</f>
        <v>Q1</v>
      </c>
      <c r="E298" s="4">
        <f>MONTH(SalesDataTable[[#This Row],[Order Date]])</f>
        <v>3</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75">
      <c r="A299" s="2">
        <v>1819</v>
      </c>
      <c r="B299" s="3">
        <v>46085</v>
      </c>
      <c r="C299" s="4">
        <f>YEAR(SalesDataTable[[#This Row],[Order Date]])</f>
        <v>2026</v>
      </c>
      <c r="D299" s="19" t="str">
        <f>"Q"&amp;ROUNDUP(MONTH(SalesDataTable[[#This Row],[Order Date]])/3,0)</f>
        <v>Q1</v>
      </c>
      <c r="E299" s="4">
        <f>MONTH(SalesDataTable[[#This Row],[Order Date]])</f>
        <v>3</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75">
      <c r="A300" s="2">
        <v>1992</v>
      </c>
      <c r="B300" s="3">
        <v>46085</v>
      </c>
      <c r="C300" s="4">
        <f>YEAR(SalesDataTable[[#This Row],[Order Date]])</f>
        <v>2026</v>
      </c>
      <c r="D300" s="19" t="str">
        <f>"Q"&amp;ROUNDUP(MONTH(SalesDataTable[[#This Row],[Order Date]])/3,0)</f>
        <v>Q1</v>
      </c>
      <c r="E300" s="4">
        <f>MONTH(SalesDataTable[[#This Row],[Order Date]])</f>
        <v>3</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75">
      <c r="A301" s="2">
        <v>2499</v>
      </c>
      <c r="B301" s="3">
        <v>46085</v>
      </c>
      <c r="C301" s="4">
        <f>YEAR(SalesDataTable[[#This Row],[Order Date]])</f>
        <v>2026</v>
      </c>
      <c r="D301" s="19" t="str">
        <f>"Q"&amp;ROUNDUP(MONTH(SalesDataTable[[#This Row],[Order Date]])/3,0)</f>
        <v>Q1</v>
      </c>
      <c r="E301" s="4">
        <f>MONTH(SalesDataTable[[#This Row],[Order Date]])</f>
        <v>3</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75">
      <c r="A302" s="2">
        <v>2698</v>
      </c>
      <c r="B302" s="3">
        <v>46085</v>
      </c>
      <c r="C302" s="4">
        <f>YEAR(SalesDataTable[[#This Row],[Order Date]])</f>
        <v>2026</v>
      </c>
      <c r="D302" s="19" t="str">
        <f>"Q"&amp;ROUNDUP(MONTH(SalesDataTable[[#This Row],[Order Date]])/3,0)</f>
        <v>Q1</v>
      </c>
      <c r="E302" s="4">
        <f>MONTH(SalesDataTable[[#This Row],[Order Date]])</f>
        <v>3</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75">
      <c r="A303" s="2">
        <v>4416</v>
      </c>
      <c r="B303" s="3">
        <v>46085</v>
      </c>
      <c r="C303" s="4">
        <f>YEAR(SalesDataTable[[#This Row],[Order Date]])</f>
        <v>2026</v>
      </c>
      <c r="D303" s="19" t="str">
        <f>"Q"&amp;ROUNDUP(MONTH(SalesDataTable[[#This Row],[Order Date]])/3,0)</f>
        <v>Q1</v>
      </c>
      <c r="E303" s="4">
        <f>MONTH(SalesDataTable[[#This Row],[Order Date]])</f>
        <v>3</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75">
      <c r="A304" s="2">
        <v>4434</v>
      </c>
      <c r="B304" s="3">
        <v>46085</v>
      </c>
      <c r="C304" s="4">
        <f>YEAR(SalesDataTable[[#This Row],[Order Date]])</f>
        <v>2026</v>
      </c>
      <c r="D304" s="19" t="str">
        <f>"Q"&amp;ROUNDUP(MONTH(SalesDataTable[[#This Row],[Order Date]])/3,0)</f>
        <v>Q1</v>
      </c>
      <c r="E304" s="4">
        <f>MONTH(SalesDataTable[[#This Row],[Order Date]])</f>
        <v>3</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75">
      <c r="A305" s="2">
        <v>4992</v>
      </c>
      <c r="B305" s="3">
        <v>46085</v>
      </c>
      <c r="C305" s="4">
        <f>YEAR(SalesDataTable[[#This Row],[Order Date]])</f>
        <v>2026</v>
      </c>
      <c r="D305" s="19" t="str">
        <f>"Q"&amp;ROUNDUP(MONTH(SalesDataTable[[#This Row],[Order Date]])/3,0)</f>
        <v>Q1</v>
      </c>
      <c r="E305" s="4">
        <f>MONTH(SalesDataTable[[#This Row],[Order Date]])</f>
        <v>3</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75">
      <c r="A306" s="2">
        <v>388</v>
      </c>
      <c r="B306" s="3">
        <v>46086</v>
      </c>
      <c r="C306" s="4">
        <f>YEAR(SalesDataTable[[#This Row],[Order Date]])</f>
        <v>2026</v>
      </c>
      <c r="D306" s="19" t="str">
        <f>"Q"&amp;ROUNDUP(MONTH(SalesDataTable[[#This Row],[Order Date]])/3,0)</f>
        <v>Q1</v>
      </c>
      <c r="E306" s="4">
        <f>MONTH(SalesDataTable[[#This Row],[Order Date]])</f>
        <v>3</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75">
      <c r="A307" s="2">
        <v>977</v>
      </c>
      <c r="B307" s="3">
        <v>46086</v>
      </c>
      <c r="C307" s="4">
        <f>YEAR(SalesDataTable[[#This Row],[Order Date]])</f>
        <v>2026</v>
      </c>
      <c r="D307" s="19" t="str">
        <f>"Q"&amp;ROUNDUP(MONTH(SalesDataTable[[#This Row],[Order Date]])/3,0)</f>
        <v>Q1</v>
      </c>
      <c r="E307" s="4">
        <f>MONTH(SalesDataTable[[#This Row],[Order Date]])</f>
        <v>3</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75">
      <c r="A308" s="2">
        <v>996</v>
      </c>
      <c r="B308" s="3">
        <v>46086</v>
      </c>
      <c r="C308" s="4">
        <f>YEAR(SalesDataTable[[#This Row],[Order Date]])</f>
        <v>2026</v>
      </c>
      <c r="D308" s="19" t="str">
        <f>"Q"&amp;ROUNDUP(MONTH(SalesDataTable[[#This Row],[Order Date]])/3,0)</f>
        <v>Q1</v>
      </c>
      <c r="E308" s="4">
        <f>MONTH(SalesDataTable[[#This Row],[Order Date]])</f>
        <v>3</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75">
      <c r="A309" s="2">
        <v>1923</v>
      </c>
      <c r="B309" s="3">
        <v>46086</v>
      </c>
      <c r="C309" s="4">
        <f>YEAR(SalesDataTable[[#This Row],[Order Date]])</f>
        <v>2026</v>
      </c>
      <c r="D309" s="19" t="str">
        <f>"Q"&amp;ROUNDUP(MONTH(SalesDataTable[[#This Row],[Order Date]])/3,0)</f>
        <v>Q1</v>
      </c>
      <c r="E309" s="4">
        <f>MONTH(SalesDataTable[[#This Row],[Order Date]])</f>
        <v>3</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75">
      <c r="A310" s="2">
        <v>4904</v>
      </c>
      <c r="B310" s="3">
        <v>46086</v>
      </c>
      <c r="C310" s="4">
        <f>YEAR(SalesDataTable[[#This Row],[Order Date]])</f>
        <v>2026</v>
      </c>
      <c r="D310" s="19" t="str">
        <f>"Q"&amp;ROUNDUP(MONTH(SalesDataTable[[#This Row],[Order Date]])/3,0)</f>
        <v>Q1</v>
      </c>
      <c r="E310" s="4">
        <f>MONTH(SalesDataTable[[#This Row],[Order Date]])</f>
        <v>3</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75">
      <c r="A311" s="2">
        <v>1036</v>
      </c>
      <c r="B311" s="3">
        <v>46087</v>
      </c>
      <c r="C311" s="4">
        <f>YEAR(SalesDataTable[[#This Row],[Order Date]])</f>
        <v>2026</v>
      </c>
      <c r="D311" s="19" t="str">
        <f>"Q"&amp;ROUNDUP(MONTH(SalesDataTable[[#This Row],[Order Date]])/3,0)</f>
        <v>Q1</v>
      </c>
      <c r="E311" s="4">
        <f>MONTH(SalesDataTable[[#This Row],[Order Date]])</f>
        <v>3</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75">
      <c r="A312" s="2">
        <v>1470</v>
      </c>
      <c r="B312" s="3">
        <v>46087</v>
      </c>
      <c r="C312" s="4">
        <f>YEAR(SalesDataTable[[#This Row],[Order Date]])</f>
        <v>2026</v>
      </c>
      <c r="D312" s="19" t="str">
        <f>"Q"&amp;ROUNDUP(MONTH(SalesDataTable[[#This Row],[Order Date]])/3,0)</f>
        <v>Q1</v>
      </c>
      <c r="E312" s="4">
        <f>MONTH(SalesDataTable[[#This Row],[Order Date]])</f>
        <v>3</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75">
      <c r="A313" s="2">
        <v>2907</v>
      </c>
      <c r="B313" s="3">
        <v>46087</v>
      </c>
      <c r="C313" s="4">
        <f>YEAR(SalesDataTable[[#This Row],[Order Date]])</f>
        <v>2026</v>
      </c>
      <c r="D313" s="19" t="str">
        <f>"Q"&amp;ROUNDUP(MONTH(SalesDataTable[[#This Row],[Order Date]])/3,0)</f>
        <v>Q1</v>
      </c>
      <c r="E313" s="4">
        <f>MONTH(SalesDataTable[[#This Row],[Order Date]])</f>
        <v>3</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75">
      <c r="A314" s="2">
        <v>2997</v>
      </c>
      <c r="B314" s="3">
        <v>46087</v>
      </c>
      <c r="C314" s="4">
        <f>YEAR(SalesDataTable[[#This Row],[Order Date]])</f>
        <v>2026</v>
      </c>
      <c r="D314" s="19" t="str">
        <f>"Q"&amp;ROUNDUP(MONTH(SalesDataTable[[#This Row],[Order Date]])/3,0)</f>
        <v>Q1</v>
      </c>
      <c r="E314" s="4">
        <f>MONTH(SalesDataTable[[#This Row],[Order Date]])</f>
        <v>3</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75">
      <c r="A315" s="2">
        <v>3056</v>
      </c>
      <c r="B315" s="3">
        <v>46087</v>
      </c>
      <c r="C315" s="4">
        <f>YEAR(SalesDataTable[[#This Row],[Order Date]])</f>
        <v>2026</v>
      </c>
      <c r="D315" s="19" t="str">
        <f>"Q"&amp;ROUNDUP(MONTH(SalesDataTable[[#This Row],[Order Date]])/3,0)</f>
        <v>Q1</v>
      </c>
      <c r="E315" s="4">
        <f>MONTH(SalesDataTable[[#This Row],[Order Date]])</f>
        <v>3</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75">
      <c r="A316" s="2">
        <v>471</v>
      </c>
      <c r="B316" s="3">
        <v>46088</v>
      </c>
      <c r="C316" s="4">
        <f>YEAR(SalesDataTable[[#This Row],[Order Date]])</f>
        <v>2026</v>
      </c>
      <c r="D316" s="19" t="str">
        <f>"Q"&amp;ROUNDUP(MONTH(SalesDataTable[[#This Row],[Order Date]])/3,0)</f>
        <v>Q1</v>
      </c>
      <c r="E316" s="4">
        <f>MONTH(SalesDataTable[[#This Row],[Order Date]])</f>
        <v>3</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75">
      <c r="A317" s="2">
        <v>842</v>
      </c>
      <c r="B317" s="3">
        <v>46088</v>
      </c>
      <c r="C317" s="4">
        <f>YEAR(SalesDataTable[[#This Row],[Order Date]])</f>
        <v>2026</v>
      </c>
      <c r="D317" s="19" t="str">
        <f>"Q"&amp;ROUNDUP(MONTH(SalesDataTable[[#This Row],[Order Date]])/3,0)</f>
        <v>Q1</v>
      </c>
      <c r="E317" s="4">
        <f>MONTH(SalesDataTable[[#This Row],[Order Date]])</f>
        <v>3</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75">
      <c r="A318" s="2">
        <v>3386</v>
      </c>
      <c r="B318" s="3">
        <v>46088</v>
      </c>
      <c r="C318" s="4">
        <f>YEAR(SalesDataTable[[#This Row],[Order Date]])</f>
        <v>2026</v>
      </c>
      <c r="D318" s="19" t="str">
        <f>"Q"&amp;ROUNDUP(MONTH(SalesDataTable[[#This Row],[Order Date]])/3,0)</f>
        <v>Q1</v>
      </c>
      <c r="E318" s="4">
        <f>MONTH(SalesDataTable[[#This Row],[Order Date]])</f>
        <v>3</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75">
      <c r="A319" s="2">
        <v>4505</v>
      </c>
      <c r="B319" s="3">
        <v>46088</v>
      </c>
      <c r="C319" s="4">
        <f>YEAR(SalesDataTable[[#This Row],[Order Date]])</f>
        <v>2026</v>
      </c>
      <c r="D319" s="19" t="str">
        <f>"Q"&amp;ROUNDUP(MONTH(SalesDataTable[[#This Row],[Order Date]])/3,0)</f>
        <v>Q1</v>
      </c>
      <c r="E319" s="4">
        <f>MONTH(SalesDataTable[[#This Row],[Order Date]])</f>
        <v>3</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75">
      <c r="A320" s="2">
        <v>1286</v>
      </c>
      <c r="B320" s="3">
        <v>46089</v>
      </c>
      <c r="C320" s="4">
        <f>YEAR(SalesDataTable[[#This Row],[Order Date]])</f>
        <v>2026</v>
      </c>
      <c r="D320" s="19" t="str">
        <f>"Q"&amp;ROUNDUP(MONTH(SalesDataTable[[#This Row],[Order Date]])/3,0)</f>
        <v>Q1</v>
      </c>
      <c r="E320" s="4">
        <f>MONTH(SalesDataTable[[#This Row],[Order Date]])</f>
        <v>3</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75">
      <c r="A321" s="2">
        <v>2653</v>
      </c>
      <c r="B321" s="3">
        <v>46089</v>
      </c>
      <c r="C321" s="4">
        <f>YEAR(SalesDataTable[[#This Row],[Order Date]])</f>
        <v>2026</v>
      </c>
      <c r="D321" s="19" t="str">
        <f>"Q"&amp;ROUNDUP(MONTH(SalesDataTable[[#This Row],[Order Date]])/3,0)</f>
        <v>Q1</v>
      </c>
      <c r="E321" s="4">
        <f>MONTH(SalesDataTable[[#This Row],[Order Date]])</f>
        <v>3</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75">
      <c r="A322" s="2">
        <v>4465</v>
      </c>
      <c r="B322" s="3">
        <v>46089</v>
      </c>
      <c r="C322" s="4">
        <f>YEAR(SalesDataTable[[#This Row],[Order Date]])</f>
        <v>2026</v>
      </c>
      <c r="D322" s="19" t="str">
        <f>"Q"&amp;ROUNDUP(MONTH(SalesDataTable[[#This Row],[Order Date]])/3,0)</f>
        <v>Q1</v>
      </c>
      <c r="E322" s="4">
        <f>MONTH(SalesDataTable[[#This Row],[Order Date]])</f>
        <v>3</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75">
      <c r="A323" s="2">
        <v>4576</v>
      </c>
      <c r="B323" s="3">
        <v>46089</v>
      </c>
      <c r="C323" s="4">
        <f>YEAR(SalesDataTable[[#This Row],[Order Date]])</f>
        <v>2026</v>
      </c>
      <c r="D323" s="19" t="str">
        <f>"Q"&amp;ROUNDUP(MONTH(SalesDataTable[[#This Row],[Order Date]])/3,0)</f>
        <v>Q1</v>
      </c>
      <c r="E323" s="4">
        <f>MONTH(SalesDataTable[[#This Row],[Order Date]])</f>
        <v>3</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75">
      <c r="A324" s="2">
        <v>718</v>
      </c>
      <c r="B324" s="3">
        <v>46090</v>
      </c>
      <c r="C324" s="4">
        <f>YEAR(SalesDataTable[[#This Row],[Order Date]])</f>
        <v>2026</v>
      </c>
      <c r="D324" s="19" t="str">
        <f>"Q"&amp;ROUNDUP(MONTH(SalesDataTable[[#This Row],[Order Date]])/3,0)</f>
        <v>Q1</v>
      </c>
      <c r="E324" s="4">
        <f>MONTH(SalesDataTable[[#This Row],[Order Date]])</f>
        <v>3</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75">
      <c r="A325" s="2">
        <v>1527</v>
      </c>
      <c r="B325" s="3">
        <v>46090</v>
      </c>
      <c r="C325" s="4">
        <f>YEAR(SalesDataTable[[#This Row],[Order Date]])</f>
        <v>2026</v>
      </c>
      <c r="D325" s="19" t="str">
        <f>"Q"&amp;ROUNDUP(MONTH(SalesDataTable[[#This Row],[Order Date]])/3,0)</f>
        <v>Q1</v>
      </c>
      <c r="E325" s="4">
        <f>MONTH(SalesDataTable[[#This Row],[Order Date]])</f>
        <v>3</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75">
      <c r="A326" s="2">
        <v>1797</v>
      </c>
      <c r="B326" s="3">
        <v>46090</v>
      </c>
      <c r="C326" s="4">
        <f>YEAR(SalesDataTable[[#This Row],[Order Date]])</f>
        <v>2026</v>
      </c>
      <c r="D326" s="19" t="str">
        <f>"Q"&amp;ROUNDUP(MONTH(SalesDataTable[[#This Row],[Order Date]])/3,0)</f>
        <v>Q1</v>
      </c>
      <c r="E326" s="4">
        <f>MONTH(SalesDataTable[[#This Row],[Order Date]])</f>
        <v>3</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75">
      <c r="A327" s="2">
        <v>2917</v>
      </c>
      <c r="B327" s="3">
        <v>46090</v>
      </c>
      <c r="C327" s="4">
        <f>YEAR(SalesDataTable[[#This Row],[Order Date]])</f>
        <v>2026</v>
      </c>
      <c r="D327" s="19" t="str">
        <f>"Q"&amp;ROUNDUP(MONTH(SalesDataTable[[#This Row],[Order Date]])/3,0)</f>
        <v>Q1</v>
      </c>
      <c r="E327" s="4">
        <f>MONTH(SalesDataTable[[#This Row],[Order Date]])</f>
        <v>3</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75">
      <c r="A328" s="2">
        <v>4095</v>
      </c>
      <c r="B328" s="3">
        <v>46090</v>
      </c>
      <c r="C328" s="4">
        <f>YEAR(SalesDataTable[[#This Row],[Order Date]])</f>
        <v>2026</v>
      </c>
      <c r="D328" s="19" t="str">
        <f>"Q"&amp;ROUNDUP(MONTH(SalesDataTable[[#This Row],[Order Date]])/3,0)</f>
        <v>Q1</v>
      </c>
      <c r="E328" s="4">
        <f>MONTH(SalesDataTable[[#This Row],[Order Date]])</f>
        <v>3</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75">
      <c r="A329" s="2">
        <v>5050</v>
      </c>
      <c r="B329" s="3">
        <v>46090</v>
      </c>
      <c r="C329" s="4">
        <f>YEAR(SalesDataTable[[#This Row],[Order Date]])</f>
        <v>2026</v>
      </c>
      <c r="D329" s="19" t="str">
        <f>"Q"&amp;ROUNDUP(MONTH(SalesDataTable[[#This Row],[Order Date]])/3,0)</f>
        <v>Q1</v>
      </c>
      <c r="E329" s="4">
        <f>MONTH(SalesDataTable[[#This Row],[Order Date]])</f>
        <v>3</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75">
      <c r="A330" s="2">
        <v>709</v>
      </c>
      <c r="B330" s="3">
        <v>46091</v>
      </c>
      <c r="C330" s="4">
        <f>YEAR(SalesDataTable[[#This Row],[Order Date]])</f>
        <v>2026</v>
      </c>
      <c r="D330" s="19" t="str">
        <f>"Q"&amp;ROUNDUP(MONTH(SalesDataTable[[#This Row],[Order Date]])/3,0)</f>
        <v>Q1</v>
      </c>
      <c r="E330" s="4">
        <f>MONTH(SalesDataTable[[#This Row],[Order Date]])</f>
        <v>3</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75">
      <c r="A331" s="2">
        <v>1073</v>
      </c>
      <c r="B331" s="3">
        <v>46091</v>
      </c>
      <c r="C331" s="4">
        <f>YEAR(SalesDataTable[[#This Row],[Order Date]])</f>
        <v>2026</v>
      </c>
      <c r="D331" s="19" t="str">
        <f>"Q"&amp;ROUNDUP(MONTH(SalesDataTable[[#This Row],[Order Date]])/3,0)</f>
        <v>Q1</v>
      </c>
      <c r="E331" s="4">
        <f>MONTH(SalesDataTable[[#This Row],[Order Date]])</f>
        <v>3</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75">
      <c r="A332" s="2">
        <v>2623</v>
      </c>
      <c r="B332" s="3">
        <v>46091</v>
      </c>
      <c r="C332" s="4">
        <f>YEAR(SalesDataTable[[#This Row],[Order Date]])</f>
        <v>2026</v>
      </c>
      <c r="D332" s="19" t="str">
        <f>"Q"&amp;ROUNDUP(MONTH(SalesDataTable[[#This Row],[Order Date]])/3,0)</f>
        <v>Q1</v>
      </c>
      <c r="E332" s="4">
        <f>MONTH(SalesDataTable[[#This Row],[Order Date]])</f>
        <v>3</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75">
      <c r="A333" s="2">
        <v>2625</v>
      </c>
      <c r="B333" s="3">
        <v>46091</v>
      </c>
      <c r="C333" s="4">
        <f>YEAR(SalesDataTable[[#This Row],[Order Date]])</f>
        <v>2026</v>
      </c>
      <c r="D333" s="19" t="str">
        <f>"Q"&amp;ROUNDUP(MONTH(SalesDataTable[[#This Row],[Order Date]])/3,0)</f>
        <v>Q1</v>
      </c>
      <c r="E333" s="4">
        <f>MONTH(SalesDataTable[[#This Row],[Order Date]])</f>
        <v>3</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75">
      <c r="A334" s="2">
        <v>3304</v>
      </c>
      <c r="B334" s="3">
        <v>46091</v>
      </c>
      <c r="C334" s="4">
        <f>YEAR(SalesDataTable[[#This Row],[Order Date]])</f>
        <v>2026</v>
      </c>
      <c r="D334" s="19" t="str">
        <f>"Q"&amp;ROUNDUP(MONTH(SalesDataTable[[#This Row],[Order Date]])/3,0)</f>
        <v>Q1</v>
      </c>
      <c r="E334" s="4">
        <f>MONTH(SalesDataTable[[#This Row],[Order Date]])</f>
        <v>3</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75">
      <c r="A335" s="2">
        <v>4876</v>
      </c>
      <c r="B335" s="3">
        <v>46091</v>
      </c>
      <c r="C335" s="4">
        <f>YEAR(SalesDataTable[[#This Row],[Order Date]])</f>
        <v>2026</v>
      </c>
      <c r="D335" s="19" t="str">
        <f>"Q"&amp;ROUNDUP(MONTH(SalesDataTable[[#This Row],[Order Date]])/3,0)</f>
        <v>Q1</v>
      </c>
      <c r="E335" s="4">
        <f>MONTH(SalesDataTable[[#This Row],[Order Date]])</f>
        <v>3</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75">
      <c r="A336" s="2">
        <v>83</v>
      </c>
      <c r="B336" s="3">
        <v>46092</v>
      </c>
      <c r="C336" s="4">
        <f>YEAR(SalesDataTable[[#This Row],[Order Date]])</f>
        <v>2026</v>
      </c>
      <c r="D336" s="19" t="str">
        <f>"Q"&amp;ROUNDUP(MONTH(SalesDataTable[[#This Row],[Order Date]])/3,0)</f>
        <v>Q1</v>
      </c>
      <c r="E336" s="4">
        <f>MONTH(SalesDataTable[[#This Row],[Order Date]])</f>
        <v>3</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75">
      <c r="A337" s="2">
        <v>863</v>
      </c>
      <c r="B337" s="3">
        <v>46092</v>
      </c>
      <c r="C337" s="4">
        <f>YEAR(SalesDataTable[[#This Row],[Order Date]])</f>
        <v>2026</v>
      </c>
      <c r="D337" s="19" t="str">
        <f>"Q"&amp;ROUNDUP(MONTH(SalesDataTable[[#This Row],[Order Date]])/3,0)</f>
        <v>Q1</v>
      </c>
      <c r="E337" s="4">
        <f>MONTH(SalesDataTable[[#This Row],[Order Date]])</f>
        <v>3</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75">
      <c r="A338" s="2">
        <v>2323</v>
      </c>
      <c r="B338" s="3">
        <v>46092</v>
      </c>
      <c r="C338" s="4">
        <f>YEAR(SalesDataTable[[#This Row],[Order Date]])</f>
        <v>2026</v>
      </c>
      <c r="D338" s="19" t="str">
        <f>"Q"&amp;ROUNDUP(MONTH(SalesDataTable[[#This Row],[Order Date]])/3,0)</f>
        <v>Q1</v>
      </c>
      <c r="E338" s="4">
        <f>MONTH(SalesDataTable[[#This Row],[Order Date]])</f>
        <v>3</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75">
      <c r="A339" s="2">
        <v>3064</v>
      </c>
      <c r="B339" s="3">
        <v>46092</v>
      </c>
      <c r="C339" s="4">
        <f>YEAR(SalesDataTable[[#This Row],[Order Date]])</f>
        <v>2026</v>
      </c>
      <c r="D339" s="19" t="str">
        <f>"Q"&amp;ROUNDUP(MONTH(SalesDataTable[[#This Row],[Order Date]])/3,0)</f>
        <v>Q1</v>
      </c>
      <c r="E339" s="4">
        <f>MONTH(SalesDataTable[[#This Row],[Order Date]])</f>
        <v>3</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75">
      <c r="A340" s="2">
        <v>4995</v>
      </c>
      <c r="B340" s="3">
        <v>46092</v>
      </c>
      <c r="C340" s="4">
        <f>YEAR(SalesDataTable[[#This Row],[Order Date]])</f>
        <v>2026</v>
      </c>
      <c r="D340" s="19" t="str">
        <f>"Q"&amp;ROUNDUP(MONTH(SalesDataTable[[#This Row],[Order Date]])/3,0)</f>
        <v>Q1</v>
      </c>
      <c r="E340" s="4">
        <f>MONTH(SalesDataTable[[#This Row],[Order Date]])</f>
        <v>3</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75">
      <c r="A341" s="2">
        <v>46</v>
      </c>
      <c r="B341" s="3">
        <v>46093</v>
      </c>
      <c r="C341" s="4">
        <f>YEAR(SalesDataTable[[#This Row],[Order Date]])</f>
        <v>2026</v>
      </c>
      <c r="D341" s="19" t="str">
        <f>"Q"&amp;ROUNDUP(MONTH(SalesDataTable[[#This Row],[Order Date]])/3,0)</f>
        <v>Q1</v>
      </c>
      <c r="E341" s="4">
        <f>MONTH(SalesDataTable[[#This Row],[Order Date]])</f>
        <v>3</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75">
      <c r="A342" s="2">
        <v>443</v>
      </c>
      <c r="B342" s="3">
        <v>46093</v>
      </c>
      <c r="C342" s="4">
        <f>YEAR(SalesDataTable[[#This Row],[Order Date]])</f>
        <v>2026</v>
      </c>
      <c r="D342" s="19" t="str">
        <f>"Q"&amp;ROUNDUP(MONTH(SalesDataTable[[#This Row],[Order Date]])/3,0)</f>
        <v>Q1</v>
      </c>
      <c r="E342" s="4">
        <f>MONTH(SalesDataTable[[#This Row],[Order Date]])</f>
        <v>3</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75">
      <c r="A343" s="2">
        <v>759</v>
      </c>
      <c r="B343" s="3">
        <v>46093</v>
      </c>
      <c r="C343" s="4">
        <f>YEAR(SalesDataTable[[#This Row],[Order Date]])</f>
        <v>2026</v>
      </c>
      <c r="D343" s="19" t="str">
        <f>"Q"&amp;ROUNDUP(MONTH(SalesDataTable[[#This Row],[Order Date]])/3,0)</f>
        <v>Q1</v>
      </c>
      <c r="E343" s="4">
        <f>MONTH(SalesDataTable[[#This Row],[Order Date]])</f>
        <v>3</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75">
      <c r="A344" s="2">
        <v>1097</v>
      </c>
      <c r="B344" s="3">
        <v>46093</v>
      </c>
      <c r="C344" s="4">
        <f>YEAR(SalesDataTable[[#This Row],[Order Date]])</f>
        <v>2026</v>
      </c>
      <c r="D344" s="19" t="str">
        <f>"Q"&amp;ROUNDUP(MONTH(SalesDataTable[[#This Row],[Order Date]])/3,0)</f>
        <v>Q1</v>
      </c>
      <c r="E344" s="4">
        <f>MONTH(SalesDataTable[[#This Row],[Order Date]])</f>
        <v>3</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75">
      <c r="A345" s="2">
        <v>2152</v>
      </c>
      <c r="B345" s="3">
        <v>46093</v>
      </c>
      <c r="C345" s="4">
        <f>YEAR(SalesDataTable[[#This Row],[Order Date]])</f>
        <v>2026</v>
      </c>
      <c r="D345" s="19" t="str">
        <f>"Q"&amp;ROUNDUP(MONTH(SalesDataTable[[#This Row],[Order Date]])/3,0)</f>
        <v>Q1</v>
      </c>
      <c r="E345" s="4">
        <f>MONTH(SalesDataTable[[#This Row],[Order Date]])</f>
        <v>3</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75">
      <c r="A346" s="2">
        <v>2512</v>
      </c>
      <c r="B346" s="3">
        <v>46093</v>
      </c>
      <c r="C346" s="4">
        <f>YEAR(SalesDataTable[[#This Row],[Order Date]])</f>
        <v>2026</v>
      </c>
      <c r="D346" s="19" t="str">
        <f>"Q"&amp;ROUNDUP(MONTH(SalesDataTable[[#This Row],[Order Date]])/3,0)</f>
        <v>Q1</v>
      </c>
      <c r="E346" s="4">
        <f>MONTH(SalesDataTable[[#This Row],[Order Date]])</f>
        <v>3</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75">
      <c r="A347" s="2">
        <v>2578</v>
      </c>
      <c r="B347" s="3">
        <v>46093</v>
      </c>
      <c r="C347" s="4">
        <f>YEAR(SalesDataTable[[#This Row],[Order Date]])</f>
        <v>2026</v>
      </c>
      <c r="D347" s="19" t="str">
        <f>"Q"&amp;ROUNDUP(MONTH(SalesDataTable[[#This Row],[Order Date]])/3,0)</f>
        <v>Q1</v>
      </c>
      <c r="E347" s="4">
        <f>MONTH(SalesDataTable[[#This Row],[Order Date]])</f>
        <v>3</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75">
      <c r="A348" s="2">
        <v>3302</v>
      </c>
      <c r="B348" s="3">
        <v>46093</v>
      </c>
      <c r="C348" s="4">
        <f>YEAR(SalesDataTable[[#This Row],[Order Date]])</f>
        <v>2026</v>
      </c>
      <c r="D348" s="19" t="str">
        <f>"Q"&amp;ROUNDUP(MONTH(SalesDataTable[[#This Row],[Order Date]])/3,0)</f>
        <v>Q1</v>
      </c>
      <c r="E348" s="4">
        <f>MONTH(SalesDataTable[[#This Row],[Order Date]])</f>
        <v>3</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75">
      <c r="A349" s="2">
        <v>3752</v>
      </c>
      <c r="B349" s="3">
        <v>46093</v>
      </c>
      <c r="C349" s="4">
        <f>YEAR(SalesDataTable[[#This Row],[Order Date]])</f>
        <v>2026</v>
      </c>
      <c r="D349" s="19" t="str">
        <f>"Q"&amp;ROUNDUP(MONTH(SalesDataTable[[#This Row],[Order Date]])/3,0)</f>
        <v>Q1</v>
      </c>
      <c r="E349" s="4">
        <f>MONTH(SalesDataTable[[#This Row],[Order Date]])</f>
        <v>3</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75">
      <c r="A350" s="2">
        <v>4839</v>
      </c>
      <c r="B350" s="3">
        <v>46093</v>
      </c>
      <c r="C350" s="4">
        <f>YEAR(SalesDataTable[[#This Row],[Order Date]])</f>
        <v>2026</v>
      </c>
      <c r="D350" s="19" t="str">
        <f>"Q"&amp;ROUNDUP(MONTH(SalesDataTable[[#This Row],[Order Date]])/3,0)</f>
        <v>Q1</v>
      </c>
      <c r="E350" s="4">
        <f>MONTH(SalesDataTable[[#This Row],[Order Date]])</f>
        <v>3</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75">
      <c r="A351" s="2">
        <v>264</v>
      </c>
      <c r="B351" s="3">
        <v>46094</v>
      </c>
      <c r="C351" s="4">
        <f>YEAR(SalesDataTable[[#This Row],[Order Date]])</f>
        <v>2026</v>
      </c>
      <c r="D351" s="19" t="str">
        <f>"Q"&amp;ROUNDUP(MONTH(SalesDataTable[[#This Row],[Order Date]])/3,0)</f>
        <v>Q1</v>
      </c>
      <c r="E351" s="4">
        <f>MONTH(SalesDataTable[[#This Row],[Order Date]])</f>
        <v>3</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75">
      <c r="A352" s="2">
        <v>2498</v>
      </c>
      <c r="B352" s="3">
        <v>46094</v>
      </c>
      <c r="C352" s="4">
        <f>YEAR(SalesDataTable[[#This Row],[Order Date]])</f>
        <v>2026</v>
      </c>
      <c r="D352" s="19" t="str">
        <f>"Q"&amp;ROUNDUP(MONTH(SalesDataTable[[#This Row],[Order Date]])/3,0)</f>
        <v>Q1</v>
      </c>
      <c r="E352" s="4">
        <f>MONTH(SalesDataTable[[#This Row],[Order Date]])</f>
        <v>3</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75">
      <c r="A353" s="2">
        <v>3929</v>
      </c>
      <c r="B353" s="3">
        <v>46094</v>
      </c>
      <c r="C353" s="4">
        <f>YEAR(SalesDataTable[[#This Row],[Order Date]])</f>
        <v>2026</v>
      </c>
      <c r="D353" s="19" t="str">
        <f>"Q"&amp;ROUNDUP(MONTH(SalesDataTable[[#This Row],[Order Date]])/3,0)</f>
        <v>Q1</v>
      </c>
      <c r="E353" s="4">
        <f>MONTH(SalesDataTable[[#This Row],[Order Date]])</f>
        <v>3</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75">
      <c r="A354" s="2">
        <v>4195</v>
      </c>
      <c r="B354" s="3">
        <v>46094</v>
      </c>
      <c r="C354" s="4">
        <f>YEAR(SalesDataTable[[#This Row],[Order Date]])</f>
        <v>2026</v>
      </c>
      <c r="D354" s="19" t="str">
        <f>"Q"&amp;ROUNDUP(MONTH(SalesDataTable[[#This Row],[Order Date]])/3,0)</f>
        <v>Q1</v>
      </c>
      <c r="E354" s="4">
        <f>MONTH(SalesDataTable[[#This Row],[Order Date]])</f>
        <v>3</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75">
      <c r="A355" s="2">
        <v>4684</v>
      </c>
      <c r="B355" s="3">
        <v>46094</v>
      </c>
      <c r="C355" s="4">
        <f>YEAR(SalesDataTable[[#This Row],[Order Date]])</f>
        <v>2026</v>
      </c>
      <c r="D355" s="19" t="str">
        <f>"Q"&amp;ROUNDUP(MONTH(SalesDataTable[[#This Row],[Order Date]])/3,0)</f>
        <v>Q1</v>
      </c>
      <c r="E355" s="4">
        <f>MONTH(SalesDataTable[[#This Row],[Order Date]])</f>
        <v>3</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75">
      <c r="A356" s="2">
        <v>313</v>
      </c>
      <c r="B356" s="3">
        <v>46095</v>
      </c>
      <c r="C356" s="4">
        <f>YEAR(SalesDataTable[[#This Row],[Order Date]])</f>
        <v>2026</v>
      </c>
      <c r="D356" s="19" t="str">
        <f>"Q"&amp;ROUNDUP(MONTH(SalesDataTable[[#This Row],[Order Date]])/3,0)</f>
        <v>Q1</v>
      </c>
      <c r="E356" s="4">
        <f>MONTH(SalesDataTable[[#This Row],[Order Date]])</f>
        <v>3</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75">
      <c r="A357" s="2">
        <v>1056</v>
      </c>
      <c r="B357" s="3">
        <v>46095</v>
      </c>
      <c r="C357" s="4">
        <f>YEAR(SalesDataTable[[#This Row],[Order Date]])</f>
        <v>2026</v>
      </c>
      <c r="D357" s="19" t="str">
        <f>"Q"&amp;ROUNDUP(MONTH(SalesDataTable[[#This Row],[Order Date]])/3,0)</f>
        <v>Q1</v>
      </c>
      <c r="E357" s="4">
        <f>MONTH(SalesDataTable[[#This Row],[Order Date]])</f>
        <v>3</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75">
      <c r="A358" s="2">
        <v>2189</v>
      </c>
      <c r="B358" s="3">
        <v>46095</v>
      </c>
      <c r="C358" s="4">
        <f>YEAR(SalesDataTable[[#This Row],[Order Date]])</f>
        <v>2026</v>
      </c>
      <c r="D358" s="19" t="str">
        <f>"Q"&amp;ROUNDUP(MONTH(SalesDataTable[[#This Row],[Order Date]])/3,0)</f>
        <v>Q1</v>
      </c>
      <c r="E358" s="4">
        <f>MONTH(SalesDataTable[[#This Row],[Order Date]])</f>
        <v>3</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75">
      <c r="A359" s="2">
        <v>2617</v>
      </c>
      <c r="B359" s="3">
        <v>46095</v>
      </c>
      <c r="C359" s="4">
        <f>YEAR(SalesDataTable[[#This Row],[Order Date]])</f>
        <v>2026</v>
      </c>
      <c r="D359" s="19" t="str">
        <f>"Q"&amp;ROUNDUP(MONTH(SalesDataTable[[#This Row],[Order Date]])/3,0)</f>
        <v>Q1</v>
      </c>
      <c r="E359" s="4">
        <f>MONTH(SalesDataTable[[#This Row],[Order Date]])</f>
        <v>3</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75">
      <c r="A360" s="2">
        <v>2901</v>
      </c>
      <c r="B360" s="3">
        <v>46095</v>
      </c>
      <c r="C360" s="4">
        <f>YEAR(SalesDataTable[[#This Row],[Order Date]])</f>
        <v>2026</v>
      </c>
      <c r="D360" s="19" t="str">
        <f>"Q"&amp;ROUNDUP(MONTH(SalesDataTable[[#This Row],[Order Date]])/3,0)</f>
        <v>Q1</v>
      </c>
      <c r="E360" s="4">
        <f>MONTH(SalesDataTable[[#This Row],[Order Date]])</f>
        <v>3</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75">
      <c r="A361" s="2">
        <v>2952</v>
      </c>
      <c r="B361" s="3">
        <v>46095</v>
      </c>
      <c r="C361" s="4">
        <f>YEAR(SalesDataTable[[#This Row],[Order Date]])</f>
        <v>2026</v>
      </c>
      <c r="D361" s="19" t="str">
        <f>"Q"&amp;ROUNDUP(MONTH(SalesDataTable[[#This Row],[Order Date]])/3,0)</f>
        <v>Q1</v>
      </c>
      <c r="E361" s="4">
        <f>MONTH(SalesDataTable[[#This Row],[Order Date]])</f>
        <v>3</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75">
      <c r="A362" s="2">
        <v>3421</v>
      </c>
      <c r="B362" s="3">
        <v>46095</v>
      </c>
      <c r="C362" s="4">
        <f>YEAR(SalesDataTable[[#This Row],[Order Date]])</f>
        <v>2026</v>
      </c>
      <c r="D362" s="19" t="str">
        <f>"Q"&amp;ROUNDUP(MONTH(SalesDataTable[[#This Row],[Order Date]])/3,0)</f>
        <v>Q1</v>
      </c>
      <c r="E362" s="4">
        <f>MONTH(SalesDataTable[[#This Row],[Order Date]])</f>
        <v>3</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75">
      <c r="A363" s="2">
        <v>3536</v>
      </c>
      <c r="B363" s="3">
        <v>46095</v>
      </c>
      <c r="C363" s="4">
        <f>YEAR(SalesDataTable[[#This Row],[Order Date]])</f>
        <v>2026</v>
      </c>
      <c r="D363" s="19" t="str">
        <f>"Q"&amp;ROUNDUP(MONTH(SalesDataTable[[#This Row],[Order Date]])/3,0)</f>
        <v>Q1</v>
      </c>
      <c r="E363" s="4">
        <f>MONTH(SalesDataTable[[#This Row],[Order Date]])</f>
        <v>3</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75">
      <c r="A364" s="2">
        <v>3878</v>
      </c>
      <c r="B364" s="3">
        <v>46095</v>
      </c>
      <c r="C364" s="4">
        <f>YEAR(SalesDataTable[[#This Row],[Order Date]])</f>
        <v>2026</v>
      </c>
      <c r="D364" s="19" t="str">
        <f>"Q"&amp;ROUNDUP(MONTH(SalesDataTable[[#This Row],[Order Date]])/3,0)</f>
        <v>Q1</v>
      </c>
      <c r="E364" s="4">
        <f>MONTH(SalesDataTable[[#This Row],[Order Date]])</f>
        <v>3</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75">
      <c r="A365" s="2">
        <v>2027</v>
      </c>
      <c r="B365" s="3">
        <v>46096</v>
      </c>
      <c r="C365" s="4">
        <f>YEAR(SalesDataTable[[#This Row],[Order Date]])</f>
        <v>2026</v>
      </c>
      <c r="D365" s="19" t="str">
        <f>"Q"&amp;ROUNDUP(MONTH(SalesDataTable[[#This Row],[Order Date]])/3,0)</f>
        <v>Q1</v>
      </c>
      <c r="E365" s="4">
        <f>MONTH(SalesDataTable[[#This Row],[Order Date]])</f>
        <v>3</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75">
      <c r="A366" s="2">
        <v>3280</v>
      </c>
      <c r="B366" s="3">
        <v>46096</v>
      </c>
      <c r="C366" s="4">
        <f>YEAR(SalesDataTable[[#This Row],[Order Date]])</f>
        <v>2026</v>
      </c>
      <c r="D366" s="19" t="str">
        <f>"Q"&amp;ROUNDUP(MONTH(SalesDataTable[[#This Row],[Order Date]])/3,0)</f>
        <v>Q1</v>
      </c>
      <c r="E366" s="4">
        <f>MONTH(SalesDataTable[[#This Row],[Order Date]])</f>
        <v>3</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75">
      <c r="A367" s="2">
        <v>5149</v>
      </c>
      <c r="B367" s="3">
        <v>46096</v>
      </c>
      <c r="C367" s="4">
        <f>YEAR(SalesDataTable[[#This Row],[Order Date]])</f>
        <v>2026</v>
      </c>
      <c r="D367" s="19" t="str">
        <f>"Q"&amp;ROUNDUP(MONTH(SalesDataTable[[#This Row],[Order Date]])/3,0)</f>
        <v>Q1</v>
      </c>
      <c r="E367" s="4">
        <f>MONTH(SalesDataTable[[#This Row],[Order Date]])</f>
        <v>3</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75">
      <c r="A368" s="2">
        <v>412</v>
      </c>
      <c r="B368" s="3">
        <v>46097</v>
      </c>
      <c r="C368" s="4">
        <f>YEAR(SalesDataTable[[#This Row],[Order Date]])</f>
        <v>2026</v>
      </c>
      <c r="D368" s="19" t="str">
        <f>"Q"&amp;ROUNDUP(MONTH(SalesDataTable[[#This Row],[Order Date]])/3,0)</f>
        <v>Q1</v>
      </c>
      <c r="E368" s="4">
        <f>MONTH(SalesDataTable[[#This Row],[Order Date]])</f>
        <v>3</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75">
      <c r="A369" s="2">
        <v>1161</v>
      </c>
      <c r="B369" s="3">
        <v>46097</v>
      </c>
      <c r="C369" s="4">
        <f>YEAR(SalesDataTable[[#This Row],[Order Date]])</f>
        <v>2026</v>
      </c>
      <c r="D369" s="19" t="str">
        <f>"Q"&amp;ROUNDUP(MONTH(SalesDataTable[[#This Row],[Order Date]])/3,0)</f>
        <v>Q1</v>
      </c>
      <c r="E369" s="4">
        <f>MONTH(SalesDataTable[[#This Row],[Order Date]])</f>
        <v>3</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75">
      <c r="A370" s="2">
        <v>1320</v>
      </c>
      <c r="B370" s="3">
        <v>46097</v>
      </c>
      <c r="C370" s="4">
        <f>YEAR(SalesDataTable[[#This Row],[Order Date]])</f>
        <v>2026</v>
      </c>
      <c r="D370" s="19" t="str">
        <f>"Q"&amp;ROUNDUP(MONTH(SalesDataTable[[#This Row],[Order Date]])/3,0)</f>
        <v>Q1</v>
      </c>
      <c r="E370" s="4">
        <f>MONTH(SalesDataTable[[#This Row],[Order Date]])</f>
        <v>3</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75">
      <c r="A371" s="2">
        <v>2528</v>
      </c>
      <c r="B371" s="3">
        <v>46097</v>
      </c>
      <c r="C371" s="4">
        <f>YEAR(SalesDataTable[[#This Row],[Order Date]])</f>
        <v>2026</v>
      </c>
      <c r="D371" s="19" t="str">
        <f>"Q"&amp;ROUNDUP(MONTH(SalesDataTable[[#This Row],[Order Date]])/3,0)</f>
        <v>Q1</v>
      </c>
      <c r="E371" s="4">
        <f>MONTH(SalesDataTable[[#This Row],[Order Date]])</f>
        <v>3</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75">
      <c r="A372" s="2">
        <v>2956</v>
      </c>
      <c r="B372" s="3">
        <v>46097</v>
      </c>
      <c r="C372" s="4">
        <f>YEAR(SalesDataTable[[#This Row],[Order Date]])</f>
        <v>2026</v>
      </c>
      <c r="D372" s="19" t="str">
        <f>"Q"&amp;ROUNDUP(MONTH(SalesDataTable[[#This Row],[Order Date]])/3,0)</f>
        <v>Q1</v>
      </c>
      <c r="E372" s="4">
        <f>MONTH(SalesDataTable[[#This Row],[Order Date]])</f>
        <v>3</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75">
      <c r="A373" s="2">
        <v>2973</v>
      </c>
      <c r="B373" s="3">
        <v>46097</v>
      </c>
      <c r="C373" s="4">
        <f>YEAR(SalesDataTable[[#This Row],[Order Date]])</f>
        <v>2026</v>
      </c>
      <c r="D373" s="19" t="str">
        <f>"Q"&amp;ROUNDUP(MONTH(SalesDataTable[[#This Row],[Order Date]])/3,0)</f>
        <v>Q1</v>
      </c>
      <c r="E373" s="4">
        <f>MONTH(SalesDataTable[[#This Row],[Order Date]])</f>
        <v>3</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75">
      <c r="A374" s="2">
        <v>3358</v>
      </c>
      <c r="B374" s="3">
        <v>46097</v>
      </c>
      <c r="C374" s="4">
        <f>YEAR(SalesDataTable[[#This Row],[Order Date]])</f>
        <v>2026</v>
      </c>
      <c r="D374" s="19" t="str">
        <f>"Q"&amp;ROUNDUP(MONTH(SalesDataTable[[#This Row],[Order Date]])/3,0)</f>
        <v>Q1</v>
      </c>
      <c r="E374" s="4">
        <f>MONTH(SalesDataTable[[#This Row],[Order Date]])</f>
        <v>3</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75">
      <c r="A375" s="2">
        <v>164</v>
      </c>
      <c r="B375" s="3">
        <v>46098</v>
      </c>
      <c r="C375" s="4">
        <f>YEAR(SalesDataTable[[#This Row],[Order Date]])</f>
        <v>2026</v>
      </c>
      <c r="D375" s="19" t="str">
        <f>"Q"&amp;ROUNDUP(MONTH(SalesDataTable[[#This Row],[Order Date]])/3,0)</f>
        <v>Q1</v>
      </c>
      <c r="E375" s="4">
        <f>MONTH(SalesDataTable[[#This Row],[Order Date]])</f>
        <v>3</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75">
      <c r="A376" s="2">
        <v>995</v>
      </c>
      <c r="B376" s="3">
        <v>46098</v>
      </c>
      <c r="C376" s="4">
        <f>YEAR(SalesDataTable[[#This Row],[Order Date]])</f>
        <v>2026</v>
      </c>
      <c r="D376" s="19" t="str">
        <f>"Q"&amp;ROUNDUP(MONTH(SalesDataTable[[#This Row],[Order Date]])/3,0)</f>
        <v>Q1</v>
      </c>
      <c r="E376" s="4">
        <f>MONTH(SalesDataTable[[#This Row],[Order Date]])</f>
        <v>3</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75">
      <c r="A377" s="2">
        <v>4912</v>
      </c>
      <c r="B377" s="3">
        <v>46098</v>
      </c>
      <c r="C377" s="4">
        <f>YEAR(SalesDataTable[[#This Row],[Order Date]])</f>
        <v>2026</v>
      </c>
      <c r="D377" s="19" t="str">
        <f>"Q"&amp;ROUNDUP(MONTH(SalesDataTable[[#This Row],[Order Date]])/3,0)</f>
        <v>Q1</v>
      </c>
      <c r="E377" s="4">
        <f>MONTH(SalesDataTable[[#This Row],[Order Date]])</f>
        <v>3</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75">
      <c r="A378" s="2">
        <v>29</v>
      </c>
      <c r="B378" s="3">
        <v>46099</v>
      </c>
      <c r="C378" s="4">
        <f>YEAR(SalesDataTable[[#This Row],[Order Date]])</f>
        <v>2026</v>
      </c>
      <c r="D378" s="19" t="str">
        <f>"Q"&amp;ROUNDUP(MONTH(SalesDataTable[[#This Row],[Order Date]])/3,0)</f>
        <v>Q1</v>
      </c>
      <c r="E378" s="4">
        <f>MONTH(SalesDataTable[[#This Row],[Order Date]])</f>
        <v>3</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75">
      <c r="A379" s="2">
        <v>891</v>
      </c>
      <c r="B379" s="3">
        <v>46099</v>
      </c>
      <c r="C379" s="4">
        <f>YEAR(SalesDataTable[[#This Row],[Order Date]])</f>
        <v>2026</v>
      </c>
      <c r="D379" s="19" t="str">
        <f>"Q"&amp;ROUNDUP(MONTH(SalesDataTable[[#This Row],[Order Date]])/3,0)</f>
        <v>Q1</v>
      </c>
      <c r="E379" s="4">
        <f>MONTH(SalesDataTable[[#This Row],[Order Date]])</f>
        <v>3</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75">
      <c r="A380" s="2">
        <v>1143</v>
      </c>
      <c r="B380" s="3">
        <v>46099</v>
      </c>
      <c r="C380" s="4">
        <f>YEAR(SalesDataTable[[#This Row],[Order Date]])</f>
        <v>2026</v>
      </c>
      <c r="D380" s="19" t="str">
        <f>"Q"&amp;ROUNDUP(MONTH(SalesDataTable[[#This Row],[Order Date]])/3,0)</f>
        <v>Q1</v>
      </c>
      <c r="E380" s="4">
        <f>MONTH(SalesDataTable[[#This Row],[Order Date]])</f>
        <v>3</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75">
      <c r="A381" s="2">
        <v>2478</v>
      </c>
      <c r="B381" s="3">
        <v>46099</v>
      </c>
      <c r="C381" s="4">
        <f>YEAR(SalesDataTable[[#This Row],[Order Date]])</f>
        <v>2026</v>
      </c>
      <c r="D381" s="19" t="str">
        <f>"Q"&amp;ROUNDUP(MONTH(SalesDataTable[[#This Row],[Order Date]])/3,0)</f>
        <v>Q1</v>
      </c>
      <c r="E381" s="4">
        <f>MONTH(SalesDataTable[[#This Row],[Order Date]])</f>
        <v>3</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75">
      <c r="A382" s="2">
        <v>3961</v>
      </c>
      <c r="B382" s="3">
        <v>46099</v>
      </c>
      <c r="C382" s="4">
        <f>YEAR(SalesDataTable[[#This Row],[Order Date]])</f>
        <v>2026</v>
      </c>
      <c r="D382" s="19" t="str">
        <f>"Q"&amp;ROUNDUP(MONTH(SalesDataTable[[#This Row],[Order Date]])/3,0)</f>
        <v>Q1</v>
      </c>
      <c r="E382" s="4">
        <f>MONTH(SalesDataTable[[#This Row],[Order Date]])</f>
        <v>3</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75">
      <c r="A383" s="2">
        <v>4724</v>
      </c>
      <c r="B383" s="3">
        <v>46099</v>
      </c>
      <c r="C383" s="4">
        <f>YEAR(SalesDataTable[[#This Row],[Order Date]])</f>
        <v>2026</v>
      </c>
      <c r="D383" s="19" t="str">
        <f>"Q"&amp;ROUNDUP(MONTH(SalesDataTable[[#This Row],[Order Date]])/3,0)</f>
        <v>Q1</v>
      </c>
      <c r="E383" s="4">
        <f>MONTH(SalesDataTable[[#This Row],[Order Date]])</f>
        <v>3</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75">
      <c r="A384" s="2">
        <v>2171</v>
      </c>
      <c r="B384" s="3">
        <v>46100</v>
      </c>
      <c r="C384" s="4">
        <f>YEAR(SalesDataTable[[#This Row],[Order Date]])</f>
        <v>2026</v>
      </c>
      <c r="D384" s="19" t="str">
        <f>"Q"&amp;ROUNDUP(MONTH(SalesDataTable[[#This Row],[Order Date]])/3,0)</f>
        <v>Q1</v>
      </c>
      <c r="E384" s="4">
        <f>MONTH(SalesDataTable[[#This Row],[Order Date]])</f>
        <v>3</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75">
      <c r="A385" s="2">
        <v>2311</v>
      </c>
      <c r="B385" s="3">
        <v>46100</v>
      </c>
      <c r="C385" s="4">
        <f>YEAR(SalesDataTable[[#This Row],[Order Date]])</f>
        <v>2026</v>
      </c>
      <c r="D385" s="19" t="str">
        <f>"Q"&amp;ROUNDUP(MONTH(SalesDataTable[[#This Row],[Order Date]])/3,0)</f>
        <v>Q1</v>
      </c>
      <c r="E385" s="4">
        <f>MONTH(SalesDataTable[[#This Row],[Order Date]])</f>
        <v>3</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75">
      <c r="A386" s="2">
        <v>3563</v>
      </c>
      <c r="B386" s="3">
        <v>46100</v>
      </c>
      <c r="C386" s="4">
        <f>YEAR(SalesDataTable[[#This Row],[Order Date]])</f>
        <v>2026</v>
      </c>
      <c r="D386" s="19" t="str">
        <f>"Q"&amp;ROUNDUP(MONTH(SalesDataTable[[#This Row],[Order Date]])/3,0)</f>
        <v>Q1</v>
      </c>
      <c r="E386" s="4">
        <f>MONTH(SalesDataTable[[#This Row],[Order Date]])</f>
        <v>3</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75">
      <c r="A387" s="2">
        <v>3587</v>
      </c>
      <c r="B387" s="3">
        <v>46100</v>
      </c>
      <c r="C387" s="4">
        <f>YEAR(SalesDataTable[[#This Row],[Order Date]])</f>
        <v>2026</v>
      </c>
      <c r="D387" s="19" t="str">
        <f>"Q"&amp;ROUNDUP(MONTH(SalesDataTable[[#This Row],[Order Date]])/3,0)</f>
        <v>Q1</v>
      </c>
      <c r="E387" s="4">
        <f>MONTH(SalesDataTable[[#This Row],[Order Date]])</f>
        <v>3</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75">
      <c r="A388" s="2">
        <v>3706</v>
      </c>
      <c r="B388" s="3">
        <v>46100</v>
      </c>
      <c r="C388" s="4">
        <f>YEAR(SalesDataTable[[#This Row],[Order Date]])</f>
        <v>2026</v>
      </c>
      <c r="D388" s="19" t="str">
        <f>"Q"&amp;ROUNDUP(MONTH(SalesDataTable[[#This Row],[Order Date]])/3,0)</f>
        <v>Q1</v>
      </c>
      <c r="E388" s="4">
        <f>MONTH(SalesDataTable[[#This Row],[Order Date]])</f>
        <v>3</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75">
      <c r="A389" s="2">
        <v>4121</v>
      </c>
      <c r="B389" s="3">
        <v>46100</v>
      </c>
      <c r="C389" s="4">
        <f>YEAR(SalesDataTable[[#This Row],[Order Date]])</f>
        <v>2026</v>
      </c>
      <c r="D389" s="19" t="str">
        <f>"Q"&amp;ROUNDUP(MONTH(SalesDataTable[[#This Row],[Order Date]])/3,0)</f>
        <v>Q1</v>
      </c>
      <c r="E389" s="4">
        <f>MONTH(SalesDataTable[[#This Row],[Order Date]])</f>
        <v>3</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75">
      <c r="A390" s="2">
        <v>1047</v>
      </c>
      <c r="B390" s="3">
        <v>46101</v>
      </c>
      <c r="C390" s="4">
        <f>YEAR(SalesDataTable[[#This Row],[Order Date]])</f>
        <v>2026</v>
      </c>
      <c r="D390" s="19" t="str">
        <f>"Q"&amp;ROUNDUP(MONTH(SalesDataTable[[#This Row],[Order Date]])/3,0)</f>
        <v>Q1</v>
      </c>
      <c r="E390" s="4">
        <f>MONTH(SalesDataTable[[#This Row],[Order Date]])</f>
        <v>3</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75">
      <c r="A391" s="2">
        <v>1142</v>
      </c>
      <c r="B391" s="3">
        <v>46101</v>
      </c>
      <c r="C391" s="4">
        <f>YEAR(SalesDataTable[[#This Row],[Order Date]])</f>
        <v>2026</v>
      </c>
      <c r="D391" s="19" t="str">
        <f>"Q"&amp;ROUNDUP(MONTH(SalesDataTable[[#This Row],[Order Date]])/3,0)</f>
        <v>Q1</v>
      </c>
      <c r="E391" s="4">
        <f>MONTH(SalesDataTable[[#This Row],[Order Date]])</f>
        <v>3</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75">
      <c r="A392" s="2">
        <v>2232</v>
      </c>
      <c r="B392" s="3">
        <v>46101</v>
      </c>
      <c r="C392" s="4">
        <f>YEAR(SalesDataTable[[#This Row],[Order Date]])</f>
        <v>2026</v>
      </c>
      <c r="D392" s="19" t="str">
        <f>"Q"&amp;ROUNDUP(MONTH(SalesDataTable[[#This Row],[Order Date]])/3,0)</f>
        <v>Q1</v>
      </c>
      <c r="E392" s="4">
        <f>MONTH(SalesDataTable[[#This Row],[Order Date]])</f>
        <v>3</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75">
      <c r="A393" s="2">
        <v>2339</v>
      </c>
      <c r="B393" s="3">
        <v>46101</v>
      </c>
      <c r="C393" s="4">
        <f>YEAR(SalesDataTable[[#This Row],[Order Date]])</f>
        <v>2026</v>
      </c>
      <c r="D393" s="19" t="str">
        <f>"Q"&amp;ROUNDUP(MONTH(SalesDataTable[[#This Row],[Order Date]])/3,0)</f>
        <v>Q1</v>
      </c>
      <c r="E393" s="4">
        <f>MONTH(SalesDataTable[[#This Row],[Order Date]])</f>
        <v>3</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75">
      <c r="A394" s="2">
        <v>3611</v>
      </c>
      <c r="B394" s="3">
        <v>46101</v>
      </c>
      <c r="C394" s="4">
        <f>YEAR(SalesDataTable[[#This Row],[Order Date]])</f>
        <v>2026</v>
      </c>
      <c r="D394" s="19" t="str">
        <f>"Q"&amp;ROUNDUP(MONTH(SalesDataTable[[#This Row],[Order Date]])/3,0)</f>
        <v>Q1</v>
      </c>
      <c r="E394" s="4">
        <f>MONTH(SalesDataTable[[#This Row],[Order Date]])</f>
        <v>3</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75">
      <c r="A395" s="2">
        <v>3953</v>
      </c>
      <c r="B395" s="3">
        <v>46101</v>
      </c>
      <c r="C395" s="4">
        <f>YEAR(SalesDataTable[[#This Row],[Order Date]])</f>
        <v>2026</v>
      </c>
      <c r="D395" s="19" t="str">
        <f>"Q"&amp;ROUNDUP(MONTH(SalesDataTable[[#This Row],[Order Date]])/3,0)</f>
        <v>Q1</v>
      </c>
      <c r="E395" s="4">
        <f>MONTH(SalesDataTable[[#This Row],[Order Date]])</f>
        <v>3</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75">
      <c r="A396" s="2">
        <v>4253</v>
      </c>
      <c r="B396" s="3">
        <v>46101</v>
      </c>
      <c r="C396" s="4">
        <f>YEAR(SalesDataTable[[#This Row],[Order Date]])</f>
        <v>2026</v>
      </c>
      <c r="D396" s="19" t="str">
        <f>"Q"&amp;ROUNDUP(MONTH(SalesDataTable[[#This Row],[Order Date]])/3,0)</f>
        <v>Q1</v>
      </c>
      <c r="E396" s="4">
        <f>MONTH(SalesDataTable[[#This Row],[Order Date]])</f>
        <v>3</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75">
      <c r="A397" s="2">
        <v>4952</v>
      </c>
      <c r="B397" s="3">
        <v>46101</v>
      </c>
      <c r="C397" s="4">
        <f>YEAR(SalesDataTable[[#This Row],[Order Date]])</f>
        <v>2026</v>
      </c>
      <c r="D397" s="19" t="str">
        <f>"Q"&amp;ROUNDUP(MONTH(SalesDataTable[[#This Row],[Order Date]])/3,0)</f>
        <v>Q1</v>
      </c>
      <c r="E397" s="4">
        <f>MONTH(SalesDataTable[[#This Row],[Order Date]])</f>
        <v>3</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75">
      <c r="A398" s="2">
        <v>5016</v>
      </c>
      <c r="B398" s="3">
        <v>46101</v>
      </c>
      <c r="C398" s="4">
        <f>YEAR(SalesDataTable[[#This Row],[Order Date]])</f>
        <v>2026</v>
      </c>
      <c r="D398" s="19" t="str">
        <f>"Q"&amp;ROUNDUP(MONTH(SalesDataTable[[#This Row],[Order Date]])/3,0)</f>
        <v>Q1</v>
      </c>
      <c r="E398" s="4">
        <f>MONTH(SalesDataTable[[#This Row],[Order Date]])</f>
        <v>3</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75">
      <c r="A399" s="2">
        <v>839</v>
      </c>
      <c r="B399" s="3">
        <v>46102</v>
      </c>
      <c r="C399" s="4">
        <f>YEAR(SalesDataTable[[#This Row],[Order Date]])</f>
        <v>2026</v>
      </c>
      <c r="D399" s="19" t="str">
        <f>"Q"&amp;ROUNDUP(MONTH(SalesDataTable[[#This Row],[Order Date]])/3,0)</f>
        <v>Q1</v>
      </c>
      <c r="E399" s="4">
        <f>MONTH(SalesDataTable[[#This Row],[Order Date]])</f>
        <v>3</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75">
      <c r="A400" s="2">
        <v>1382</v>
      </c>
      <c r="B400" s="3">
        <v>46102</v>
      </c>
      <c r="C400" s="4">
        <f>YEAR(SalesDataTable[[#This Row],[Order Date]])</f>
        <v>2026</v>
      </c>
      <c r="D400" s="19" t="str">
        <f>"Q"&amp;ROUNDUP(MONTH(SalesDataTable[[#This Row],[Order Date]])/3,0)</f>
        <v>Q1</v>
      </c>
      <c r="E400" s="4">
        <f>MONTH(SalesDataTable[[#This Row],[Order Date]])</f>
        <v>3</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75">
      <c r="A401" s="2">
        <v>1452</v>
      </c>
      <c r="B401" s="3">
        <v>46102</v>
      </c>
      <c r="C401" s="4">
        <f>YEAR(SalesDataTable[[#This Row],[Order Date]])</f>
        <v>2026</v>
      </c>
      <c r="D401" s="19" t="str">
        <f>"Q"&amp;ROUNDUP(MONTH(SalesDataTable[[#This Row],[Order Date]])/3,0)</f>
        <v>Q1</v>
      </c>
      <c r="E401" s="4">
        <f>MONTH(SalesDataTable[[#This Row],[Order Date]])</f>
        <v>3</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75">
      <c r="A402" s="2">
        <v>1845</v>
      </c>
      <c r="B402" s="3">
        <v>46102</v>
      </c>
      <c r="C402" s="4">
        <f>YEAR(SalesDataTable[[#This Row],[Order Date]])</f>
        <v>2026</v>
      </c>
      <c r="D402" s="19" t="str">
        <f>"Q"&amp;ROUNDUP(MONTH(SalesDataTable[[#This Row],[Order Date]])/3,0)</f>
        <v>Q1</v>
      </c>
      <c r="E402" s="4">
        <f>MONTH(SalesDataTable[[#This Row],[Order Date]])</f>
        <v>3</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75">
      <c r="A403" s="2">
        <v>3560</v>
      </c>
      <c r="B403" s="3">
        <v>46102</v>
      </c>
      <c r="C403" s="4">
        <f>YEAR(SalesDataTable[[#This Row],[Order Date]])</f>
        <v>2026</v>
      </c>
      <c r="D403" s="19" t="str">
        <f>"Q"&amp;ROUNDUP(MONTH(SalesDataTable[[#This Row],[Order Date]])/3,0)</f>
        <v>Q1</v>
      </c>
      <c r="E403" s="4">
        <f>MONTH(SalesDataTable[[#This Row],[Order Date]])</f>
        <v>3</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75">
      <c r="A404" s="2">
        <v>4059</v>
      </c>
      <c r="B404" s="3">
        <v>46102</v>
      </c>
      <c r="C404" s="4">
        <f>YEAR(SalesDataTable[[#This Row],[Order Date]])</f>
        <v>2026</v>
      </c>
      <c r="D404" s="19" t="str">
        <f>"Q"&amp;ROUNDUP(MONTH(SalesDataTable[[#This Row],[Order Date]])/3,0)</f>
        <v>Q1</v>
      </c>
      <c r="E404" s="4">
        <f>MONTH(SalesDataTable[[#This Row],[Order Date]])</f>
        <v>3</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75">
      <c r="A405" s="2">
        <v>4731</v>
      </c>
      <c r="B405" s="3">
        <v>46102</v>
      </c>
      <c r="C405" s="4">
        <f>YEAR(SalesDataTable[[#This Row],[Order Date]])</f>
        <v>2026</v>
      </c>
      <c r="D405" s="19" t="str">
        <f>"Q"&amp;ROUNDUP(MONTH(SalesDataTable[[#This Row],[Order Date]])/3,0)</f>
        <v>Q1</v>
      </c>
      <c r="E405" s="4">
        <f>MONTH(SalesDataTable[[#This Row],[Order Date]])</f>
        <v>3</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75">
      <c r="A406" s="2">
        <v>693</v>
      </c>
      <c r="B406" s="3">
        <v>46103</v>
      </c>
      <c r="C406" s="4">
        <f>YEAR(SalesDataTable[[#This Row],[Order Date]])</f>
        <v>2026</v>
      </c>
      <c r="D406" s="19" t="str">
        <f>"Q"&amp;ROUNDUP(MONTH(SalesDataTable[[#This Row],[Order Date]])/3,0)</f>
        <v>Q1</v>
      </c>
      <c r="E406" s="4">
        <f>MONTH(SalesDataTable[[#This Row],[Order Date]])</f>
        <v>3</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75">
      <c r="A407" s="2">
        <v>1672</v>
      </c>
      <c r="B407" s="3">
        <v>46103</v>
      </c>
      <c r="C407" s="4">
        <f>YEAR(SalesDataTable[[#This Row],[Order Date]])</f>
        <v>2026</v>
      </c>
      <c r="D407" s="19" t="str">
        <f>"Q"&amp;ROUNDUP(MONTH(SalesDataTable[[#This Row],[Order Date]])/3,0)</f>
        <v>Q1</v>
      </c>
      <c r="E407" s="4">
        <f>MONTH(SalesDataTable[[#This Row],[Order Date]])</f>
        <v>3</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75">
      <c r="A408" s="2">
        <v>2347</v>
      </c>
      <c r="B408" s="3">
        <v>46103</v>
      </c>
      <c r="C408" s="4">
        <f>YEAR(SalesDataTable[[#This Row],[Order Date]])</f>
        <v>2026</v>
      </c>
      <c r="D408" s="19" t="str">
        <f>"Q"&amp;ROUNDUP(MONTH(SalesDataTable[[#This Row],[Order Date]])/3,0)</f>
        <v>Q1</v>
      </c>
      <c r="E408" s="4">
        <f>MONTH(SalesDataTable[[#This Row],[Order Date]])</f>
        <v>3</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75">
      <c r="A409" s="2">
        <v>2582</v>
      </c>
      <c r="B409" s="3">
        <v>46103</v>
      </c>
      <c r="C409" s="4">
        <f>YEAR(SalesDataTable[[#This Row],[Order Date]])</f>
        <v>2026</v>
      </c>
      <c r="D409" s="19" t="str">
        <f>"Q"&amp;ROUNDUP(MONTH(SalesDataTable[[#This Row],[Order Date]])/3,0)</f>
        <v>Q1</v>
      </c>
      <c r="E409" s="4">
        <f>MONTH(SalesDataTable[[#This Row],[Order Date]])</f>
        <v>3</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75">
      <c r="A410" s="2">
        <v>2762</v>
      </c>
      <c r="B410" s="3">
        <v>46103</v>
      </c>
      <c r="C410" s="4">
        <f>YEAR(SalesDataTable[[#This Row],[Order Date]])</f>
        <v>2026</v>
      </c>
      <c r="D410" s="19" t="str">
        <f>"Q"&amp;ROUNDUP(MONTH(SalesDataTable[[#This Row],[Order Date]])/3,0)</f>
        <v>Q1</v>
      </c>
      <c r="E410" s="4">
        <f>MONTH(SalesDataTable[[#This Row],[Order Date]])</f>
        <v>3</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75">
      <c r="A411" s="2">
        <v>4090</v>
      </c>
      <c r="B411" s="3">
        <v>46103</v>
      </c>
      <c r="C411" s="4">
        <f>YEAR(SalesDataTable[[#This Row],[Order Date]])</f>
        <v>2026</v>
      </c>
      <c r="D411" s="19" t="str">
        <f>"Q"&amp;ROUNDUP(MONTH(SalesDataTable[[#This Row],[Order Date]])/3,0)</f>
        <v>Q1</v>
      </c>
      <c r="E411" s="4">
        <f>MONTH(SalesDataTable[[#This Row],[Order Date]])</f>
        <v>3</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75">
      <c r="A412" s="2">
        <v>4491</v>
      </c>
      <c r="B412" s="3">
        <v>46103</v>
      </c>
      <c r="C412" s="4">
        <f>YEAR(SalesDataTable[[#This Row],[Order Date]])</f>
        <v>2026</v>
      </c>
      <c r="D412" s="19" t="str">
        <f>"Q"&amp;ROUNDUP(MONTH(SalesDataTable[[#This Row],[Order Date]])/3,0)</f>
        <v>Q1</v>
      </c>
      <c r="E412" s="4">
        <f>MONTH(SalesDataTable[[#This Row],[Order Date]])</f>
        <v>3</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75">
      <c r="A413" s="2">
        <v>4678</v>
      </c>
      <c r="B413" s="3">
        <v>46103</v>
      </c>
      <c r="C413" s="4">
        <f>YEAR(SalesDataTable[[#This Row],[Order Date]])</f>
        <v>2026</v>
      </c>
      <c r="D413" s="19" t="str">
        <f>"Q"&amp;ROUNDUP(MONTH(SalesDataTable[[#This Row],[Order Date]])/3,0)</f>
        <v>Q1</v>
      </c>
      <c r="E413" s="4">
        <f>MONTH(SalesDataTable[[#This Row],[Order Date]])</f>
        <v>3</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75">
      <c r="A414" s="2">
        <v>1189</v>
      </c>
      <c r="B414" s="3">
        <v>46104</v>
      </c>
      <c r="C414" s="4">
        <f>YEAR(SalesDataTable[[#This Row],[Order Date]])</f>
        <v>2026</v>
      </c>
      <c r="D414" s="19" t="str">
        <f>"Q"&amp;ROUNDUP(MONTH(SalesDataTable[[#This Row],[Order Date]])/3,0)</f>
        <v>Q1</v>
      </c>
      <c r="E414" s="4">
        <f>MONTH(SalesDataTable[[#This Row],[Order Date]])</f>
        <v>3</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75">
      <c r="A415" s="2">
        <v>1590</v>
      </c>
      <c r="B415" s="3">
        <v>46104</v>
      </c>
      <c r="C415" s="4">
        <f>YEAR(SalesDataTable[[#This Row],[Order Date]])</f>
        <v>2026</v>
      </c>
      <c r="D415" s="19" t="str">
        <f>"Q"&amp;ROUNDUP(MONTH(SalesDataTable[[#This Row],[Order Date]])/3,0)</f>
        <v>Q1</v>
      </c>
      <c r="E415" s="4">
        <f>MONTH(SalesDataTable[[#This Row],[Order Date]])</f>
        <v>3</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75">
      <c r="A416" s="2">
        <v>2309</v>
      </c>
      <c r="B416" s="3">
        <v>46104</v>
      </c>
      <c r="C416" s="4">
        <f>YEAR(SalesDataTable[[#This Row],[Order Date]])</f>
        <v>2026</v>
      </c>
      <c r="D416" s="19" t="str">
        <f>"Q"&amp;ROUNDUP(MONTH(SalesDataTable[[#This Row],[Order Date]])/3,0)</f>
        <v>Q1</v>
      </c>
      <c r="E416" s="4">
        <f>MONTH(SalesDataTable[[#This Row],[Order Date]])</f>
        <v>3</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75">
      <c r="A417" s="2">
        <v>3628</v>
      </c>
      <c r="B417" s="3">
        <v>46104</v>
      </c>
      <c r="C417" s="4">
        <f>YEAR(SalesDataTable[[#This Row],[Order Date]])</f>
        <v>2026</v>
      </c>
      <c r="D417" s="19" t="str">
        <f>"Q"&amp;ROUNDUP(MONTH(SalesDataTable[[#This Row],[Order Date]])/3,0)</f>
        <v>Q1</v>
      </c>
      <c r="E417" s="4">
        <f>MONTH(SalesDataTable[[#This Row],[Order Date]])</f>
        <v>3</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75">
      <c r="A418" s="2">
        <v>3718</v>
      </c>
      <c r="B418" s="3">
        <v>46104</v>
      </c>
      <c r="C418" s="4">
        <f>YEAR(SalesDataTable[[#This Row],[Order Date]])</f>
        <v>2026</v>
      </c>
      <c r="D418" s="19" t="str">
        <f>"Q"&amp;ROUNDUP(MONTH(SalesDataTable[[#This Row],[Order Date]])/3,0)</f>
        <v>Q1</v>
      </c>
      <c r="E418" s="4">
        <f>MONTH(SalesDataTable[[#This Row],[Order Date]])</f>
        <v>3</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75">
      <c r="A419" s="2">
        <v>4198</v>
      </c>
      <c r="B419" s="3">
        <v>46104</v>
      </c>
      <c r="C419" s="4">
        <f>YEAR(SalesDataTable[[#This Row],[Order Date]])</f>
        <v>2026</v>
      </c>
      <c r="D419" s="19" t="str">
        <f>"Q"&amp;ROUNDUP(MONTH(SalesDataTable[[#This Row],[Order Date]])/3,0)</f>
        <v>Q1</v>
      </c>
      <c r="E419" s="4">
        <f>MONTH(SalesDataTable[[#This Row],[Order Date]])</f>
        <v>3</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75">
      <c r="A420" s="2">
        <v>4784</v>
      </c>
      <c r="B420" s="3">
        <v>46104</v>
      </c>
      <c r="C420" s="4">
        <f>YEAR(SalesDataTable[[#This Row],[Order Date]])</f>
        <v>2026</v>
      </c>
      <c r="D420" s="19" t="str">
        <f>"Q"&amp;ROUNDUP(MONTH(SalesDataTable[[#This Row],[Order Date]])/3,0)</f>
        <v>Q1</v>
      </c>
      <c r="E420" s="4">
        <f>MONTH(SalesDataTable[[#This Row],[Order Date]])</f>
        <v>3</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75">
      <c r="A421" s="2">
        <v>86</v>
      </c>
      <c r="B421" s="3">
        <v>46105</v>
      </c>
      <c r="C421" s="4">
        <f>YEAR(SalesDataTable[[#This Row],[Order Date]])</f>
        <v>2026</v>
      </c>
      <c r="D421" s="19" t="str">
        <f>"Q"&amp;ROUNDUP(MONTH(SalesDataTable[[#This Row],[Order Date]])/3,0)</f>
        <v>Q1</v>
      </c>
      <c r="E421" s="4">
        <f>MONTH(SalesDataTable[[#This Row],[Order Date]])</f>
        <v>3</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75">
      <c r="A422" s="2">
        <v>1813</v>
      </c>
      <c r="B422" s="3">
        <v>46105</v>
      </c>
      <c r="C422" s="4">
        <f>YEAR(SalesDataTable[[#This Row],[Order Date]])</f>
        <v>2026</v>
      </c>
      <c r="D422" s="19" t="str">
        <f>"Q"&amp;ROUNDUP(MONTH(SalesDataTable[[#This Row],[Order Date]])/3,0)</f>
        <v>Q1</v>
      </c>
      <c r="E422" s="4">
        <f>MONTH(SalesDataTable[[#This Row],[Order Date]])</f>
        <v>3</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75">
      <c r="A423" s="2">
        <v>2212</v>
      </c>
      <c r="B423" s="3">
        <v>46105</v>
      </c>
      <c r="C423" s="4">
        <f>YEAR(SalesDataTable[[#This Row],[Order Date]])</f>
        <v>2026</v>
      </c>
      <c r="D423" s="19" t="str">
        <f>"Q"&amp;ROUNDUP(MONTH(SalesDataTable[[#This Row],[Order Date]])/3,0)</f>
        <v>Q1</v>
      </c>
      <c r="E423" s="4">
        <f>MONTH(SalesDataTable[[#This Row],[Order Date]])</f>
        <v>3</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75">
      <c r="A424" s="2">
        <v>4466</v>
      </c>
      <c r="B424" s="3">
        <v>46105</v>
      </c>
      <c r="C424" s="4">
        <f>YEAR(SalesDataTable[[#This Row],[Order Date]])</f>
        <v>2026</v>
      </c>
      <c r="D424" s="19" t="str">
        <f>"Q"&amp;ROUNDUP(MONTH(SalesDataTable[[#This Row],[Order Date]])/3,0)</f>
        <v>Q1</v>
      </c>
      <c r="E424" s="4">
        <f>MONTH(SalesDataTable[[#This Row],[Order Date]])</f>
        <v>3</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75">
      <c r="A425" s="2">
        <v>4483</v>
      </c>
      <c r="B425" s="3">
        <v>46105</v>
      </c>
      <c r="C425" s="4">
        <f>YEAR(SalesDataTable[[#This Row],[Order Date]])</f>
        <v>2026</v>
      </c>
      <c r="D425" s="19" t="str">
        <f>"Q"&amp;ROUNDUP(MONTH(SalesDataTable[[#This Row],[Order Date]])/3,0)</f>
        <v>Q1</v>
      </c>
      <c r="E425" s="4">
        <f>MONTH(SalesDataTable[[#This Row],[Order Date]])</f>
        <v>3</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75">
      <c r="A426" s="2">
        <v>273</v>
      </c>
      <c r="B426" s="3">
        <v>46106</v>
      </c>
      <c r="C426" s="4">
        <f>YEAR(SalesDataTable[[#This Row],[Order Date]])</f>
        <v>2026</v>
      </c>
      <c r="D426" s="19" t="str">
        <f>"Q"&amp;ROUNDUP(MONTH(SalesDataTable[[#This Row],[Order Date]])/3,0)</f>
        <v>Q1</v>
      </c>
      <c r="E426" s="4">
        <f>MONTH(SalesDataTable[[#This Row],[Order Date]])</f>
        <v>3</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75">
      <c r="A427" s="2">
        <v>578</v>
      </c>
      <c r="B427" s="3">
        <v>46106</v>
      </c>
      <c r="C427" s="4">
        <f>YEAR(SalesDataTable[[#This Row],[Order Date]])</f>
        <v>2026</v>
      </c>
      <c r="D427" s="19" t="str">
        <f>"Q"&amp;ROUNDUP(MONTH(SalesDataTable[[#This Row],[Order Date]])/3,0)</f>
        <v>Q1</v>
      </c>
      <c r="E427" s="4">
        <f>MONTH(SalesDataTable[[#This Row],[Order Date]])</f>
        <v>3</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75">
      <c r="A428" s="2">
        <v>1290</v>
      </c>
      <c r="B428" s="3">
        <v>46106</v>
      </c>
      <c r="C428" s="4">
        <f>YEAR(SalesDataTable[[#This Row],[Order Date]])</f>
        <v>2026</v>
      </c>
      <c r="D428" s="19" t="str">
        <f>"Q"&amp;ROUNDUP(MONTH(SalesDataTable[[#This Row],[Order Date]])/3,0)</f>
        <v>Q1</v>
      </c>
      <c r="E428" s="4">
        <f>MONTH(SalesDataTable[[#This Row],[Order Date]])</f>
        <v>3</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75">
      <c r="A429" s="2">
        <v>1501</v>
      </c>
      <c r="B429" s="3">
        <v>46106</v>
      </c>
      <c r="C429" s="4">
        <f>YEAR(SalesDataTable[[#This Row],[Order Date]])</f>
        <v>2026</v>
      </c>
      <c r="D429" s="19" t="str">
        <f>"Q"&amp;ROUNDUP(MONTH(SalesDataTable[[#This Row],[Order Date]])/3,0)</f>
        <v>Q1</v>
      </c>
      <c r="E429" s="4">
        <f>MONTH(SalesDataTable[[#This Row],[Order Date]])</f>
        <v>3</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75">
      <c r="A430" s="2">
        <v>1540</v>
      </c>
      <c r="B430" s="3">
        <v>46106</v>
      </c>
      <c r="C430" s="4">
        <f>YEAR(SalesDataTable[[#This Row],[Order Date]])</f>
        <v>2026</v>
      </c>
      <c r="D430" s="19" t="str">
        <f>"Q"&amp;ROUNDUP(MONTH(SalesDataTable[[#This Row],[Order Date]])/3,0)</f>
        <v>Q1</v>
      </c>
      <c r="E430" s="4">
        <f>MONTH(SalesDataTable[[#This Row],[Order Date]])</f>
        <v>3</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75">
      <c r="A431" s="2">
        <v>2541</v>
      </c>
      <c r="B431" s="3">
        <v>46106</v>
      </c>
      <c r="C431" s="4">
        <f>YEAR(SalesDataTable[[#This Row],[Order Date]])</f>
        <v>2026</v>
      </c>
      <c r="D431" s="19" t="str">
        <f>"Q"&amp;ROUNDUP(MONTH(SalesDataTable[[#This Row],[Order Date]])/3,0)</f>
        <v>Q1</v>
      </c>
      <c r="E431" s="4">
        <f>MONTH(SalesDataTable[[#This Row],[Order Date]])</f>
        <v>3</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75">
      <c r="A432" s="2">
        <v>4264</v>
      </c>
      <c r="B432" s="3">
        <v>46106</v>
      </c>
      <c r="C432" s="4">
        <f>YEAR(SalesDataTable[[#This Row],[Order Date]])</f>
        <v>2026</v>
      </c>
      <c r="D432" s="19" t="str">
        <f>"Q"&amp;ROUNDUP(MONTH(SalesDataTable[[#This Row],[Order Date]])/3,0)</f>
        <v>Q1</v>
      </c>
      <c r="E432" s="4">
        <f>MONTH(SalesDataTable[[#This Row],[Order Date]])</f>
        <v>3</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75">
      <c r="A433" s="2">
        <v>4311</v>
      </c>
      <c r="B433" s="3">
        <v>46106</v>
      </c>
      <c r="C433" s="4">
        <f>YEAR(SalesDataTable[[#This Row],[Order Date]])</f>
        <v>2026</v>
      </c>
      <c r="D433" s="19" t="str">
        <f>"Q"&amp;ROUNDUP(MONTH(SalesDataTable[[#This Row],[Order Date]])/3,0)</f>
        <v>Q1</v>
      </c>
      <c r="E433" s="4">
        <f>MONTH(SalesDataTable[[#This Row],[Order Date]])</f>
        <v>3</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75">
      <c r="A434" s="2">
        <v>4796</v>
      </c>
      <c r="B434" s="3">
        <v>46106</v>
      </c>
      <c r="C434" s="4">
        <f>YEAR(SalesDataTable[[#This Row],[Order Date]])</f>
        <v>2026</v>
      </c>
      <c r="D434" s="19" t="str">
        <f>"Q"&amp;ROUNDUP(MONTH(SalesDataTable[[#This Row],[Order Date]])/3,0)</f>
        <v>Q1</v>
      </c>
      <c r="E434" s="4">
        <f>MONTH(SalesDataTable[[#This Row],[Order Date]])</f>
        <v>3</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75">
      <c r="A435" s="2">
        <v>89</v>
      </c>
      <c r="B435" s="3">
        <v>46107</v>
      </c>
      <c r="C435" s="4">
        <f>YEAR(SalesDataTable[[#This Row],[Order Date]])</f>
        <v>2026</v>
      </c>
      <c r="D435" s="19" t="str">
        <f>"Q"&amp;ROUNDUP(MONTH(SalesDataTable[[#This Row],[Order Date]])/3,0)</f>
        <v>Q1</v>
      </c>
      <c r="E435" s="4">
        <f>MONTH(SalesDataTable[[#This Row],[Order Date]])</f>
        <v>3</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75">
      <c r="A436" s="2">
        <v>487</v>
      </c>
      <c r="B436" s="3">
        <v>46107</v>
      </c>
      <c r="C436" s="4">
        <f>YEAR(SalesDataTable[[#This Row],[Order Date]])</f>
        <v>2026</v>
      </c>
      <c r="D436" s="19" t="str">
        <f>"Q"&amp;ROUNDUP(MONTH(SalesDataTable[[#This Row],[Order Date]])/3,0)</f>
        <v>Q1</v>
      </c>
      <c r="E436" s="4">
        <f>MONTH(SalesDataTable[[#This Row],[Order Date]])</f>
        <v>3</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75">
      <c r="A437" s="2">
        <v>1476</v>
      </c>
      <c r="B437" s="3">
        <v>46107</v>
      </c>
      <c r="C437" s="4">
        <f>YEAR(SalesDataTable[[#This Row],[Order Date]])</f>
        <v>2026</v>
      </c>
      <c r="D437" s="19" t="str">
        <f>"Q"&amp;ROUNDUP(MONTH(SalesDataTable[[#This Row],[Order Date]])/3,0)</f>
        <v>Q1</v>
      </c>
      <c r="E437" s="4">
        <f>MONTH(SalesDataTable[[#This Row],[Order Date]])</f>
        <v>3</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75">
      <c r="A438" s="2">
        <v>2145</v>
      </c>
      <c r="B438" s="3">
        <v>46107</v>
      </c>
      <c r="C438" s="4">
        <f>YEAR(SalesDataTable[[#This Row],[Order Date]])</f>
        <v>2026</v>
      </c>
      <c r="D438" s="19" t="str">
        <f>"Q"&amp;ROUNDUP(MONTH(SalesDataTable[[#This Row],[Order Date]])/3,0)</f>
        <v>Q1</v>
      </c>
      <c r="E438" s="4">
        <f>MONTH(SalesDataTable[[#This Row],[Order Date]])</f>
        <v>3</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75">
      <c r="A439" s="2">
        <v>2999</v>
      </c>
      <c r="B439" s="3">
        <v>46107</v>
      </c>
      <c r="C439" s="4">
        <f>YEAR(SalesDataTable[[#This Row],[Order Date]])</f>
        <v>2026</v>
      </c>
      <c r="D439" s="19" t="str">
        <f>"Q"&amp;ROUNDUP(MONTH(SalesDataTable[[#This Row],[Order Date]])/3,0)</f>
        <v>Q1</v>
      </c>
      <c r="E439" s="4">
        <f>MONTH(SalesDataTable[[#This Row],[Order Date]])</f>
        <v>3</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75">
      <c r="A440" s="2">
        <v>4464</v>
      </c>
      <c r="B440" s="3">
        <v>46107</v>
      </c>
      <c r="C440" s="4">
        <f>YEAR(SalesDataTable[[#This Row],[Order Date]])</f>
        <v>2026</v>
      </c>
      <c r="D440" s="19" t="str">
        <f>"Q"&amp;ROUNDUP(MONTH(SalesDataTable[[#This Row],[Order Date]])/3,0)</f>
        <v>Q1</v>
      </c>
      <c r="E440" s="4">
        <f>MONTH(SalesDataTable[[#This Row],[Order Date]])</f>
        <v>3</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75">
      <c r="A441" s="2">
        <v>4978</v>
      </c>
      <c r="B441" s="3">
        <v>46107</v>
      </c>
      <c r="C441" s="4">
        <f>YEAR(SalesDataTable[[#This Row],[Order Date]])</f>
        <v>2026</v>
      </c>
      <c r="D441" s="19" t="str">
        <f>"Q"&amp;ROUNDUP(MONTH(SalesDataTable[[#This Row],[Order Date]])/3,0)</f>
        <v>Q1</v>
      </c>
      <c r="E441" s="4">
        <f>MONTH(SalesDataTable[[#This Row],[Order Date]])</f>
        <v>3</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75">
      <c r="A442" s="2">
        <v>130</v>
      </c>
      <c r="B442" s="3">
        <v>46108</v>
      </c>
      <c r="C442" s="4">
        <f>YEAR(SalesDataTable[[#This Row],[Order Date]])</f>
        <v>2026</v>
      </c>
      <c r="D442" s="19" t="str">
        <f>"Q"&amp;ROUNDUP(MONTH(SalesDataTable[[#This Row],[Order Date]])/3,0)</f>
        <v>Q1</v>
      </c>
      <c r="E442" s="4">
        <f>MONTH(SalesDataTable[[#This Row],[Order Date]])</f>
        <v>3</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75">
      <c r="A443" s="2">
        <v>848</v>
      </c>
      <c r="B443" s="3">
        <v>46108</v>
      </c>
      <c r="C443" s="4">
        <f>YEAR(SalesDataTable[[#This Row],[Order Date]])</f>
        <v>2026</v>
      </c>
      <c r="D443" s="19" t="str">
        <f>"Q"&amp;ROUNDUP(MONTH(SalesDataTable[[#This Row],[Order Date]])/3,0)</f>
        <v>Q1</v>
      </c>
      <c r="E443" s="4">
        <f>MONTH(SalesDataTable[[#This Row],[Order Date]])</f>
        <v>3</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75">
      <c r="A444" s="2">
        <v>1359</v>
      </c>
      <c r="B444" s="3">
        <v>46108</v>
      </c>
      <c r="C444" s="4">
        <f>YEAR(SalesDataTable[[#This Row],[Order Date]])</f>
        <v>2026</v>
      </c>
      <c r="D444" s="19" t="str">
        <f>"Q"&amp;ROUNDUP(MONTH(SalesDataTable[[#This Row],[Order Date]])/3,0)</f>
        <v>Q1</v>
      </c>
      <c r="E444" s="4">
        <f>MONTH(SalesDataTable[[#This Row],[Order Date]])</f>
        <v>3</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75">
      <c r="A445" s="2">
        <v>2379</v>
      </c>
      <c r="B445" s="3">
        <v>46108</v>
      </c>
      <c r="C445" s="4">
        <f>YEAR(SalesDataTable[[#This Row],[Order Date]])</f>
        <v>2026</v>
      </c>
      <c r="D445" s="19" t="str">
        <f>"Q"&amp;ROUNDUP(MONTH(SalesDataTable[[#This Row],[Order Date]])/3,0)</f>
        <v>Q1</v>
      </c>
      <c r="E445" s="4">
        <f>MONTH(SalesDataTable[[#This Row],[Order Date]])</f>
        <v>3</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75">
      <c r="A446" s="2">
        <v>2987</v>
      </c>
      <c r="B446" s="3">
        <v>46108</v>
      </c>
      <c r="C446" s="4">
        <f>YEAR(SalesDataTable[[#This Row],[Order Date]])</f>
        <v>2026</v>
      </c>
      <c r="D446" s="19" t="str">
        <f>"Q"&amp;ROUNDUP(MONTH(SalesDataTable[[#This Row],[Order Date]])/3,0)</f>
        <v>Q1</v>
      </c>
      <c r="E446" s="4">
        <f>MONTH(SalesDataTable[[#This Row],[Order Date]])</f>
        <v>3</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75">
      <c r="A447" s="2">
        <v>3121</v>
      </c>
      <c r="B447" s="3">
        <v>46108</v>
      </c>
      <c r="C447" s="4">
        <f>YEAR(SalesDataTable[[#This Row],[Order Date]])</f>
        <v>2026</v>
      </c>
      <c r="D447" s="19" t="str">
        <f>"Q"&amp;ROUNDUP(MONTH(SalesDataTable[[#This Row],[Order Date]])/3,0)</f>
        <v>Q1</v>
      </c>
      <c r="E447" s="4">
        <f>MONTH(SalesDataTable[[#This Row],[Order Date]])</f>
        <v>3</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75">
      <c r="A448" s="2">
        <v>4445</v>
      </c>
      <c r="B448" s="3">
        <v>46108</v>
      </c>
      <c r="C448" s="4">
        <f>YEAR(SalesDataTable[[#This Row],[Order Date]])</f>
        <v>2026</v>
      </c>
      <c r="D448" s="19" t="str">
        <f>"Q"&amp;ROUNDUP(MONTH(SalesDataTable[[#This Row],[Order Date]])/3,0)</f>
        <v>Q1</v>
      </c>
      <c r="E448" s="4">
        <f>MONTH(SalesDataTable[[#This Row],[Order Date]])</f>
        <v>3</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75">
      <c r="A449" s="2">
        <v>441</v>
      </c>
      <c r="B449" s="3">
        <v>46109</v>
      </c>
      <c r="C449" s="4">
        <f>YEAR(SalesDataTable[[#This Row],[Order Date]])</f>
        <v>2026</v>
      </c>
      <c r="D449" s="19" t="str">
        <f>"Q"&amp;ROUNDUP(MONTH(SalesDataTable[[#This Row],[Order Date]])/3,0)</f>
        <v>Q1</v>
      </c>
      <c r="E449" s="4">
        <f>MONTH(SalesDataTable[[#This Row],[Order Date]])</f>
        <v>3</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75">
      <c r="A450" s="2">
        <v>4608</v>
      </c>
      <c r="B450" s="3">
        <v>46109</v>
      </c>
      <c r="C450" s="4">
        <f>YEAR(SalesDataTable[[#This Row],[Order Date]])</f>
        <v>2026</v>
      </c>
      <c r="D450" s="19" t="str">
        <f>"Q"&amp;ROUNDUP(MONTH(SalesDataTable[[#This Row],[Order Date]])/3,0)</f>
        <v>Q1</v>
      </c>
      <c r="E450" s="4">
        <f>MONTH(SalesDataTable[[#This Row],[Order Date]])</f>
        <v>3</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75">
      <c r="A451" s="2">
        <v>4914</v>
      </c>
      <c r="B451" s="3">
        <v>46109</v>
      </c>
      <c r="C451" s="4">
        <f>YEAR(SalesDataTable[[#This Row],[Order Date]])</f>
        <v>2026</v>
      </c>
      <c r="D451" s="19" t="str">
        <f>"Q"&amp;ROUNDUP(MONTH(SalesDataTable[[#This Row],[Order Date]])/3,0)</f>
        <v>Q1</v>
      </c>
      <c r="E451" s="4">
        <f>MONTH(SalesDataTable[[#This Row],[Order Date]])</f>
        <v>3</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75">
      <c r="A452" s="2">
        <v>860</v>
      </c>
      <c r="B452" s="3">
        <v>46110</v>
      </c>
      <c r="C452" s="4">
        <f>YEAR(SalesDataTable[[#This Row],[Order Date]])</f>
        <v>2026</v>
      </c>
      <c r="D452" s="19" t="str">
        <f>"Q"&amp;ROUNDUP(MONTH(SalesDataTable[[#This Row],[Order Date]])/3,0)</f>
        <v>Q1</v>
      </c>
      <c r="E452" s="4">
        <f>MONTH(SalesDataTable[[#This Row],[Order Date]])</f>
        <v>3</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75">
      <c r="A453" s="2">
        <v>920</v>
      </c>
      <c r="B453" s="3">
        <v>46110</v>
      </c>
      <c r="C453" s="4">
        <f>YEAR(SalesDataTable[[#This Row],[Order Date]])</f>
        <v>2026</v>
      </c>
      <c r="D453" s="19" t="str">
        <f>"Q"&amp;ROUNDUP(MONTH(SalesDataTable[[#This Row],[Order Date]])/3,0)</f>
        <v>Q1</v>
      </c>
      <c r="E453" s="4">
        <f>MONTH(SalesDataTable[[#This Row],[Order Date]])</f>
        <v>3</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75">
      <c r="A454" s="2">
        <v>1700</v>
      </c>
      <c r="B454" s="3">
        <v>46110</v>
      </c>
      <c r="C454" s="4">
        <f>YEAR(SalesDataTable[[#This Row],[Order Date]])</f>
        <v>2026</v>
      </c>
      <c r="D454" s="19" t="str">
        <f>"Q"&amp;ROUNDUP(MONTH(SalesDataTable[[#This Row],[Order Date]])/3,0)</f>
        <v>Q1</v>
      </c>
      <c r="E454" s="4">
        <f>MONTH(SalesDataTable[[#This Row],[Order Date]])</f>
        <v>3</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75">
      <c r="A455" s="2">
        <v>1768</v>
      </c>
      <c r="B455" s="3">
        <v>46110</v>
      </c>
      <c r="C455" s="4">
        <f>YEAR(SalesDataTable[[#This Row],[Order Date]])</f>
        <v>2026</v>
      </c>
      <c r="D455" s="19" t="str">
        <f>"Q"&amp;ROUNDUP(MONTH(SalesDataTable[[#This Row],[Order Date]])/3,0)</f>
        <v>Q1</v>
      </c>
      <c r="E455" s="4">
        <f>MONTH(SalesDataTable[[#This Row],[Order Date]])</f>
        <v>3</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75">
      <c r="A456" s="2">
        <v>1876</v>
      </c>
      <c r="B456" s="3">
        <v>46110</v>
      </c>
      <c r="C456" s="4">
        <f>YEAR(SalesDataTable[[#This Row],[Order Date]])</f>
        <v>2026</v>
      </c>
      <c r="D456" s="19" t="str">
        <f>"Q"&amp;ROUNDUP(MONTH(SalesDataTable[[#This Row],[Order Date]])/3,0)</f>
        <v>Q1</v>
      </c>
      <c r="E456" s="4">
        <f>MONTH(SalesDataTable[[#This Row],[Order Date]])</f>
        <v>3</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75">
      <c r="A457" s="2">
        <v>2453</v>
      </c>
      <c r="B457" s="3">
        <v>46110</v>
      </c>
      <c r="C457" s="4">
        <f>YEAR(SalesDataTable[[#This Row],[Order Date]])</f>
        <v>2026</v>
      </c>
      <c r="D457" s="19" t="str">
        <f>"Q"&amp;ROUNDUP(MONTH(SalesDataTable[[#This Row],[Order Date]])/3,0)</f>
        <v>Q1</v>
      </c>
      <c r="E457" s="4">
        <f>MONTH(SalesDataTable[[#This Row],[Order Date]])</f>
        <v>3</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75">
      <c r="A458" s="2">
        <v>2676</v>
      </c>
      <c r="B458" s="3">
        <v>46110</v>
      </c>
      <c r="C458" s="4">
        <f>YEAR(SalesDataTable[[#This Row],[Order Date]])</f>
        <v>2026</v>
      </c>
      <c r="D458" s="19" t="str">
        <f>"Q"&amp;ROUNDUP(MONTH(SalesDataTable[[#This Row],[Order Date]])/3,0)</f>
        <v>Q1</v>
      </c>
      <c r="E458" s="4">
        <f>MONTH(SalesDataTable[[#This Row],[Order Date]])</f>
        <v>3</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75">
      <c r="A459" s="2">
        <v>2800</v>
      </c>
      <c r="B459" s="3">
        <v>46110</v>
      </c>
      <c r="C459" s="4">
        <f>YEAR(SalesDataTable[[#This Row],[Order Date]])</f>
        <v>2026</v>
      </c>
      <c r="D459" s="19" t="str">
        <f>"Q"&amp;ROUNDUP(MONTH(SalesDataTable[[#This Row],[Order Date]])/3,0)</f>
        <v>Q1</v>
      </c>
      <c r="E459" s="4">
        <f>MONTH(SalesDataTable[[#This Row],[Order Date]])</f>
        <v>3</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75">
      <c r="A460" s="2">
        <v>2857</v>
      </c>
      <c r="B460" s="3">
        <v>46110</v>
      </c>
      <c r="C460" s="4">
        <f>YEAR(SalesDataTable[[#This Row],[Order Date]])</f>
        <v>2026</v>
      </c>
      <c r="D460" s="19" t="str">
        <f>"Q"&amp;ROUNDUP(MONTH(SalesDataTable[[#This Row],[Order Date]])/3,0)</f>
        <v>Q1</v>
      </c>
      <c r="E460" s="4">
        <f>MONTH(SalesDataTable[[#This Row],[Order Date]])</f>
        <v>3</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75">
      <c r="A461" s="2">
        <v>3584</v>
      </c>
      <c r="B461" s="3">
        <v>46110</v>
      </c>
      <c r="C461" s="4">
        <f>YEAR(SalesDataTable[[#This Row],[Order Date]])</f>
        <v>2026</v>
      </c>
      <c r="D461" s="19" t="str">
        <f>"Q"&amp;ROUNDUP(MONTH(SalesDataTable[[#This Row],[Order Date]])/3,0)</f>
        <v>Q1</v>
      </c>
      <c r="E461" s="4">
        <f>MONTH(SalesDataTable[[#This Row],[Order Date]])</f>
        <v>3</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75">
      <c r="A462" s="2">
        <v>3669</v>
      </c>
      <c r="B462" s="3">
        <v>46110</v>
      </c>
      <c r="C462" s="4">
        <f>YEAR(SalesDataTable[[#This Row],[Order Date]])</f>
        <v>2026</v>
      </c>
      <c r="D462" s="19" t="str">
        <f>"Q"&amp;ROUNDUP(MONTH(SalesDataTable[[#This Row],[Order Date]])/3,0)</f>
        <v>Q1</v>
      </c>
      <c r="E462" s="4">
        <f>MONTH(SalesDataTable[[#This Row],[Order Date]])</f>
        <v>3</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75">
      <c r="A463" s="2">
        <v>4787</v>
      </c>
      <c r="B463" s="3">
        <v>46110</v>
      </c>
      <c r="C463" s="4">
        <f>YEAR(SalesDataTable[[#This Row],[Order Date]])</f>
        <v>2026</v>
      </c>
      <c r="D463" s="19" t="str">
        <f>"Q"&amp;ROUNDUP(MONTH(SalesDataTable[[#This Row],[Order Date]])/3,0)</f>
        <v>Q1</v>
      </c>
      <c r="E463" s="4">
        <f>MONTH(SalesDataTable[[#This Row],[Order Date]])</f>
        <v>3</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75">
      <c r="A464" s="2">
        <v>769</v>
      </c>
      <c r="B464" s="3">
        <v>46111</v>
      </c>
      <c r="C464" s="4">
        <f>YEAR(SalesDataTable[[#This Row],[Order Date]])</f>
        <v>2026</v>
      </c>
      <c r="D464" s="19" t="str">
        <f>"Q"&amp;ROUNDUP(MONTH(SalesDataTable[[#This Row],[Order Date]])/3,0)</f>
        <v>Q1</v>
      </c>
      <c r="E464" s="4">
        <f>MONTH(SalesDataTable[[#This Row],[Order Date]])</f>
        <v>3</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75">
      <c r="A465" s="2">
        <v>1184</v>
      </c>
      <c r="B465" s="3">
        <v>46111</v>
      </c>
      <c r="C465" s="4">
        <f>YEAR(SalesDataTable[[#This Row],[Order Date]])</f>
        <v>2026</v>
      </c>
      <c r="D465" s="19" t="str">
        <f>"Q"&amp;ROUNDUP(MONTH(SalesDataTable[[#This Row],[Order Date]])/3,0)</f>
        <v>Q1</v>
      </c>
      <c r="E465" s="4">
        <f>MONTH(SalesDataTable[[#This Row],[Order Date]])</f>
        <v>3</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75">
      <c r="A466" s="2">
        <v>1498</v>
      </c>
      <c r="B466" s="3">
        <v>46111</v>
      </c>
      <c r="C466" s="4">
        <f>YEAR(SalesDataTable[[#This Row],[Order Date]])</f>
        <v>2026</v>
      </c>
      <c r="D466" s="19" t="str">
        <f>"Q"&amp;ROUNDUP(MONTH(SalesDataTable[[#This Row],[Order Date]])/3,0)</f>
        <v>Q1</v>
      </c>
      <c r="E466" s="4">
        <f>MONTH(SalesDataTable[[#This Row],[Order Date]])</f>
        <v>3</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75">
      <c r="A467" s="2">
        <v>2054</v>
      </c>
      <c r="B467" s="3">
        <v>46111</v>
      </c>
      <c r="C467" s="4">
        <f>YEAR(SalesDataTable[[#This Row],[Order Date]])</f>
        <v>2026</v>
      </c>
      <c r="D467" s="19" t="str">
        <f>"Q"&amp;ROUNDUP(MONTH(SalesDataTable[[#This Row],[Order Date]])/3,0)</f>
        <v>Q1</v>
      </c>
      <c r="E467" s="4">
        <f>MONTH(SalesDataTable[[#This Row],[Order Date]])</f>
        <v>3</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75">
      <c r="A468" s="2">
        <v>2294</v>
      </c>
      <c r="B468" s="3">
        <v>46111</v>
      </c>
      <c r="C468" s="4">
        <f>YEAR(SalesDataTable[[#This Row],[Order Date]])</f>
        <v>2026</v>
      </c>
      <c r="D468" s="19" t="str">
        <f>"Q"&amp;ROUNDUP(MONTH(SalesDataTable[[#This Row],[Order Date]])/3,0)</f>
        <v>Q1</v>
      </c>
      <c r="E468" s="4">
        <f>MONTH(SalesDataTable[[#This Row],[Order Date]])</f>
        <v>3</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75">
      <c r="A469" s="2">
        <v>2892</v>
      </c>
      <c r="B469" s="3">
        <v>46111</v>
      </c>
      <c r="C469" s="4">
        <f>YEAR(SalesDataTable[[#This Row],[Order Date]])</f>
        <v>2026</v>
      </c>
      <c r="D469" s="19" t="str">
        <f>"Q"&amp;ROUNDUP(MONTH(SalesDataTable[[#This Row],[Order Date]])/3,0)</f>
        <v>Q1</v>
      </c>
      <c r="E469" s="4">
        <f>MONTH(SalesDataTable[[#This Row],[Order Date]])</f>
        <v>3</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75">
      <c r="A470" s="2">
        <v>3145</v>
      </c>
      <c r="B470" s="3">
        <v>46111</v>
      </c>
      <c r="C470" s="4">
        <f>YEAR(SalesDataTable[[#This Row],[Order Date]])</f>
        <v>2026</v>
      </c>
      <c r="D470" s="19" t="str">
        <f>"Q"&amp;ROUNDUP(MONTH(SalesDataTable[[#This Row],[Order Date]])/3,0)</f>
        <v>Q1</v>
      </c>
      <c r="E470" s="4">
        <f>MONTH(SalesDataTable[[#This Row],[Order Date]])</f>
        <v>3</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75">
      <c r="A471" s="2">
        <v>3925</v>
      </c>
      <c r="B471" s="3">
        <v>46111</v>
      </c>
      <c r="C471" s="4">
        <f>YEAR(SalesDataTable[[#This Row],[Order Date]])</f>
        <v>2026</v>
      </c>
      <c r="D471" s="19" t="str">
        <f>"Q"&amp;ROUNDUP(MONTH(SalesDataTable[[#This Row],[Order Date]])/3,0)</f>
        <v>Q1</v>
      </c>
      <c r="E471" s="4">
        <f>MONTH(SalesDataTable[[#This Row],[Order Date]])</f>
        <v>3</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75">
      <c r="A472" s="2">
        <v>2722</v>
      </c>
      <c r="B472" s="3">
        <v>46112</v>
      </c>
      <c r="C472" s="4">
        <f>YEAR(SalesDataTable[[#This Row],[Order Date]])</f>
        <v>2026</v>
      </c>
      <c r="D472" s="19" t="str">
        <f>"Q"&amp;ROUNDUP(MONTH(SalesDataTable[[#This Row],[Order Date]])/3,0)</f>
        <v>Q1</v>
      </c>
      <c r="E472" s="4">
        <f>MONTH(SalesDataTable[[#This Row],[Order Date]])</f>
        <v>3</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75">
      <c r="A473" s="2">
        <v>2767</v>
      </c>
      <c r="B473" s="3">
        <v>46112</v>
      </c>
      <c r="C473" s="4">
        <f>YEAR(SalesDataTable[[#This Row],[Order Date]])</f>
        <v>2026</v>
      </c>
      <c r="D473" s="19" t="str">
        <f>"Q"&amp;ROUNDUP(MONTH(SalesDataTable[[#This Row],[Order Date]])/3,0)</f>
        <v>Q1</v>
      </c>
      <c r="E473" s="4">
        <f>MONTH(SalesDataTable[[#This Row],[Order Date]])</f>
        <v>3</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75">
      <c r="A474" s="2">
        <v>3794</v>
      </c>
      <c r="B474" s="3">
        <v>46112</v>
      </c>
      <c r="C474" s="4">
        <f>YEAR(SalesDataTable[[#This Row],[Order Date]])</f>
        <v>2026</v>
      </c>
      <c r="D474" s="19" t="str">
        <f>"Q"&amp;ROUNDUP(MONTH(SalesDataTable[[#This Row],[Order Date]])/3,0)</f>
        <v>Q1</v>
      </c>
      <c r="E474" s="4">
        <f>MONTH(SalesDataTable[[#This Row],[Order Date]])</f>
        <v>3</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75">
      <c r="A475" s="2">
        <v>3880</v>
      </c>
      <c r="B475" s="3">
        <v>46112</v>
      </c>
      <c r="C475" s="4">
        <f>YEAR(SalesDataTable[[#This Row],[Order Date]])</f>
        <v>2026</v>
      </c>
      <c r="D475" s="19" t="str">
        <f>"Q"&amp;ROUNDUP(MONTH(SalesDataTable[[#This Row],[Order Date]])/3,0)</f>
        <v>Q1</v>
      </c>
      <c r="E475" s="4">
        <f>MONTH(SalesDataTable[[#This Row],[Order Date]])</f>
        <v>3</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75">
      <c r="A476" s="2">
        <v>422</v>
      </c>
      <c r="B476" s="3">
        <v>46113</v>
      </c>
      <c r="C476" s="4">
        <f>YEAR(SalesDataTable[[#This Row],[Order Date]])</f>
        <v>2026</v>
      </c>
      <c r="D476" s="19" t="str">
        <f>"Q"&amp;ROUNDUP(MONTH(SalesDataTable[[#This Row],[Order Date]])/3,0)</f>
        <v>Q2</v>
      </c>
      <c r="E476" s="4">
        <f>MONTH(SalesDataTable[[#This Row],[Order Date]])</f>
        <v>4</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75">
      <c r="A477" s="2">
        <v>495</v>
      </c>
      <c r="B477" s="3">
        <v>46113</v>
      </c>
      <c r="C477" s="4">
        <f>YEAR(SalesDataTable[[#This Row],[Order Date]])</f>
        <v>2026</v>
      </c>
      <c r="D477" s="19" t="str">
        <f>"Q"&amp;ROUNDUP(MONTH(SalesDataTable[[#This Row],[Order Date]])/3,0)</f>
        <v>Q2</v>
      </c>
      <c r="E477" s="4">
        <f>MONTH(SalesDataTable[[#This Row],[Order Date]])</f>
        <v>4</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75">
      <c r="A478" s="2">
        <v>1517</v>
      </c>
      <c r="B478" s="3">
        <v>46113</v>
      </c>
      <c r="C478" s="4">
        <f>YEAR(SalesDataTable[[#This Row],[Order Date]])</f>
        <v>2026</v>
      </c>
      <c r="D478" s="19" t="str">
        <f>"Q"&amp;ROUNDUP(MONTH(SalesDataTable[[#This Row],[Order Date]])/3,0)</f>
        <v>Q2</v>
      </c>
      <c r="E478" s="4">
        <f>MONTH(SalesDataTable[[#This Row],[Order Date]])</f>
        <v>4</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75">
      <c r="A479" s="2">
        <v>2391</v>
      </c>
      <c r="B479" s="3">
        <v>46113</v>
      </c>
      <c r="C479" s="4">
        <f>YEAR(SalesDataTable[[#This Row],[Order Date]])</f>
        <v>2026</v>
      </c>
      <c r="D479" s="19" t="str">
        <f>"Q"&amp;ROUNDUP(MONTH(SalesDataTable[[#This Row],[Order Date]])/3,0)</f>
        <v>Q2</v>
      </c>
      <c r="E479" s="4">
        <f>MONTH(SalesDataTable[[#This Row],[Order Date]])</f>
        <v>4</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75">
      <c r="A480" s="2">
        <v>3809</v>
      </c>
      <c r="B480" s="3">
        <v>46113</v>
      </c>
      <c r="C480" s="4">
        <f>YEAR(SalesDataTable[[#This Row],[Order Date]])</f>
        <v>2026</v>
      </c>
      <c r="D480" s="19" t="str">
        <f>"Q"&amp;ROUNDUP(MONTH(SalesDataTable[[#This Row],[Order Date]])/3,0)</f>
        <v>Q2</v>
      </c>
      <c r="E480" s="4">
        <f>MONTH(SalesDataTable[[#This Row],[Order Date]])</f>
        <v>4</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75">
      <c r="A481" s="2">
        <v>3958</v>
      </c>
      <c r="B481" s="3">
        <v>46113</v>
      </c>
      <c r="C481" s="4">
        <f>YEAR(SalesDataTable[[#This Row],[Order Date]])</f>
        <v>2026</v>
      </c>
      <c r="D481" s="19" t="str">
        <f>"Q"&amp;ROUNDUP(MONTH(SalesDataTable[[#This Row],[Order Date]])/3,0)</f>
        <v>Q2</v>
      </c>
      <c r="E481" s="4">
        <f>MONTH(SalesDataTable[[#This Row],[Order Date]])</f>
        <v>4</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75">
      <c r="A482" s="2">
        <v>4418</v>
      </c>
      <c r="B482" s="3">
        <v>46113</v>
      </c>
      <c r="C482" s="4">
        <f>YEAR(SalesDataTable[[#This Row],[Order Date]])</f>
        <v>2026</v>
      </c>
      <c r="D482" s="19" t="str">
        <f>"Q"&amp;ROUNDUP(MONTH(SalesDataTable[[#This Row],[Order Date]])/3,0)</f>
        <v>Q2</v>
      </c>
      <c r="E482" s="4">
        <f>MONTH(SalesDataTable[[#This Row],[Order Date]])</f>
        <v>4</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75">
      <c r="A483" s="2">
        <v>4693</v>
      </c>
      <c r="B483" s="3">
        <v>46113</v>
      </c>
      <c r="C483" s="4">
        <f>YEAR(SalesDataTable[[#This Row],[Order Date]])</f>
        <v>2026</v>
      </c>
      <c r="D483" s="19" t="str">
        <f>"Q"&amp;ROUNDUP(MONTH(SalesDataTable[[#This Row],[Order Date]])/3,0)</f>
        <v>Q2</v>
      </c>
      <c r="E483" s="4">
        <f>MONTH(SalesDataTable[[#This Row],[Order Date]])</f>
        <v>4</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75">
      <c r="A484" s="2">
        <v>193</v>
      </c>
      <c r="B484" s="3">
        <v>46114</v>
      </c>
      <c r="C484" s="4">
        <f>YEAR(SalesDataTable[[#This Row],[Order Date]])</f>
        <v>2026</v>
      </c>
      <c r="D484" s="19" t="str">
        <f>"Q"&amp;ROUNDUP(MONTH(SalesDataTable[[#This Row],[Order Date]])/3,0)</f>
        <v>Q2</v>
      </c>
      <c r="E484" s="4">
        <f>MONTH(SalesDataTable[[#This Row],[Order Date]])</f>
        <v>4</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75">
      <c r="A485" s="2">
        <v>2246</v>
      </c>
      <c r="B485" s="3">
        <v>46114</v>
      </c>
      <c r="C485" s="4">
        <f>YEAR(SalesDataTable[[#This Row],[Order Date]])</f>
        <v>2026</v>
      </c>
      <c r="D485" s="19" t="str">
        <f>"Q"&amp;ROUNDUP(MONTH(SalesDataTable[[#This Row],[Order Date]])/3,0)</f>
        <v>Q2</v>
      </c>
      <c r="E485" s="4">
        <f>MONTH(SalesDataTable[[#This Row],[Order Date]])</f>
        <v>4</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75">
      <c r="A486" s="2">
        <v>2556</v>
      </c>
      <c r="B486" s="3">
        <v>46114</v>
      </c>
      <c r="C486" s="4">
        <f>YEAR(SalesDataTable[[#This Row],[Order Date]])</f>
        <v>2026</v>
      </c>
      <c r="D486" s="19" t="str">
        <f>"Q"&amp;ROUNDUP(MONTH(SalesDataTable[[#This Row],[Order Date]])/3,0)</f>
        <v>Q2</v>
      </c>
      <c r="E486" s="4">
        <f>MONTH(SalesDataTable[[#This Row],[Order Date]])</f>
        <v>4</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75">
      <c r="A487" s="2">
        <v>169</v>
      </c>
      <c r="B487" s="3">
        <v>46115</v>
      </c>
      <c r="C487" s="4">
        <f>YEAR(SalesDataTable[[#This Row],[Order Date]])</f>
        <v>2026</v>
      </c>
      <c r="D487" s="19" t="str">
        <f>"Q"&amp;ROUNDUP(MONTH(SalesDataTable[[#This Row],[Order Date]])/3,0)</f>
        <v>Q2</v>
      </c>
      <c r="E487" s="4">
        <f>MONTH(SalesDataTable[[#This Row],[Order Date]])</f>
        <v>4</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75">
      <c r="A488" s="2">
        <v>877</v>
      </c>
      <c r="B488" s="3">
        <v>46115</v>
      </c>
      <c r="C488" s="4">
        <f>YEAR(SalesDataTable[[#This Row],[Order Date]])</f>
        <v>2026</v>
      </c>
      <c r="D488" s="19" t="str">
        <f>"Q"&amp;ROUNDUP(MONTH(SalesDataTable[[#This Row],[Order Date]])/3,0)</f>
        <v>Q2</v>
      </c>
      <c r="E488" s="4">
        <f>MONTH(SalesDataTable[[#This Row],[Order Date]])</f>
        <v>4</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75">
      <c r="A489" s="2">
        <v>2023</v>
      </c>
      <c r="B489" s="3">
        <v>46115</v>
      </c>
      <c r="C489" s="4">
        <f>YEAR(SalesDataTable[[#This Row],[Order Date]])</f>
        <v>2026</v>
      </c>
      <c r="D489" s="19" t="str">
        <f>"Q"&amp;ROUNDUP(MONTH(SalesDataTable[[#This Row],[Order Date]])/3,0)</f>
        <v>Q2</v>
      </c>
      <c r="E489" s="4">
        <f>MONTH(SalesDataTable[[#This Row],[Order Date]])</f>
        <v>4</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75">
      <c r="A490" s="2">
        <v>2548</v>
      </c>
      <c r="B490" s="3">
        <v>46115</v>
      </c>
      <c r="C490" s="4">
        <f>YEAR(SalesDataTable[[#This Row],[Order Date]])</f>
        <v>2026</v>
      </c>
      <c r="D490" s="19" t="str">
        <f>"Q"&amp;ROUNDUP(MONTH(SalesDataTable[[#This Row],[Order Date]])/3,0)</f>
        <v>Q2</v>
      </c>
      <c r="E490" s="4">
        <f>MONTH(SalesDataTable[[#This Row],[Order Date]])</f>
        <v>4</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75">
      <c r="A491" s="2">
        <v>2602</v>
      </c>
      <c r="B491" s="3">
        <v>46115</v>
      </c>
      <c r="C491" s="4">
        <f>YEAR(SalesDataTable[[#This Row],[Order Date]])</f>
        <v>2026</v>
      </c>
      <c r="D491" s="19" t="str">
        <f>"Q"&amp;ROUNDUP(MONTH(SalesDataTable[[#This Row],[Order Date]])/3,0)</f>
        <v>Q2</v>
      </c>
      <c r="E491" s="4">
        <f>MONTH(SalesDataTable[[#This Row],[Order Date]])</f>
        <v>4</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75">
      <c r="A492" s="2">
        <v>3229</v>
      </c>
      <c r="B492" s="3">
        <v>46115</v>
      </c>
      <c r="C492" s="4">
        <f>YEAR(SalesDataTable[[#This Row],[Order Date]])</f>
        <v>2026</v>
      </c>
      <c r="D492" s="19" t="str">
        <f>"Q"&amp;ROUNDUP(MONTH(SalesDataTable[[#This Row],[Order Date]])/3,0)</f>
        <v>Q2</v>
      </c>
      <c r="E492" s="4">
        <f>MONTH(SalesDataTable[[#This Row],[Order Date]])</f>
        <v>4</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75">
      <c r="A493" s="2">
        <v>3261</v>
      </c>
      <c r="B493" s="3">
        <v>46115</v>
      </c>
      <c r="C493" s="4">
        <f>YEAR(SalesDataTable[[#This Row],[Order Date]])</f>
        <v>2026</v>
      </c>
      <c r="D493" s="19" t="str">
        <f>"Q"&amp;ROUNDUP(MONTH(SalesDataTable[[#This Row],[Order Date]])/3,0)</f>
        <v>Q2</v>
      </c>
      <c r="E493" s="4">
        <f>MONTH(SalesDataTable[[#This Row],[Order Date]])</f>
        <v>4</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75">
      <c r="A494" s="2">
        <v>3621</v>
      </c>
      <c r="B494" s="3">
        <v>46115</v>
      </c>
      <c r="C494" s="4">
        <f>YEAR(SalesDataTable[[#This Row],[Order Date]])</f>
        <v>2026</v>
      </c>
      <c r="D494" s="19" t="str">
        <f>"Q"&amp;ROUNDUP(MONTH(SalesDataTable[[#This Row],[Order Date]])/3,0)</f>
        <v>Q2</v>
      </c>
      <c r="E494" s="4">
        <f>MONTH(SalesDataTable[[#This Row],[Order Date]])</f>
        <v>4</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75">
      <c r="A495" s="2">
        <v>4681</v>
      </c>
      <c r="B495" s="3">
        <v>46115</v>
      </c>
      <c r="C495" s="4">
        <f>YEAR(SalesDataTable[[#This Row],[Order Date]])</f>
        <v>2026</v>
      </c>
      <c r="D495" s="19" t="str">
        <f>"Q"&amp;ROUNDUP(MONTH(SalesDataTable[[#This Row],[Order Date]])/3,0)</f>
        <v>Q2</v>
      </c>
      <c r="E495" s="4">
        <f>MONTH(SalesDataTable[[#This Row],[Order Date]])</f>
        <v>4</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75">
      <c r="A496" s="2">
        <v>4954</v>
      </c>
      <c r="B496" s="3">
        <v>46115</v>
      </c>
      <c r="C496" s="4">
        <f>YEAR(SalesDataTable[[#This Row],[Order Date]])</f>
        <v>2026</v>
      </c>
      <c r="D496" s="19" t="str">
        <f>"Q"&amp;ROUNDUP(MONTH(SalesDataTable[[#This Row],[Order Date]])/3,0)</f>
        <v>Q2</v>
      </c>
      <c r="E496" s="4">
        <f>MONTH(SalesDataTable[[#This Row],[Order Date]])</f>
        <v>4</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75">
      <c r="A497" s="2">
        <v>1153</v>
      </c>
      <c r="B497" s="3">
        <v>46116</v>
      </c>
      <c r="C497" s="4">
        <f>YEAR(SalesDataTable[[#This Row],[Order Date]])</f>
        <v>2026</v>
      </c>
      <c r="D497" s="19" t="str">
        <f>"Q"&amp;ROUNDUP(MONTH(SalesDataTable[[#This Row],[Order Date]])/3,0)</f>
        <v>Q2</v>
      </c>
      <c r="E497" s="4">
        <f>MONTH(SalesDataTable[[#This Row],[Order Date]])</f>
        <v>4</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75">
      <c r="A498" s="2">
        <v>1383</v>
      </c>
      <c r="B498" s="3">
        <v>46116</v>
      </c>
      <c r="C498" s="4">
        <f>YEAR(SalesDataTable[[#This Row],[Order Date]])</f>
        <v>2026</v>
      </c>
      <c r="D498" s="19" t="str">
        <f>"Q"&amp;ROUNDUP(MONTH(SalesDataTable[[#This Row],[Order Date]])/3,0)</f>
        <v>Q2</v>
      </c>
      <c r="E498" s="4">
        <f>MONTH(SalesDataTable[[#This Row],[Order Date]])</f>
        <v>4</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75">
      <c r="A499" s="2">
        <v>2583</v>
      </c>
      <c r="B499" s="3">
        <v>46116</v>
      </c>
      <c r="C499" s="4">
        <f>YEAR(SalesDataTable[[#This Row],[Order Date]])</f>
        <v>2026</v>
      </c>
      <c r="D499" s="19" t="str">
        <f>"Q"&amp;ROUNDUP(MONTH(SalesDataTable[[#This Row],[Order Date]])/3,0)</f>
        <v>Q2</v>
      </c>
      <c r="E499" s="4">
        <f>MONTH(SalesDataTable[[#This Row],[Order Date]])</f>
        <v>4</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75">
      <c r="A500" s="2">
        <v>4074</v>
      </c>
      <c r="B500" s="3">
        <v>46116</v>
      </c>
      <c r="C500" s="4">
        <f>YEAR(SalesDataTable[[#This Row],[Order Date]])</f>
        <v>2026</v>
      </c>
      <c r="D500" s="19" t="str">
        <f>"Q"&amp;ROUNDUP(MONTH(SalesDataTable[[#This Row],[Order Date]])/3,0)</f>
        <v>Q2</v>
      </c>
      <c r="E500" s="4">
        <f>MONTH(SalesDataTable[[#This Row],[Order Date]])</f>
        <v>4</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75">
      <c r="A501" s="2">
        <v>4301</v>
      </c>
      <c r="B501" s="3">
        <v>46116</v>
      </c>
      <c r="C501" s="4">
        <f>YEAR(SalesDataTable[[#This Row],[Order Date]])</f>
        <v>2026</v>
      </c>
      <c r="D501" s="19" t="str">
        <f>"Q"&amp;ROUNDUP(MONTH(SalesDataTable[[#This Row],[Order Date]])/3,0)</f>
        <v>Q2</v>
      </c>
      <c r="E501" s="4">
        <f>MONTH(SalesDataTable[[#This Row],[Order Date]])</f>
        <v>4</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75">
      <c r="A502" s="2">
        <v>4692</v>
      </c>
      <c r="B502" s="3">
        <v>46116</v>
      </c>
      <c r="C502" s="4">
        <f>YEAR(SalesDataTable[[#This Row],[Order Date]])</f>
        <v>2026</v>
      </c>
      <c r="D502" s="19" t="str">
        <f>"Q"&amp;ROUNDUP(MONTH(SalesDataTable[[#This Row],[Order Date]])/3,0)</f>
        <v>Q2</v>
      </c>
      <c r="E502" s="4">
        <f>MONTH(SalesDataTable[[#This Row],[Order Date]])</f>
        <v>4</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75">
      <c r="A503" s="2">
        <v>1951</v>
      </c>
      <c r="B503" s="3">
        <v>46117</v>
      </c>
      <c r="C503" s="4">
        <f>YEAR(SalesDataTable[[#This Row],[Order Date]])</f>
        <v>2026</v>
      </c>
      <c r="D503" s="19" t="str">
        <f>"Q"&amp;ROUNDUP(MONTH(SalesDataTable[[#This Row],[Order Date]])/3,0)</f>
        <v>Q2</v>
      </c>
      <c r="E503" s="4">
        <f>MONTH(SalesDataTable[[#This Row],[Order Date]])</f>
        <v>4</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75">
      <c r="A504" s="2">
        <v>2111</v>
      </c>
      <c r="B504" s="3">
        <v>46117</v>
      </c>
      <c r="C504" s="4">
        <f>YEAR(SalesDataTable[[#This Row],[Order Date]])</f>
        <v>2026</v>
      </c>
      <c r="D504" s="19" t="str">
        <f>"Q"&amp;ROUNDUP(MONTH(SalesDataTable[[#This Row],[Order Date]])/3,0)</f>
        <v>Q2</v>
      </c>
      <c r="E504" s="4">
        <f>MONTH(SalesDataTable[[#This Row],[Order Date]])</f>
        <v>4</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75">
      <c r="A505" s="2">
        <v>2933</v>
      </c>
      <c r="B505" s="3">
        <v>46117</v>
      </c>
      <c r="C505" s="4">
        <f>YEAR(SalesDataTable[[#This Row],[Order Date]])</f>
        <v>2026</v>
      </c>
      <c r="D505" s="19" t="str">
        <f>"Q"&amp;ROUNDUP(MONTH(SalesDataTable[[#This Row],[Order Date]])/3,0)</f>
        <v>Q2</v>
      </c>
      <c r="E505" s="4">
        <f>MONTH(SalesDataTable[[#This Row],[Order Date]])</f>
        <v>4</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75">
      <c r="A506" s="2">
        <v>3263</v>
      </c>
      <c r="B506" s="3">
        <v>46117</v>
      </c>
      <c r="C506" s="4">
        <f>YEAR(SalesDataTable[[#This Row],[Order Date]])</f>
        <v>2026</v>
      </c>
      <c r="D506" s="19" t="str">
        <f>"Q"&amp;ROUNDUP(MONTH(SalesDataTable[[#This Row],[Order Date]])/3,0)</f>
        <v>Q2</v>
      </c>
      <c r="E506" s="4">
        <f>MONTH(SalesDataTable[[#This Row],[Order Date]])</f>
        <v>4</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75">
      <c r="A507" s="2">
        <v>4764</v>
      </c>
      <c r="B507" s="3">
        <v>46117</v>
      </c>
      <c r="C507" s="4">
        <f>YEAR(SalesDataTable[[#This Row],[Order Date]])</f>
        <v>2026</v>
      </c>
      <c r="D507" s="19" t="str">
        <f>"Q"&amp;ROUNDUP(MONTH(SalesDataTable[[#This Row],[Order Date]])/3,0)</f>
        <v>Q2</v>
      </c>
      <c r="E507" s="4">
        <f>MONTH(SalesDataTable[[#This Row],[Order Date]])</f>
        <v>4</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75">
      <c r="A508" s="2">
        <v>28</v>
      </c>
      <c r="B508" s="3">
        <v>46118</v>
      </c>
      <c r="C508" s="4">
        <f>YEAR(SalesDataTable[[#This Row],[Order Date]])</f>
        <v>2026</v>
      </c>
      <c r="D508" s="19" t="str">
        <f>"Q"&amp;ROUNDUP(MONTH(SalesDataTable[[#This Row],[Order Date]])/3,0)</f>
        <v>Q2</v>
      </c>
      <c r="E508" s="4">
        <f>MONTH(SalesDataTable[[#This Row],[Order Date]])</f>
        <v>4</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75">
      <c r="A509" s="2">
        <v>581</v>
      </c>
      <c r="B509" s="3">
        <v>46118</v>
      </c>
      <c r="C509" s="4">
        <f>YEAR(SalesDataTable[[#This Row],[Order Date]])</f>
        <v>2026</v>
      </c>
      <c r="D509" s="19" t="str">
        <f>"Q"&amp;ROUNDUP(MONTH(SalesDataTable[[#This Row],[Order Date]])/3,0)</f>
        <v>Q2</v>
      </c>
      <c r="E509" s="4">
        <f>MONTH(SalesDataTable[[#This Row],[Order Date]])</f>
        <v>4</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75">
      <c r="A510" s="2">
        <v>643</v>
      </c>
      <c r="B510" s="3">
        <v>46118</v>
      </c>
      <c r="C510" s="4">
        <f>YEAR(SalesDataTable[[#This Row],[Order Date]])</f>
        <v>2026</v>
      </c>
      <c r="D510" s="19" t="str">
        <f>"Q"&amp;ROUNDUP(MONTH(SalesDataTable[[#This Row],[Order Date]])/3,0)</f>
        <v>Q2</v>
      </c>
      <c r="E510" s="4">
        <f>MONTH(SalesDataTable[[#This Row],[Order Date]])</f>
        <v>4</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75">
      <c r="A511" s="2">
        <v>1907</v>
      </c>
      <c r="B511" s="3">
        <v>46118</v>
      </c>
      <c r="C511" s="4">
        <f>YEAR(SalesDataTable[[#This Row],[Order Date]])</f>
        <v>2026</v>
      </c>
      <c r="D511" s="19" t="str">
        <f>"Q"&amp;ROUNDUP(MONTH(SalesDataTable[[#This Row],[Order Date]])/3,0)</f>
        <v>Q2</v>
      </c>
      <c r="E511" s="4">
        <f>MONTH(SalesDataTable[[#This Row],[Order Date]])</f>
        <v>4</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75">
      <c r="A512" s="2">
        <v>1950</v>
      </c>
      <c r="B512" s="3">
        <v>46118</v>
      </c>
      <c r="C512" s="4">
        <f>YEAR(SalesDataTable[[#This Row],[Order Date]])</f>
        <v>2026</v>
      </c>
      <c r="D512" s="19" t="str">
        <f>"Q"&amp;ROUNDUP(MONTH(SalesDataTable[[#This Row],[Order Date]])/3,0)</f>
        <v>Q2</v>
      </c>
      <c r="E512" s="4">
        <f>MONTH(SalesDataTable[[#This Row],[Order Date]])</f>
        <v>4</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75">
      <c r="A513" s="2">
        <v>2443</v>
      </c>
      <c r="B513" s="3">
        <v>46118</v>
      </c>
      <c r="C513" s="4">
        <f>YEAR(SalesDataTable[[#This Row],[Order Date]])</f>
        <v>2026</v>
      </c>
      <c r="D513" s="19" t="str">
        <f>"Q"&amp;ROUNDUP(MONTH(SalesDataTable[[#This Row],[Order Date]])/3,0)</f>
        <v>Q2</v>
      </c>
      <c r="E513" s="4">
        <f>MONTH(SalesDataTable[[#This Row],[Order Date]])</f>
        <v>4</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75">
      <c r="A514" s="2">
        <v>2480</v>
      </c>
      <c r="B514" s="3">
        <v>46118</v>
      </c>
      <c r="C514" s="4">
        <f>YEAR(SalesDataTable[[#This Row],[Order Date]])</f>
        <v>2026</v>
      </c>
      <c r="D514" s="19" t="str">
        <f>"Q"&amp;ROUNDUP(MONTH(SalesDataTable[[#This Row],[Order Date]])/3,0)</f>
        <v>Q2</v>
      </c>
      <c r="E514" s="4">
        <f>MONTH(SalesDataTable[[#This Row],[Order Date]])</f>
        <v>4</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75">
      <c r="A515" s="2">
        <v>2515</v>
      </c>
      <c r="B515" s="3">
        <v>46118</v>
      </c>
      <c r="C515" s="4">
        <f>YEAR(SalesDataTable[[#This Row],[Order Date]])</f>
        <v>2026</v>
      </c>
      <c r="D515" s="19" t="str">
        <f>"Q"&amp;ROUNDUP(MONTH(SalesDataTable[[#This Row],[Order Date]])/3,0)</f>
        <v>Q2</v>
      </c>
      <c r="E515" s="4">
        <f>MONTH(SalesDataTable[[#This Row],[Order Date]])</f>
        <v>4</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75">
      <c r="A516" s="2">
        <v>2829</v>
      </c>
      <c r="B516" s="3">
        <v>46118</v>
      </c>
      <c r="C516" s="4">
        <f>YEAR(SalesDataTable[[#This Row],[Order Date]])</f>
        <v>2026</v>
      </c>
      <c r="D516" s="19" t="str">
        <f>"Q"&amp;ROUNDUP(MONTH(SalesDataTable[[#This Row],[Order Date]])/3,0)</f>
        <v>Q2</v>
      </c>
      <c r="E516" s="4">
        <f>MONTH(SalesDataTable[[#This Row],[Order Date]])</f>
        <v>4</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75">
      <c r="A517" s="2">
        <v>4086</v>
      </c>
      <c r="B517" s="3">
        <v>46118</v>
      </c>
      <c r="C517" s="4">
        <f>YEAR(SalesDataTable[[#This Row],[Order Date]])</f>
        <v>2026</v>
      </c>
      <c r="D517" s="19" t="str">
        <f>"Q"&amp;ROUNDUP(MONTH(SalesDataTable[[#This Row],[Order Date]])/3,0)</f>
        <v>Q2</v>
      </c>
      <c r="E517" s="4">
        <f>MONTH(SalesDataTable[[#This Row],[Order Date]])</f>
        <v>4</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75">
      <c r="A518" s="2">
        <v>4512</v>
      </c>
      <c r="B518" s="3">
        <v>46118</v>
      </c>
      <c r="C518" s="4">
        <f>YEAR(SalesDataTable[[#This Row],[Order Date]])</f>
        <v>2026</v>
      </c>
      <c r="D518" s="19" t="str">
        <f>"Q"&amp;ROUNDUP(MONTH(SalesDataTable[[#This Row],[Order Date]])/3,0)</f>
        <v>Q2</v>
      </c>
      <c r="E518" s="4">
        <f>MONTH(SalesDataTable[[#This Row],[Order Date]])</f>
        <v>4</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75">
      <c r="A519" s="2">
        <v>4837</v>
      </c>
      <c r="B519" s="3">
        <v>46118</v>
      </c>
      <c r="C519" s="4">
        <f>YEAR(SalesDataTable[[#This Row],[Order Date]])</f>
        <v>2026</v>
      </c>
      <c r="D519" s="19" t="str">
        <f>"Q"&amp;ROUNDUP(MONTH(SalesDataTable[[#This Row],[Order Date]])/3,0)</f>
        <v>Q2</v>
      </c>
      <c r="E519" s="4">
        <f>MONTH(SalesDataTable[[#This Row],[Order Date]])</f>
        <v>4</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75">
      <c r="A520" s="2">
        <v>1580</v>
      </c>
      <c r="B520" s="3">
        <v>46119</v>
      </c>
      <c r="C520" s="4">
        <f>YEAR(SalesDataTable[[#This Row],[Order Date]])</f>
        <v>2026</v>
      </c>
      <c r="D520" s="19" t="str">
        <f>"Q"&amp;ROUNDUP(MONTH(SalesDataTable[[#This Row],[Order Date]])/3,0)</f>
        <v>Q2</v>
      </c>
      <c r="E520" s="4">
        <f>MONTH(SalesDataTable[[#This Row],[Order Date]])</f>
        <v>4</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75">
      <c r="A521" s="2">
        <v>1962</v>
      </c>
      <c r="B521" s="3">
        <v>46119</v>
      </c>
      <c r="C521" s="4">
        <f>YEAR(SalesDataTable[[#This Row],[Order Date]])</f>
        <v>2026</v>
      </c>
      <c r="D521" s="19" t="str">
        <f>"Q"&amp;ROUNDUP(MONTH(SalesDataTable[[#This Row],[Order Date]])/3,0)</f>
        <v>Q2</v>
      </c>
      <c r="E521" s="4">
        <f>MONTH(SalesDataTable[[#This Row],[Order Date]])</f>
        <v>4</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75">
      <c r="A522" s="2">
        <v>2381</v>
      </c>
      <c r="B522" s="3">
        <v>46119</v>
      </c>
      <c r="C522" s="4">
        <f>YEAR(SalesDataTable[[#This Row],[Order Date]])</f>
        <v>2026</v>
      </c>
      <c r="D522" s="19" t="str">
        <f>"Q"&amp;ROUNDUP(MONTH(SalesDataTable[[#This Row],[Order Date]])/3,0)</f>
        <v>Q2</v>
      </c>
      <c r="E522" s="4">
        <f>MONTH(SalesDataTable[[#This Row],[Order Date]])</f>
        <v>4</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75">
      <c r="A523" s="2">
        <v>2655</v>
      </c>
      <c r="B523" s="3">
        <v>46119</v>
      </c>
      <c r="C523" s="4">
        <f>YEAR(SalesDataTable[[#This Row],[Order Date]])</f>
        <v>2026</v>
      </c>
      <c r="D523" s="19" t="str">
        <f>"Q"&amp;ROUNDUP(MONTH(SalesDataTable[[#This Row],[Order Date]])/3,0)</f>
        <v>Q2</v>
      </c>
      <c r="E523" s="4">
        <f>MONTH(SalesDataTable[[#This Row],[Order Date]])</f>
        <v>4</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75">
      <c r="A524" s="2">
        <v>2944</v>
      </c>
      <c r="B524" s="3">
        <v>46119</v>
      </c>
      <c r="C524" s="4">
        <f>YEAR(SalesDataTable[[#This Row],[Order Date]])</f>
        <v>2026</v>
      </c>
      <c r="D524" s="19" t="str">
        <f>"Q"&amp;ROUNDUP(MONTH(SalesDataTable[[#This Row],[Order Date]])/3,0)</f>
        <v>Q2</v>
      </c>
      <c r="E524" s="4">
        <f>MONTH(SalesDataTable[[#This Row],[Order Date]])</f>
        <v>4</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75">
      <c r="A525" s="2">
        <v>4756</v>
      </c>
      <c r="B525" s="3">
        <v>46119</v>
      </c>
      <c r="C525" s="4">
        <f>YEAR(SalesDataTable[[#This Row],[Order Date]])</f>
        <v>2026</v>
      </c>
      <c r="D525" s="19" t="str">
        <f>"Q"&amp;ROUNDUP(MONTH(SalesDataTable[[#This Row],[Order Date]])/3,0)</f>
        <v>Q2</v>
      </c>
      <c r="E525" s="4">
        <f>MONTH(SalesDataTable[[#This Row],[Order Date]])</f>
        <v>4</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75">
      <c r="A526" s="2">
        <v>52</v>
      </c>
      <c r="B526" s="3">
        <v>46120</v>
      </c>
      <c r="C526" s="4">
        <f>YEAR(SalesDataTable[[#This Row],[Order Date]])</f>
        <v>2026</v>
      </c>
      <c r="D526" s="19" t="str">
        <f>"Q"&amp;ROUNDUP(MONTH(SalesDataTable[[#This Row],[Order Date]])/3,0)</f>
        <v>Q2</v>
      </c>
      <c r="E526" s="4">
        <f>MONTH(SalesDataTable[[#This Row],[Order Date]])</f>
        <v>4</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75">
      <c r="A527" s="2">
        <v>556</v>
      </c>
      <c r="B527" s="3">
        <v>46120</v>
      </c>
      <c r="C527" s="4">
        <f>YEAR(SalesDataTable[[#This Row],[Order Date]])</f>
        <v>2026</v>
      </c>
      <c r="D527" s="19" t="str">
        <f>"Q"&amp;ROUNDUP(MONTH(SalesDataTable[[#This Row],[Order Date]])/3,0)</f>
        <v>Q2</v>
      </c>
      <c r="E527" s="4">
        <f>MONTH(SalesDataTable[[#This Row],[Order Date]])</f>
        <v>4</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75">
      <c r="A528" s="2">
        <v>1233</v>
      </c>
      <c r="B528" s="3">
        <v>46120</v>
      </c>
      <c r="C528" s="4">
        <f>YEAR(SalesDataTable[[#This Row],[Order Date]])</f>
        <v>2026</v>
      </c>
      <c r="D528" s="19" t="str">
        <f>"Q"&amp;ROUNDUP(MONTH(SalesDataTable[[#This Row],[Order Date]])/3,0)</f>
        <v>Q2</v>
      </c>
      <c r="E528" s="4">
        <f>MONTH(SalesDataTable[[#This Row],[Order Date]])</f>
        <v>4</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75">
      <c r="A529" s="2">
        <v>1492</v>
      </c>
      <c r="B529" s="3">
        <v>46120</v>
      </c>
      <c r="C529" s="4">
        <f>YEAR(SalesDataTable[[#This Row],[Order Date]])</f>
        <v>2026</v>
      </c>
      <c r="D529" s="19" t="str">
        <f>"Q"&amp;ROUNDUP(MONTH(SalesDataTable[[#This Row],[Order Date]])/3,0)</f>
        <v>Q2</v>
      </c>
      <c r="E529" s="4">
        <f>MONTH(SalesDataTable[[#This Row],[Order Date]])</f>
        <v>4</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75">
      <c r="A530" s="2">
        <v>1619</v>
      </c>
      <c r="B530" s="3">
        <v>46120</v>
      </c>
      <c r="C530" s="4">
        <f>YEAR(SalesDataTable[[#This Row],[Order Date]])</f>
        <v>2026</v>
      </c>
      <c r="D530" s="19" t="str">
        <f>"Q"&amp;ROUNDUP(MONTH(SalesDataTable[[#This Row],[Order Date]])/3,0)</f>
        <v>Q2</v>
      </c>
      <c r="E530" s="4">
        <f>MONTH(SalesDataTable[[#This Row],[Order Date]])</f>
        <v>4</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75">
      <c r="A531" s="2">
        <v>1631</v>
      </c>
      <c r="B531" s="3">
        <v>46120</v>
      </c>
      <c r="C531" s="4">
        <f>YEAR(SalesDataTable[[#This Row],[Order Date]])</f>
        <v>2026</v>
      </c>
      <c r="D531" s="19" t="str">
        <f>"Q"&amp;ROUNDUP(MONTH(SalesDataTable[[#This Row],[Order Date]])/3,0)</f>
        <v>Q2</v>
      </c>
      <c r="E531" s="4">
        <f>MONTH(SalesDataTable[[#This Row],[Order Date]])</f>
        <v>4</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75">
      <c r="A532" s="2">
        <v>1844</v>
      </c>
      <c r="B532" s="3">
        <v>46120</v>
      </c>
      <c r="C532" s="4">
        <f>YEAR(SalesDataTable[[#This Row],[Order Date]])</f>
        <v>2026</v>
      </c>
      <c r="D532" s="19" t="str">
        <f>"Q"&amp;ROUNDUP(MONTH(SalesDataTable[[#This Row],[Order Date]])/3,0)</f>
        <v>Q2</v>
      </c>
      <c r="E532" s="4">
        <f>MONTH(SalesDataTable[[#This Row],[Order Date]])</f>
        <v>4</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75">
      <c r="A533" s="2">
        <v>4246</v>
      </c>
      <c r="B533" s="3">
        <v>46120</v>
      </c>
      <c r="C533" s="4">
        <f>YEAR(SalesDataTable[[#This Row],[Order Date]])</f>
        <v>2026</v>
      </c>
      <c r="D533" s="19" t="str">
        <f>"Q"&amp;ROUNDUP(MONTH(SalesDataTable[[#This Row],[Order Date]])/3,0)</f>
        <v>Q2</v>
      </c>
      <c r="E533" s="4">
        <f>MONTH(SalesDataTable[[#This Row],[Order Date]])</f>
        <v>4</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75">
      <c r="A534" s="2">
        <v>5139</v>
      </c>
      <c r="B534" s="3">
        <v>46120</v>
      </c>
      <c r="C534" s="4">
        <f>YEAR(SalesDataTable[[#This Row],[Order Date]])</f>
        <v>2026</v>
      </c>
      <c r="D534" s="19" t="str">
        <f>"Q"&amp;ROUNDUP(MONTH(SalesDataTable[[#This Row],[Order Date]])/3,0)</f>
        <v>Q2</v>
      </c>
      <c r="E534" s="4">
        <f>MONTH(SalesDataTable[[#This Row],[Order Date]])</f>
        <v>4</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75">
      <c r="A535" s="2">
        <v>186</v>
      </c>
      <c r="B535" s="3">
        <v>46121</v>
      </c>
      <c r="C535" s="4">
        <f>YEAR(SalesDataTable[[#This Row],[Order Date]])</f>
        <v>2026</v>
      </c>
      <c r="D535" s="19" t="str">
        <f>"Q"&amp;ROUNDUP(MONTH(SalesDataTable[[#This Row],[Order Date]])/3,0)</f>
        <v>Q2</v>
      </c>
      <c r="E535" s="4">
        <f>MONTH(SalesDataTable[[#This Row],[Order Date]])</f>
        <v>4</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75">
      <c r="A536" s="2">
        <v>1742</v>
      </c>
      <c r="B536" s="3">
        <v>46121</v>
      </c>
      <c r="C536" s="4">
        <f>YEAR(SalesDataTable[[#This Row],[Order Date]])</f>
        <v>2026</v>
      </c>
      <c r="D536" s="19" t="str">
        <f>"Q"&amp;ROUNDUP(MONTH(SalesDataTable[[#This Row],[Order Date]])/3,0)</f>
        <v>Q2</v>
      </c>
      <c r="E536" s="4">
        <f>MONTH(SalesDataTable[[#This Row],[Order Date]])</f>
        <v>4</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75">
      <c r="A537" s="2">
        <v>3189</v>
      </c>
      <c r="B537" s="3">
        <v>46121</v>
      </c>
      <c r="C537" s="4">
        <f>YEAR(SalesDataTable[[#This Row],[Order Date]])</f>
        <v>2026</v>
      </c>
      <c r="D537" s="19" t="str">
        <f>"Q"&amp;ROUNDUP(MONTH(SalesDataTable[[#This Row],[Order Date]])/3,0)</f>
        <v>Q2</v>
      </c>
      <c r="E537" s="4">
        <f>MONTH(SalesDataTable[[#This Row],[Order Date]])</f>
        <v>4</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75">
      <c r="A538" s="2">
        <v>3747</v>
      </c>
      <c r="B538" s="3">
        <v>46121</v>
      </c>
      <c r="C538" s="4">
        <f>YEAR(SalesDataTable[[#This Row],[Order Date]])</f>
        <v>2026</v>
      </c>
      <c r="D538" s="19" t="str">
        <f>"Q"&amp;ROUNDUP(MONTH(SalesDataTable[[#This Row],[Order Date]])/3,0)</f>
        <v>Q2</v>
      </c>
      <c r="E538" s="4">
        <f>MONTH(SalesDataTable[[#This Row],[Order Date]])</f>
        <v>4</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75">
      <c r="A539" s="2">
        <v>3782</v>
      </c>
      <c r="B539" s="3">
        <v>46121</v>
      </c>
      <c r="C539" s="4">
        <f>YEAR(SalesDataTable[[#This Row],[Order Date]])</f>
        <v>2026</v>
      </c>
      <c r="D539" s="19" t="str">
        <f>"Q"&amp;ROUNDUP(MONTH(SalesDataTable[[#This Row],[Order Date]])/3,0)</f>
        <v>Q2</v>
      </c>
      <c r="E539" s="4">
        <f>MONTH(SalesDataTable[[#This Row],[Order Date]])</f>
        <v>4</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75">
      <c r="A540" s="2">
        <v>4344</v>
      </c>
      <c r="B540" s="3">
        <v>46121</v>
      </c>
      <c r="C540" s="4">
        <f>YEAR(SalesDataTable[[#This Row],[Order Date]])</f>
        <v>2026</v>
      </c>
      <c r="D540" s="19" t="str">
        <f>"Q"&amp;ROUNDUP(MONTH(SalesDataTable[[#This Row],[Order Date]])/3,0)</f>
        <v>Q2</v>
      </c>
      <c r="E540" s="4">
        <f>MONTH(SalesDataTable[[#This Row],[Order Date]])</f>
        <v>4</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75">
      <c r="A541" s="2">
        <v>4901</v>
      </c>
      <c r="B541" s="3">
        <v>46121</v>
      </c>
      <c r="C541" s="4">
        <f>YEAR(SalesDataTable[[#This Row],[Order Date]])</f>
        <v>2026</v>
      </c>
      <c r="D541" s="19" t="str">
        <f>"Q"&amp;ROUNDUP(MONTH(SalesDataTable[[#This Row],[Order Date]])/3,0)</f>
        <v>Q2</v>
      </c>
      <c r="E541" s="4">
        <f>MONTH(SalesDataTable[[#This Row],[Order Date]])</f>
        <v>4</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75">
      <c r="A542" s="2">
        <v>4969</v>
      </c>
      <c r="B542" s="3">
        <v>46121</v>
      </c>
      <c r="C542" s="4">
        <f>YEAR(SalesDataTable[[#This Row],[Order Date]])</f>
        <v>2026</v>
      </c>
      <c r="D542" s="19" t="str">
        <f>"Q"&amp;ROUNDUP(MONTH(SalesDataTable[[#This Row],[Order Date]])/3,0)</f>
        <v>Q2</v>
      </c>
      <c r="E542" s="4">
        <f>MONTH(SalesDataTable[[#This Row],[Order Date]])</f>
        <v>4</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75">
      <c r="A543" s="2">
        <v>673</v>
      </c>
      <c r="B543" s="3">
        <v>46122</v>
      </c>
      <c r="C543" s="4">
        <f>YEAR(SalesDataTable[[#This Row],[Order Date]])</f>
        <v>2026</v>
      </c>
      <c r="D543" s="19" t="str">
        <f>"Q"&amp;ROUNDUP(MONTH(SalesDataTable[[#This Row],[Order Date]])/3,0)</f>
        <v>Q2</v>
      </c>
      <c r="E543" s="4">
        <f>MONTH(SalesDataTable[[#This Row],[Order Date]])</f>
        <v>4</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75">
      <c r="A544" s="2">
        <v>888</v>
      </c>
      <c r="B544" s="3">
        <v>46122</v>
      </c>
      <c r="C544" s="4">
        <f>YEAR(SalesDataTable[[#This Row],[Order Date]])</f>
        <v>2026</v>
      </c>
      <c r="D544" s="19" t="str">
        <f>"Q"&amp;ROUNDUP(MONTH(SalesDataTable[[#This Row],[Order Date]])/3,0)</f>
        <v>Q2</v>
      </c>
      <c r="E544" s="4">
        <f>MONTH(SalesDataTable[[#This Row],[Order Date]])</f>
        <v>4</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75">
      <c r="A545" s="2">
        <v>1541</v>
      </c>
      <c r="B545" s="3">
        <v>46122</v>
      </c>
      <c r="C545" s="4">
        <f>YEAR(SalesDataTable[[#This Row],[Order Date]])</f>
        <v>2026</v>
      </c>
      <c r="D545" s="19" t="str">
        <f>"Q"&amp;ROUNDUP(MONTH(SalesDataTable[[#This Row],[Order Date]])/3,0)</f>
        <v>Q2</v>
      </c>
      <c r="E545" s="4">
        <f>MONTH(SalesDataTable[[#This Row],[Order Date]])</f>
        <v>4</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75">
      <c r="A546" s="2">
        <v>1881</v>
      </c>
      <c r="B546" s="3">
        <v>46122</v>
      </c>
      <c r="C546" s="4">
        <f>YEAR(SalesDataTable[[#This Row],[Order Date]])</f>
        <v>2026</v>
      </c>
      <c r="D546" s="19" t="str">
        <f>"Q"&amp;ROUNDUP(MONTH(SalesDataTable[[#This Row],[Order Date]])/3,0)</f>
        <v>Q2</v>
      </c>
      <c r="E546" s="4">
        <f>MONTH(SalesDataTable[[#This Row],[Order Date]])</f>
        <v>4</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75">
      <c r="A547" s="2">
        <v>2007</v>
      </c>
      <c r="B547" s="3">
        <v>46122</v>
      </c>
      <c r="C547" s="4">
        <f>YEAR(SalesDataTable[[#This Row],[Order Date]])</f>
        <v>2026</v>
      </c>
      <c r="D547" s="19" t="str">
        <f>"Q"&amp;ROUNDUP(MONTH(SalesDataTable[[#This Row],[Order Date]])/3,0)</f>
        <v>Q2</v>
      </c>
      <c r="E547" s="4">
        <f>MONTH(SalesDataTable[[#This Row],[Order Date]])</f>
        <v>4</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75">
      <c r="A548" s="2">
        <v>2312</v>
      </c>
      <c r="B548" s="3">
        <v>46122</v>
      </c>
      <c r="C548" s="4">
        <f>YEAR(SalesDataTable[[#This Row],[Order Date]])</f>
        <v>2026</v>
      </c>
      <c r="D548" s="19" t="str">
        <f>"Q"&amp;ROUNDUP(MONTH(SalesDataTable[[#This Row],[Order Date]])/3,0)</f>
        <v>Q2</v>
      </c>
      <c r="E548" s="4">
        <f>MONTH(SalesDataTable[[#This Row],[Order Date]])</f>
        <v>4</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75">
      <c r="A549" s="2">
        <v>4493</v>
      </c>
      <c r="B549" s="3">
        <v>46122</v>
      </c>
      <c r="C549" s="4">
        <f>YEAR(SalesDataTable[[#This Row],[Order Date]])</f>
        <v>2026</v>
      </c>
      <c r="D549" s="19" t="str">
        <f>"Q"&amp;ROUNDUP(MONTH(SalesDataTable[[#This Row],[Order Date]])/3,0)</f>
        <v>Q2</v>
      </c>
      <c r="E549" s="4">
        <f>MONTH(SalesDataTable[[#This Row],[Order Date]])</f>
        <v>4</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75">
      <c r="A550" s="2">
        <v>2072</v>
      </c>
      <c r="B550" s="3">
        <v>46123</v>
      </c>
      <c r="C550" s="4">
        <f>YEAR(SalesDataTable[[#This Row],[Order Date]])</f>
        <v>2026</v>
      </c>
      <c r="D550" s="19" t="str">
        <f>"Q"&amp;ROUNDUP(MONTH(SalesDataTable[[#This Row],[Order Date]])/3,0)</f>
        <v>Q2</v>
      </c>
      <c r="E550" s="4">
        <f>MONTH(SalesDataTable[[#This Row],[Order Date]])</f>
        <v>4</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75">
      <c r="A551" s="2">
        <v>2142</v>
      </c>
      <c r="B551" s="3">
        <v>46123</v>
      </c>
      <c r="C551" s="4">
        <f>YEAR(SalesDataTable[[#This Row],[Order Date]])</f>
        <v>2026</v>
      </c>
      <c r="D551" s="19" t="str">
        <f>"Q"&amp;ROUNDUP(MONTH(SalesDataTable[[#This Row],[Order Date]])/3,0)</f>
        <v>Q2</v>
      </c>
      <c r="E551" s="4">
        <f>MONTH(SalesDataTable[[#This Row],[Order Date]])</f>
        <v>4</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75">
      <c r="A552" s="2">
        <v>2911</v>
      </c>
      <c r="B552" s="3">
        <v>46123</v>
      </c>
      <c r="C552" s="4">
        <f>YEAR(SalesDataTable[[#This Row],[Order Date]])</f>
        <v>2026</v>
      </c>
      <c r="D552" s="19" t="str">
        <f>"Q"&amp;ROUNDUP(MONTH(SalesDataTable[[#This Row],[Order Date]])/3,0)</f>
        <v>Q2</v>
      </c>
      <c r="E552" s="4">
        <f>MONTH(SalesDataTable[[#This Row],[Order Date]])</f>
        <v>4</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75">
      <c r="A553" s="2">
        <v>4276</v>
      </c>
      <c r="B553" s="3">
        <v>46123</v>
      </c>
      <c r="C553" s="4">
        <f>YEAR(SalesDataTable[[#This Row],[Order Date]])</f>
        <v>2026</v>
      </c>
      <c r="D553" s="19" t="str">
        <f>"Q"&amp;ROUNDUP(MONTH(SalesDataTable[[#This Row],[Order Date]])/3,0)</f>
        <v>Q2</v>
      </c>
      <c r="E553" s="4">
        <f>MONTH(SalesDataTable[[#This Row],[Order Date]])</f>
        <v>4</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75">
      <c r="A554" s="2">
        <v>5077</v>
      </c>
      <c r="B554" s="3">
        <v>46123</v>
      </c>
      <c r="C554" s="4">
        <f>YEAR(SalesDataTable[[#This Row],[Order Date]])</f>
        <v>2026</v>
      </c>
      <c r="D554" s="19" t="str">
        <f>"Q"&amp;ROUNDUP(MONTH(SalesDataTable[[#This Row],[Order Date]])/3,0)</f>
        <v>Q2</v>
      </c>
      <c r="E554" s="4">
        <f>MONTH(SalesDataTable[[#This Row],[Order Date]])</f>
        <v>4</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75">
      <c r="A555" s="2">
        <v>1259</v>
      </c>
      <c r="B555" s="3">
        <v>46124</v>
      </c>
      <c r="C555" s="4">
        <f>YEAR(SalesDataTable[[#This Row],[Order Date]])</f>
        <v>2026</v>
      </c>
      <c r="D555" s="19" t="str">
        <f>"Q"&amp;ROUNDUP(MONTH(SalesDataTable[[#This Row],[Order Date]])/3,0)</f>
        <v>Q2</v>
      </c>
      <c r="E555" s="4">
        <f>MONTH(SalesDataTable[[#This Row],[Order Date]])</f>
        <v>4</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75">
      <c r="A556" s="2">
        <v>1720</v>
      </c>
      <c r="B556" s="3">
        <v>46124</v>
      </c>
      <c r="C556" s="4">
        <f>YEAR(SalesDataTable[[#This Row],[Order Date]])</f>
        <v>2026</v>
      </c>
      <c r="D556" s="19" t="str">
        <f>"Q"&amp;ROUNDUP(MONTH(SalesDataTable[[#This Row],[Order Date]])/3,0)</f>
        <v>Q2</v>
      </c>
      <c r="E556" s="4">
        <f>MONTH(SalesDataTable[[#This Row],[Order Date]])</f>
        <v>4</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75">
      <c r="A557" s="2">
        <v>1975</v>
      </c>
      <c r="B557" s="3">
        <v>46124</v>
      </c>
      <c r="C557" s="4">
        <f>YEAR(SalesDataTable[[#This Row],[Order Date]])</f>
        <v>2026</v>
      </c>
      <c r="D557" s="19" t="str">
        <f>"Q"&amp;ROUNDUP(MONTH(SalesDataTable[[#This Row],[Order Date]])/3,0)</f>
        <v>Q2</v>
      </c>
      <c r="E557" s="4">
        <f>MONTH(SalesDataTable[[#This Row],[Order Date]])</f>
        <v>4</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75">
      <c r="A558" s="2">
        <v>2848</v>
      </c>
      <c r="B558" s="3">
        <v>46124</v>
      </c>
      <c r="C558" s="4">
        <f>YEAR(SalesDataTable[[#This Row],[Order Date]])</f>
        <v>2026</v>
      </c>
      <c r="D558" s="19" t="str">
        <f>"Q"&amp;ROUNDUP(MONTH(SalesDataTable[[#This Row],[Order Date]])/3,0)</f>
        <v>Q2</v>
      </c>
      <c r="E558" s="4">
        <f>MONTH(SalesDataTable[[#This Row],[Order Date]])</f>
        <v>4</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75">
      <c r="A559" s="2">
        <v>2979</v>
      </c>
      <c r="B559" s="3">
        <v>46124</v>
      </c>
      <c r="C559" s="4">
        <f>YEAR(SalesDataTable[[#This Row],[Order Date]])</f>
        <v>2026</v>
      </c>
      <c r="D559" s="19" t="str">
        <f>"Q"&amp;ROUNDUP(MONTH(SalesDataTable[[#This Row],[Order Date]])/3,0)</f>
        <v>Q2</v>
      </c>
      <c r="E559" s="4">
        <f>MONTH(SalesDataTable[[#This Row],[Order Date]])</f>
        <v>4</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75">
      <c r="A560" s="2">
        <v>2996</v>
      </c>
      <c r="B560" s="3">
        <v>46124</v>
      </c>
      <c r="C560" s="4">
        <f>YEAR(SalesDataTable[[#This Row],[Order Date]])</f>
        <v>2026</v>
      </c>
      <c r="D560" s="19" t="str">
        <f>"Q"&amp;ROUNDUP(MONTH(SalesDataTable[[#This Row],[Order Date]])/3,0)</f>
        <v>Q2</v>
      </c>
      <c r="E560" s="4">
        <f>MONTH(SalesDataTable[[#This Row],[Order Date]])</f>
        <v>4</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75">
      <c r="A561" s="2">
        <v>749</v>
      </c>
      <c r="B561" s="3">
        <v>46125</v>
      </c>
      <c r="C561" s="4">
        <f>YEAR(SalesDataTable[[#This Row],[Order Date]])</f>
        <v>2026</v>
      </c>
      <c r="D561" s="19" t="str">
        <f>"Q"&amp;ROUNDUP(MONTH(SalesDataTable[[#This Row],[Order Date]])/3,0)</f>
        <v>Q2</v>
      </c>
      <c r="E561" s="4">
        <f>MONTH(SalesDataTable[[#This Row],[Order Date]])</f>
        <v>4</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75">
      <c r="A562" s="2">
        <v>1928</v>
      </c>
      <c r="B562" s="3">
        <v>46125</v>
      </c>
      <c r="C562" s="4">
        <f>YEAR(SalesDataTable[[#This Row],[Order Date]])</f>
        <v>2026</v>
      </c>
      <c r="D562" s="19" t="str">
        <f>"Q"&amp;ROUNDUP(MONTH(SalesDataTable[[#This Row],[Order Date]])/3,0)</f>
        <v>Q2</v>
      </c>
      <c r="E562" s="4">
        <f>MONTH(SalesDataTable[[#This Row],[Order Date]])</f>
        <v>4</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75">
      <c r="A563" s="2">
        <v>2486</v>
      </c>
      <c r="B563" s="3">
        <v>46125</v>
      </c>
      <c r="C563" s="4">
        <f>YEAR(SalesDataTable[[#This Row],[Order Date]])</f>
        <v>2026</v>
      </c>
      <c r="D563" s="19" t="str">
        <f>"Q"&amp;ROUNDUP(MONTH(SalesDataTable[[#This Row],[Order Date]])/3,0)</f>
        <v>Q2</v>
      </c>
      <c r="E563" s="4">
        <f>MONTH(SalesDataTable[[#This Row],[Order Date]])</f>
        <v>4</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75">
      <c r="A564" s="2">
        <v>2688</v>
      </c>
      <c r="B564" s="3">
        <v>46125</v>
      </c>
      <c r="C564" s="4">
        <f>YEAR(SalesDataTable[[#This Row],[Order Date]])</f>
        <v>2026</v>
      </c>
      <c r="D564" s="19" t="str">
        <f>"Q"&amp;ROUNDUP(MONTH(SalesDataTable[[#This Row],[Order Date]])/3,0)</f>
        <v>Q2</v>
      </c>
      <c r="E564" s="4">
        <f>MONTH(SalesDataTable[[#This Row],[Order Date]])</f>
        <v>4</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75">
      <c r="A565" s="2">
        <v>2712</v>
      </c>
      <c r="B565" s="3">
        <v>46125</v>
      </c>
      <c r="C565" s="4">
        <f>YEAR(SalesDataTable[[#This Row],[Order Date]])</f>
        <v>2026</v>
      </c>
      <c r="D565" s="19" t="str">
        <f>"Q"&amp;ROUNDUP(MONTH(SalesDataTable[[#This Row],[Order Date]])/3,0)</f>
        <v>Q2</v>
      </c>
      <c r="E565" s="4">
        <f>MONTH(SalesDataTable[[#This Row],[Order Date]])</f>
        <v>4</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75">
      <c r="A566" s="2">
        <v>3853</v>
      </c>
      <c r="B566" s="3">
        <v>46125</v>
      </c>
      <c r="C566" s="4">
        <f>YEAR(SalesDataTable[[#This Row],[Order Date]])</f>
        <v>2026</v>
      </c>
      <c r="D566" s="19" t="str">
        <f>"Q"&amp;ROUNDUP(MONTH(SalesDataTable[[#This Row],[Order Date]])/3,0)</f>
        <v>Q2</v>
      </c>
      <c r="E566" s="4">
        <f>MONTH(SalesDataTable[[#This Row],[Order Date]])</f>
        <v>4</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75">
      <c r="A567" s="2">
        <v>4043</v>
      </c>
      <c r="B567" s="3">
        <v>46125</v>
      </c>
      <c r="C567" s="4">
        <f>YEAR(SalesDataTable[[#This Row],[Order Date]])</f>
        <v>2026</v>
      </c>
      <c r="D567" s="19" t="str">
        <f>"Q"&amp;ROUNDUP(MONTH(SalesDataTable[[#This Row],[Order Date]])/3,0)</f>
        <v>Q2</v>
      </c>
      <c r="E567" s="4">
        <f>MONTH(SalesDataTable[[#This Row],[Order Date]])</f>
        <v>4</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75">
      <c r="A568" s="2">
        <v>290</v>
      </c>
      <c r="B568" s="3">
        <v>46126</v>
      </c>
      <c r="C568" s="4">
        <f>YEAR(SalesDataTable[[#This Row],[Order Date]])</f>
        <v>2026</v>
      </c>
      <c r="D568" s="19" t="str">
        <f>"Q"&amp;ROUNDUP(MONTH(SalesDataTable[[#This Row],[Order Date]])/3,0)</f>
        <v>Q2</v>
      </c>
      <c r="E568" s="4">
        <f>MONTH(SalesDataTable[[#This Row],[Order Date]])</f>
        <v>4</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75">
      <c r="A569" s="2">
        <v>2953</v>
      </c>
      <c r="B569" s="3">
        <v>46126</v>
      </c>
      <c r="C569" s="4">
        <f>YEAR(SalesDataTable[[#This Row],[Order Date]])</f>
        <v>2026</v>
      </c>
      <c r="D569" s="19" t="str">
        <f>"Q"&amp;ROUNDUP(MONTH(SalesDataTable[[#This Row],[Order Date]])/3,0)</f>
        <v>Q2</v>
      </c>
      <c r="E569" s="4">
        <f>MONTH(SalesDataTable[[#This Row],[Order Date]])</f>
        <v>4</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75">
      <c r="A570" s="2">
        <v>3179</v>
      </c>
      <c r="B570" s="3">
        <v>46126</v>
      </c>
      <c r="C570" s="4">
        <f>YEAR(SalesDataTable[[#This Row],[Order Date]])</f>
        <v>2026</v>
      </c>
      <c r="D570" s="19" t="str">
        <f>"Q"&amp;ROUNDUP(MONTH(SalesDataTable[[#This Row],[Order Date]])/3,0)</f>
        <v>Q2</v>
      </c>
      <c r="E570" s="4">
        <f>MONTH(SalesDataTable[[#This Row],[Order Date]])</f>
        <v>4</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75">
      <c r="A571" s="2">
        <v>3301</v>
      </c>
      <c r="B571" s="3">
        <v>46126</v>
      </c>
      <c r="C571" s="4">
        <f>YEAR(SalesDataTable[[#This Row],[Order Date]])</f>
        <v>2026</v>
      </c>
      <c r="D571" s="19" t="str">
        <f>"Q"&amp;ROUNDUP(MONTH(SalesDataTable[[#This Row],[Order Date]])/3,0)</f>
        <v>Q2</v>
      </c>
      <c r="E571" s="4">
        <f>MONTH(SalesDataTable[[#This Row],[Order Date]])</f>
        <v>4</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75">
      <c r="A572" s="2">
        <v>3349</v>
      </c>
      <c r="B572" s="3">
        <v>46126</v>
      </c>
      <c r="C572" s="4">
        <f>YEAR(SalesDataTable[[#This Row],[Order Date]])</f>
        <v>2026</v>
      </c>
      <c r="D572" s="19" t="str">
        <f>"Q"&amp;ROUNDUP(MONTH(SalesDataTable[[#This Row],[Order Date]])/3,0)</f>
        <v>Q2</v>
      </c>
      <c r="E572" s="4">
        <f>MONTH(SalesDataTable[[#This Row],[Order Date]])</f>
        <v>4</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75">
      <c r="A573" s="2">
        <v>4874</v>
      </c>
      <c r="B573" s="3">
        <v>46126</v>
      </c>
      <c r="C573" s="4">
        <f>YEAR(SalesDataTable[[#This Row],[Order Date]])</f>
        <v>2026</v>
      </c>
      <c r="D573" s="19" t="str">
        <f>"Q"&amp;ROUNDUP(MONTH(SalesDataTable[[#This Row],[Order Date]])/3,0)</f>
        <v>Q2</v>
      </c>
      <c r="E573" s="4">
        <f>MONTH(SalesDataTable[[#This Row],[Order Date]])</f>
        <v>4</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75">
      <c r="A574" s="2">
        <v>1045</v>
      </c>
      <c r="B574" s="3">
        <v>46127</v>
      </c>
      <c r="C574" s="4">
        <f>YEAR(SalesDataTable[[#This Row],[Order Date]])</f>
        <v>2026</v>
      </c>
      <c r="D574" s="19" t="str">
        <f>"Q"&amp;ROUNDUP(MONTH(SalesDataTable[[#This Row],[Order Date]])/3,0)</f>
        <v>Q2</v>
      </c>
      <c r="E574" s="4">
        <f>MONTH(SalesDataTable[[#This Row],[Order Date]])</f>
        <v>4</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75">
      <c r="A575" s="2">
        <v>1703</v>
      </c>
      <c r="B575" s="3">
        <v>46127</v>
      </c>
      <c r="C575" s="4">
        <f>YEAR(SalesDataTable[[#This Row],[Order Date]])</f>
        <v>2026</v>
      </c>
      <c r="D575" s="19" t="str">
        <f>"Q"&amp;ROUNDUP(MONTH(SalesDataTable[[#This Row],[Order Date]])/3,0)</f>
        <v>Q2</v>
      </c>
      <c r="E575" s="4">
        <f>MONTH(SalesDataTable[[#This Row],[Order Date]])</f>
        <v>4</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75">
      <c r="A576" s="2">
        <v>2107</v>
      </c>
      <c r="B576" s="3">
        <v>46127</v>
      </c>
      <c r="C576" s="4">
        <f>YEAR(SalesDataTable[[#This Row],[Order Date]])</f>
        <v>2026</v>
      </c>
      <c r="D576" s="19" t="str">
        <f>"Q"&amp;ROUNDUP(MONTH(SalesDataTable[[#This Row],[Order Date]])/3,0)</f>
        <v>Q2</v>
      </c>
      <c r="E576" s="4">
        <f>MONTH(SalesDataTable[[#This Row],[Order Date]])</f>
        <v>4</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75">
      <c r="A577" s="2">
        <v>2265</v>
      </c>
      <c r="B577" s="3">
        <v>46127</v>
      </c>
      <c r="C577" s="4">
        <f>YEAR(SalesDataTable[[#This Row],[Order Date]])</f>
        <v>2026</v>
      </c>
      <c r="D577" s="19" t="str">
        <f>"Q"&amp;ROUNDUP(MONTH(SalesDataTable[[#This Row],[Order Date]])/3,0)</f>
        <v>Q2</v>
      </c>
      <c r="E577" s="4">
        <f>MONTH(SalesDataTable[[#This Row],[Order Date]])</f>
        <v>4</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75">
      <c r="A578" s="2">
        <v>2839</v>
      </c>
      <c r="B578" s="3">
        <v>46127</v>
      </c>
      <c r="C578" s="4">
        <f>YEAR(SalesDataTable[[#This Row],[Order Date]])</f>
        <v>2026</v>
      </c>
      <c r="D578" s="19" t="str">
        <f>"Q"&amp;ROUNDUP(MONTH(SalesDataTable[[#This Row],[Order Date]])/3,0)</f>
        <v>Q2</v>
      </c>
      <c r="E578" s="4">
        <f>MONTH(SalesDataTable[[#This Row],[Order Date]])</f>
        <v>4</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75">
      <c r="A579" s="2">
        <v>4742</v>
      </c>
      <c r="B579" s="3">
        <v>46127</v>
      </c>
      <c r="C579" s="4">
        <f>YEAR(SalesDataTable[[#This Row],[Order Date]])</f>
        <v>2026</v>
      </c>
      <c r="D579" s="19" t="str">
        <f>"Q"&amp;ROUNDUP(MONTH(SalesDataTable[[#This Row],[Order Date]])/3,0)</f>
        <v>Q2</v>
      </c>
      <c r="E579" s="4">
        <f>MONTH(SalesDataTable[[#This Row],[Order Date]])</f>
        <v>4</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75">
      <c r="A580" s="2">
        <v>4899</v>
      </c>
      <c r="B580" s="3">
        <v>46127</v>
      </c>
      <c r="C580" s="4">
        <f>YEAR(SalesDataTable[[#This Row],[Order Date]])</f>
        <v>2026</v>
      </c>
      <c r="D580" s="19" t="str">
        <f>"Q"&amp;ROUNDUP(MONTH(SalesDataTable[[#This Row],[Order Date]])/3,0)</f>
        <v>Q2</v>
      </c>
      <c r="E580" s="4">
        <f>MONTH(SalesDataTable[[#This Row],[Order Date]])</f>
        <v>4</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75">
      <c r="A581" s="2">
        <v>5042</v>
      </c>
      <c r="B581" s="3">
        <v>46127</v>
      </c>
      <c r="C581" s="4">
        <f>YEAR(SalesDataTable[[#This Row],[Order Date]])</f>
        <v>2026</v>
      </c>
      <c r="D581" s="19" t="str">
        <f>"Q"&amp;ROUNDUP(MONTH(SalesDataTable[[#This Row],[Order Date]])/3,0)</f>
        <v>Q2</v>
      </c>
      <c r="E581" s="4">
        <f>MONTH(SalesDataTable[[#This Row],[Order Date]])</f>
        <v>4</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75">
      <c r="A582" s="2">
        <v>2248</v>
      </c>
      <c r="B582" s="3">
        <v>46128</v>
      </c>
      <c r="C582" s="4">
        <f>YEAR(SalesDataTable[[#This Row],[Order Date]])</f>
        <v>2026</v>
      </c>
      <c r="D582" s="19" t="str">
        <f>"Q"&amp;ROUNDUP(MONTH(SalesDataTable[[#This Row],[Order Date]])/3,0)</f>
        <v>Q2</v>
      </c>
      <c r="E582" s="4">
        <f>MONTH(SalesDataTable[[#This Row],[Order Date]])</f>
        <v>4</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75">
      <c r="A583" s="2">
        <v>2427</v>
      </c>
      <c r="B583" s="3">
        <v>46128</v>
      </c>
      <c r="C583" s="4">
        <f>YEAR(SalesDataTable[[#This Row],[Order Date]])</f>
        <v>2026</v>
      </c>
      <c r="D583" s="19" t="str">
        <f>"Q"&amp;ROUNDUP(MONTH(SalesDataTable[[#This Row],[Order Date]])/3,0)</f>
        <v>Q2</v>
      </c>
      <c r="E583" s="4">
        <f>MONTH(SalesDataTable[[#This Row],[Order Date]])</f>
        <v>4</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75">
      <c r="A584" s="2">
        <v>2445</v>
      </c>
      <c r="B584" s="3">
        <v>46128</v>
      </c>
      <c r="C584" s="4">
        <f>YEAR(SalesDataTable[[#This Row],[Order Date]])</f>
        <v>2026</v>
      </c>
      <c r="D584" s="19" t="str">
        <f>"Q"&amp;ROUNDUP(MONTH(SalesDataTable[[#This Row],[Order Date]])/3,0)</f>
        <v>Q2</v>
      </c>
      <c r="E584" s="4">
        <f>MONTH(SalesDataTable[[#This Row],[Order Date]])</f>
        <v>4</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75">
      <c r="A585" s="2">
        <v>3311</v>
      </c>
      <c r="B585" s="3">
        <v>46128</v>
      </c>
      <c r="C585" s="4">
        <f>YEAR(SalesDataTable[[#This Row],[Order Date]])</f>
        <v>2026</v>
      </c>
      <c r="D585" s="19" t="str">
        <f>"Q"&amp;ROUNDUP(MONTH(SalesDataTable[[#This Row],[Order Date]])/3,0)</f>
        <v>Q2</v>
      </c>
      <c r="E585" s="4">
        <f>MONTH(SalesDataTable[[#This Row],[Order Date]])</f>
        <v>4</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75">
      <c r="A586" s="2">
        <v>3320</v>
      </c>
      <c r="B586" s="3">
        <v>46128</v>
      </c>
      <c r="C586" s="4">
        <f>YEAR(SalesDataTable[[#This Row],[Order Date]])</f>
        <v>2026</v>
      </c>
      <c r="D586" s="19" t="str">
        <f>"Q"&amp;ROUNDUP(MONTH(SalesDataTable[[#This Row],[Order Date]])/3,0)</f>
        <v>Q2</v>
      </c>
      <c r="E586" s="4">
        <f>MONTH(SalesDataTable[[#This Row],[Order Date]])</f>
        <v>4</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75">
      <c r="A587" s="2">
        <v>3321</v>
      </c>
      <c r="B587" s="3">
        <v>46128</v>
      </c>
      <c r="C587" s="4">
        <f>YEAR(SalesDataTable[[#This Row],[Order Date]])</f>
        <v>2026</v>
      </c>
      <c r="D587" s="19" t="str">
        <f>"Q"&amp;ROUNDUP(MONTH(SalesDataTable[[#This Row],[Order Date]])/3,0)</f>
        <v>Q2</v>
      </c>
      <c r="E587" s="4">
        <f>MONTH(SalesDataTable[[#This Row],[Order Date]])</f>
        <v>4</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75">
      <c r="A588" s="2">
        <v>5181</v>
      </c>
      <c r="B588" s="3">
        <v>46128</v>
      </c>
      <c r="C588" s="4">
        <f>YEAR(SalesDataTable[[#This Row],[Order Date]])</f>
        <v>2026</v>
      </c>
      <c r="D588" s="19" t="str">
        <f>"Q"&amp;ROUNDUP(MONTH(SalesDataTable[[#This Row],[Order Date]])/3,0)</f>
        <v>Q2</v>
      </c>
      <c r="E588" s="4">
        <f>MONTH(SalesDataTable[[#This Row],[Order Date]])</f>
        <v>4</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75">
      <c r="A589" s="2">
        <v>5187</v>
      </c>
      <c r="B589" s="3">
        <v>46128</v>
      </c>
      <c r="C589" s="4">
        <f>YEAR(SalesDataTable[[#This Row],[Order Date]])</f>
        <v>2026</v>
      </c>
      <c r="D589" s="19" t="str">
        <f>"Q"&amp;ROUNDUP(MONTH(SalesDataTable[[#This Row],[Order Date]])/3,0)</f>
        <v>Q2</v>
      </c>
      <c r="E589" s="4">
        <f>MONTH(SalesDataTable[[#This Row],[Order Date]])</f>
        <v>4</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75">
      <c r="A590" s="2">
        <v>605</v>
      </c>
      <c r="B590" s="3">
        <v>46129</v>
      </c>
      <c r="C590" s="4">
        <f>YEAR(SalesDataTable[[#This Row],[Order Date]])</f>
        <v>2026</v>
      </c>
      <c r="D590" s="19" t="str">
        <f>"Q"&amp;ROUNDUP(MONTH(SalesDataTable[[#This Row],[Order Date]])/3,0)</f>
        <v>Q2</v>
      </c>
      <c r="E590" s="4">
        <f>MONTH(SalesDataTable[[#This Row],[Order Date]])</f>
        <v>4</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75">
      <c r="A591" s="2">
        <v>3244</v>
      </c>
      <c r="B591" s="3">
        <v>46129</v>
      </c>
      <c r="C591" s="4">
        <f>YEAR(SalesDataTable[[#This Row],[Order Date]])</f>
        <v>2026</v>
      </c>
      <c r="D591" s="19" t="str">
        <f>"Q"&amp;ROUNDUP(MONTH(SalesDataTable[[#This Row],[Order Date]])/3,0)</f>
        <v>Q2</v>
      </c>
      <c r="E591" s="4">
        <f>MONTH(SalesDataTable[[#This Row],[Order Date]])</f>
        <v>4</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75">
      <c r="A592" s="2">
        <v>4047</v>
      </c>
      <c r="B592" s="3">
        <v>46129</v>
      </c>
      <c r="C592" s="4">
        <f>YEAR(SalesDataTable[[#This Row],[Order Date]])</f>
        <v>2026</v>
      </c>
      <c r="D592" s="19" t="str">
        <f>"Q"&amp;ROUNDUP(MONTH(SalesDataTable[[#This Row],[Order Date]])/3,0)</f>
        <v>Q2</v>
      </c>
      <c r="E592" s="4">
        <f>MONTH(SalesDataTable[[#This Row],[Order Date]])</f>
        <v>4</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75">
      <c r="A593" s="2">
        <v>4101</v>
      </c>
      <c r="B593" s="3">
        <v>46129</v>
      </c>
      <c r="C593" s="4">
        <f>YEAR(SalesDataTable[[#This Row],[Order Date]])</f>
        <v>2026</v>
      </c>
      <c r="D593" s="19" t="str">
        <f>"Q"&amp;ROUNDUP(MONTH(SalesDataTable[[#This Row],[Order Date]])/3,0)</f>
        <v>Q2</v>
      </c>
      <c r="E593" s="4">
        <f>MONTH(SalesDataTable[[#This Row],[Order Date]])</f>
        <v>4</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75">
      <c r="A594" s="2">
        <v>4537</v>
      </c>
      <c r="B594" s="3">
        <v>46129</v>
      </c>
      <c r="C594" s="4">
        <f>YEAR(SalesDataTable[[#This Row],[Order Date]])</f>
        <v>2026</v>
      </c>
      <c r="D594" s="19" t="str">
        <f>"Q"&amp;ROUNDUP(MONTH(SalesDataTable[[#This Row],[Order Date]])/3,0)</f>
        <v>Q2</v>
      </c>
      <c r="E594" s="4">
        <f>MONTH(SalesDataTable[[#This Row],[Order Date]])</f>
        <v>4</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75">
      <c r="A595" s="2">
        <v>754</v>
      </c>
      <c r="B595" s="3">
        <v>46130</v>
      </c>
      <c r="C595" s="4">
        <f>YEAR(SalesDataTable[[#This Row],[Order Date]])</f>
        <v>2026</v>
      </c>
      <c r="D595" s="19" t="str">
        <f>"Q"&amp;ROUNDUP(MONTH(SalesDataTable[[#This Row],[Order Date]])/3,0)</f>
        <v>Q2</v>
      </c>
      <c r="E595" s="4">
        <f>MONTH(SalesDataTable[[#This Row],[Order Date]])</f>
        <v>4</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75">
      <c r="A596" s="2">
        <v>1340</v>
      </c>
      <c r="B596" s="3">
        <v>46130</v>
      </c>
      <c r="C596" s="4">
        <f>YEAR(SalesDataTable[[#This Row],[Order Date]])</f>
        <v>2026</v>
      </c>
      <c r="D596" s="19" t="str">
        <f>"Q"&amp;ROUNDUP(MONTH(SalesDataTable[[#This Row],[Order Date]])/3,0)</f>
        <v>Q2</v>
      </c>
      <c r="E596" s="4">
        <f>MONTH(SalesDataTable[[#This Row],[Order Date]])</f>
        <v>4</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75">
      <c r="A597" s="2">
        <v>1444</v>
      </c>
      <c r="B597" s="3">
        <v>46130</v>
      </c>
      <c r="C597" s="4">
        <f>YEAR(SalesDataTable[[#This Row],[Order Date]])</f>
        <v>2026</v>
      </c>
      <c r="D597" s="19" t="str">
        <f>"Q"&amp;ROUNDUP(MONTH(SalesDataTable[[#This Row],[Order Date]])/3,0)</f>
        <v>Q2</v>
      </c>
      <c r="E597" s="4">
        <f>MONTH(SalesDataTable[[#This Row],[Order Date]])</f>
        <v>4</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75">
      <c r="A598" s="2">
        <v>2390</v>
      </c>
      <c r="B598" s="3">
        <v>46130</v>
      </c>
      <c r="C598" s="4">
        <f>YEAR(SalesDataTable[[#This Row],[Order Date]])</f>
        <v>2026</v>
      </c>
      <c r="D598" s="19" t="str">
        <f>"Q"&amp;ROUNDUP(MONTH(SalesDataTable[[#This Row],[Order Date]])/3,0)</f>
        <v>Q2</v>
      </c>
      <c r="E598" s="4">
        <f>MONTH(SalesDataTable[[#This Row],[Order Date]])</f>
        <v>4</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75">
      <c r="A599" s="2">
        <v>3076</v>
      </c>
      <c r="B599" s="3">
        <v>46130</v>
      </c>
      <c r="C599" s="4">
        <f>YEAR(SalesDataTable[[#This Row],[Order Date]])</f>
        <v>2026</v>
      </c>
      <c r="D599" s="19" t="str">
        <f>"Q"&amp;ROUNDUP(MONTH(SalesDataTable[[#This Row],[Order Date]])/3,0)</f>
        <v>Q2</v>
      </c>
      <c r="E599" s="4">
        <f>MONTH(SalesDataTable[[#This Row],[Order Date]])</f>
        <v>4</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75">
      <c r="A600" s="2">
        <v>3157</v>
      </c>
      <c r="B600" s="3">
        <v>46130</v>
      </c>
      <c r="C600" s="4">
        <f>YEAR(SalesDataTable[[#This Row],[Order Date]])</f>
        <v>2026</v>
      </c>
      <c r="D600" s="19" t="str">
        <f>"Q"&amp;ROUNDUP(MONTH(SalesDataTable[[#This Row],[Order Date]])/3,0)</f>
        <v>Q2</v>
      </c>
      <c r="E600" s="4">
        <f>MONTH(SalesDataTable[[#This Row],[Order Date]])</f>
        <v>4</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75">
      <c r="A601" s="2">
        <v>4516</v>
      </c>
      <c r="B601" s="3">
        <v>46130</v>
      </c>
      <c r="C601" s="4">
        <f>YEAR(SalesDataTable[[#This Row],[Order Date]])</f>
        <v>2026</v>
      </c>
      <c r="D601" s="19" t="str">
        <f>"Q"&amp;ROUNDUP(MONTH(SalesDataTable[[#This Row],[Order Date]])/3,0)</f>
        <v>Q2</v>
      </c>
      <c r="E601" s="4">
        <f>MONTH(SalesDataTable[[#This Row],[Order Date]])</f>
        <v>4</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75">
      <c r="A602" s="2">
        <v>5119</v>
      </c>
      <c r="B602" s="3">
        <v>46130</v>
      </c>
      <c r="C602" s="4">
        <f>YEAR(SalesDataTable[[#This Row],[Order Date]])</f>
        <v>2026</v>
      </c>
      <c r="D602" s="19" t="str">
        <f>"Q"&amp;ROUNDUP(MONTH(SalesDataTable[[#This Row],[Order Date]])/3,0)</f>
        <v>Q2</v>
      </c>
      <c r="E602" s="4">
        <f>MONTH(SalesDataTable[[#This Row],[Order Date]])</f>
        <v>4</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75">
      <c r="A603" s="2">
        <v>125</v>
      </c>
      <c r="B603" s="3">
        <v>46131</v>
      </c>
      <c r="C603" s="4">
        <f>YEAR(SalesDataTable[[#This Row],[Order Date]])</f>
        <v>2026</v>
      </c>
      <c r="D603" s="19" t="str">
        <f>"Q"&amp;ROUNDUP(MONTH(SalesDataTable[[#This Row],[Order Date]])/3,0)</f>
        <v>Q2</v>
      </c>
      <c r="E603" s="4">
        <f>MONTH(SalesDataTable[[#This Row],[Order Date]])</f>
        <v>4</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75">
      <c r="A604" s="2">
        <v>728</v>
      </c>
      <c r="B604" s="3">
        <v>46131</v>
      </c>
      <c r="C604" s="4">
        <f>YEAR(SalesDataTable[[#This Row],[Order Date]])</f>
        <v>2026</v>
      </c>
      <c r="D604" s="19" t="str">
        <f>"Q"&amp;ROUNDUP(MONTH(SalesDataTable[[#This Row],[Order Date]])/3,0)</f>
        <v>Q2</v>
      </c>
      <c r="E604" s="4">
        <f>MONTH(SalesDataTable[[#This Row],[Order Date]])</f>
        <v>4</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75">
      <c r="A605" s="2">
        <v>1271</v>
      </c>
      <c r="B605" s="3">
        <v>46131</v>
      </c>
      <c r="C605" s="4">
        <f>YEAR(SalesDataTable[[#This Row],[Order Date]])</f>
        <v>2026</v>
      </c>
      <c r="D605" s="19" t="str">
        <f>"Q"&amp;ROUNDUP(MONTH(SalesDataTable[[#This Row],[Order Date]])/3,0)</f>
        <v>Q2</v>
      </c>
      <c r="E605" s="4">
        <f>MONTH(SalesDataTable[[#This Row],[Order Date]])</f>
        <v>4</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75">
      <c r="A606" s="2">
        <v>1284</v>
      </c>
      <c r="B606" s="3">
        <v>46131</v>
      </c>
      <c r="C606" s="4">
        <f>YEAR(SalesDataTable[[#This Row],[Order Date]])</f>
        <v>2026</v>
      </c>
      <c r="D606" s="19" t="str">
        <f>"Q"&amp;ROUNDUP(MONTH(SalesDataTable[[#This Row],[Order Date]])/3,0)</f>
        <v>Q2</v>
      </c>
      <c r="E606" s="4">
        <f>MONTH(SalesDataTable[[#This Row],[Order Date]])</f>
        <v>4</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75">
      <c r="A607" s="2">
        <v>1657</v>
      </c>
      <c r="B607" s="3">
        <v>46131</v>
      </c>
      <c r="C607" s="4">
        <f>YEAR(SalesDataTable[[#This Row],[Order Date]])</f>
        <v>2026</v>
      </c>
      <c r="D607" s="19" t="str">
        <f>"Q"&amp;ROUNDUP(MONTH(SalesDataTable[[#This Row],[Order Date]])/3,0)</f>
        <v>Q2</v>
      </c>
      <c r="E607" s="4">
        <f>MONTH(SalesDataTable[[#This Row],[Order Date]])</f>
        <v>4</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75">
      <c r="A608" s="2">
        <v>2240</v>
      </c>
      <c r="B608" s="3">
        <v>46131</v>
      </c>
      <c r="C608" s="4">
        <f>YEAR(SalesDataTable[[#This Row],[Order Date]])</f>
        <v>2026</v>
      </c>
      <c r="D608" s="19" t="str">
        <f>"Q"&amp;ROUNDUP(MONTH(SalesDataTable[[#This Row],[Order Date]])/3,0)</f>
        <v>Q2</v>
      </c>
      <c r="E608" s="4">
        <f>MONTH(SalesDataTable[[#This Row],[Order Date]])</f>
        <v>4</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75">
      <c r="A609" s="2">
        <v>3050</v>
      </c>
      <c r="B609" s="3">
        <v>46131</v>
      </c>
      <c r="C609" s="4">
        <f>YEAR(SalesDataTable[[#This Row],[Order Date]])</f>
        <v>2026</v>
      </c>
      <c r="D609" s="19" t="str">
        <f>"Q"&amp;ROUNDUP(MONTH(SalesDataTable[[#This Row],[Order Date]])/3,0)</f>
        <v>Q2</v>
      </c>
      <c r="E609" s="4">
        <f>MONTH(SalesDataTable[[#This Row],[Order Date]])</f>
        <v>4</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75">
      <c r="A610" s="2">
        <v>3213</v>
      </c>
      <c r="B610" s="3">
        <v>46131</v>
      </c>
      <c r="C610" s="4">
        <f>YEAR(SalesDataTable[[#This Row],[Order Date]])</f>
        <v>2026</v>
      </c>
      <c r="D610" s="19" t="str">
        <f>"Q"&amp;ROUNDUP(MONTH(SalesDataTable[[#This Row],[Order Date]])/3,0)</f>
        <v>Q2</v>
      </c>
      <c r="E610" s="4">
        <f>MONTH(SalesDataTable[[#This Row],[Order Date]])</f>
        <v>4</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75">
      <c r="A611" s="2">
        <v>3367</v>
      </c>
      <c r="B611" s="3">
        <v>46131</v>
      </c>
      <c r="C611" s="4">
        <f>YEAR(SalesDataTable[[#This Row],[Order Date]])</f>
        <v>2026</v>
      </c>
      <c r="D611" s="19" t="str">
        <f>"Q"&amp;ROUNDUP(MONTH(SalesDataTable[[#This Row],[Order Date]])/3,0)</f>
        <v>Q2</v>
      </c>
      <c r="E611" s="4">
        <f>MONTH(SalesDataTable[[#This Row],[Order Date]])</f>
        <v>4</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75">
      <c r="A612" s="2">
        <v>3885</v>
      </c>
      <c r="B612" s="3">
        <v>46131</v>
      </c>
      <c r="C612" s="4">
        <f>YEAR(SalesDataTable[[#This Row],[Order Date]])</f>
        <v>2026</v>
      </c>
      <c r="D612" s="19" t="str">
        <f>"Q"&amp;ROUNDUP(MONTH(SalesDataTable[[#This Row],[Order Date]])/3,0)</f>
        <v>Q2</v>
      </c>
      <c r="E612" s="4">
        <f>MONTH(SalesDataTable[[#This Row],[Order Date]])</f>
        <v>4</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75">
      <c r="A613" s="2">
        <v>4372</v>
      </c>
      <c r="B613" s="3">
        <v>46131</v>
      </c>
      <c r="C613" s="4">
        <f>YEAR(SalesDataTable[[#This Row],[Order Date]])</f>
        <v>2026</v>
      </c>
      <c r="D613" s="19" t="str">
        <f>"Q"&amp;ROUNDUP(MONTH(SalesDataTable[[#This Row],[Order Date]])/3,0)</f>
        <v>Q2</v>
      </c>
      <c r="E613" s="4">
        <f>MONTH(SalesDataTable[[#This Row],[Order Date]])</f>
        <v>4</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75">
      <c r="A614" s="2">
        <v>4417</v>
      </c>
      <c r="B614" s="3">
        <v>46131</v>
      </c>
      <c r="C614" s="4">
        <f>YEAR(SalesDataTable[[#This Row],[Order Date]])</f>
        <v>2026</v>
      </c>
      <c r="D614" s="19" t="str">
        <f>"Q"&amp;ROUNDUP(MONTH(SalesDataTable[[#This Row],[Order Date]])/3,0)</f>
        <v>Q2</v>
      </c>
      <c r="E614" s="4">
        <f>MONTH(SalesDataTable[[#This Row],[Order Date]])</f>
        <v>4</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75">
      <c r="A615" s="2">
        <v>1147</v>
      </c>
      <c r="B615" s="3">
        <v>46132</v>
      </c>
      <c r="C615" s="4">
        <f>YEAR(SalesDataTable[[#This Row],[Order Date]])</f>
        <v>2026</v>
      </c>
      <c r="D615" s="19" t="str">
        <f>"Q"&amp;ROUNDUP(MONTH(SalesDataTable[[#This Row],[Order Date]])/3,0)</f>
        <v>Q2</v>
      </c>
      <c r="E615" s="4">
        <f>MONTH(SalesDataTable[[#This Row],[Order Date]])</f>
        <v>4</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75">
      <c r="A616" s="2">
        <v>1514</v>
      </c>
      <c r="B616" s="3">
        <v>46132</v>
      </c>
      <c r="C616" s="4">
        <f>YEAR(SalesDataTable[[#This Row],[Order Date]])</f>
        <v>2026</v>
      </c>
      <c r="D616" s="19" t="str">
        <f>"Q"&amp;ROUNDUP(MONTH(SalesDataTable[[#This Row],[Order Date]])/3,0)</f>
        <v>Q2</v>
      </c>
      <c r="E616" s="4">
        <f>MONTH(SalesDataTable[[#This Row],[Order Date]])</f>
        <v>4</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75">
      <c r="A617" s="2">
        <v>1538</v>
      </c>
      <c r="B617" s="3">
        <v>46132</v>
      </c>
      <c r="C617" s="4">
        <f>YEAR(SalesDataTable[[#This Row],[Order Date]])</f>
        <v>2026</v>
      </c>
      <c r="D617" s="19" t="str">
        <f>"Q"&amp;ROUNDUP(MONTH(SalesDataTable[[#This Row],[Order Date]])/3,0)</f>
        <v>Q2</v>
      </c>
      <c r="E617" s="4">
        <f>MONTH(SalesDataTable[[#This Row],[Order Date]])</f>
        <v>4</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75">
      <c r="A618" s="2">
        <v>1679</v>
      </c>
      <c r="B618" s="3">
        <v>46132</v>
      </c>
      <c r="C618" s="4">
        <f>YEAR(SalesDataTable[[#This Row],[Order Date]])</f>
        <v>2026</v>
      </c>
      <c r="D618" s="19" t="str">
        <f>"Q"&amp;ROUNDUP(MONTH(SalesDataTable[[#This Row],[Order Date]])/3,0)</f>
        <v>Q2</v>
      </c>
      <c r="E618" s="4">
        <f>MONTH(SalesDataTable[[#This Row],[Order Date]])</f>
        <v>4</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75">
      <c r="A619" s="2">
        <v>1708</v>
      </c>
      <c r="B619" s="3">
        <v>46132</v>
      </c>
      <c r="C619" s="4">
        <f>YEAR(SalesDataTable[[#This Row],[Order Date]])</f>
        <v>2026</v>
      </c>
      <c r="D619" s="19" t="str">
        <f>"Q"&amp;ROUNDUP(MONTH(SalesDataTable[[#This Row],[Order Date]])/3,0)</f>
        <v>Q2</v>
      </c>
      <c r="E619" s="4">
        <f>MONTH(SalesDataTable[[#This Row],[Order Date]])</f>
        <v>4</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75">
      <c r="A620" s="2">
        <v>2686</v>
      </c>
      <c r="B620" s="3">
        <v>46132</v>
      </c>
      <c r="C620" s="4">
        <f>YEAR(SalesDataTable[[#This Row],[Order Date]])</f>
        <v>2026</v>
      </c>
      <c r="D620" s="19" t="str">
        <f>"Q"&amp;ROUNDUP(MONTH(SalesDataTable[[#This Row],[Order Date]])/3,0)</f>
        <v>Q2</v>
      </c>
      <c r="E620" s="4">
        <f>MONTH(SalesDataTable[[#This Row],[Order Date]])</f>
        <v>4</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75">
      <c r="A621" s="2">
        <v>3307</v>
      </c>
      <c r="B621" s="3">
        <v>46132</v>
      </c>
      <c r="C621" s="4">
        <f>YEAR(SalesDataTable[[#This Row],[Order Date]])</f>
        <v>2026</v>
      </c>
      <c r="D621" s="19" t="str">
        <f>"Q"&amp;ROUNDUP(MONTH(SalesDataTable[[#This Row],[Order Date]])/3,0)</f>
        <v>Q2</v>
      </c>
      <c r="E621" s="4">
        <f>MONTH(SalesDataTable[[#This Row],[Order Date]])</f>
        <v>4</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75">
      <c r="A622" s="2">
        <v>3772</v>
      </c>
      <c r="B622" s="3">
        <v>46132</v>
      </c>
      <c r="C622" s="4">
        <f>YEAR(SalesDataTable[[#This Row],[Order Date]])</f>
        <v>2026</v>
      </c>
      <c r="D622" s="19" t="str">
        <f>"Q"&amp;ROUNDUP(MONTH(SalesDataTable[[#This Row],[Order Date]])/3,0)</f>
        <v>Q2</v>
      </c>
      <c r="E622" s="4">
        <f>MONTH(SalesDataTable[[#This Row],[Order Date]])</f>
        <v>4</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75">
      <c r="A623" s="2">
        <v>3877</v>
      </c>
      <c r="B623" s="3">
        <v>46132</v>
      </c>
      <c r="C623" s="4">
        <f>YEAR(SalesDataTable[[#This Row],[Order Date]])</f>
        <v>2026</v>
      </c>
      <c r="D623" s="19" t="str">
        <f>"Q"&amp;ROUNDUP(MONTH(SalesDataTable[[#This Row],[Order Date]])/3,0)</f>
        <v>Q2</v>
      </c>
      <c r="E623" s="4">
        <f>MONTH(SalesDataTable[[#This Row],[Order Date]])</f>
        <v>4</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75">
      <c r="A624" s="2">
        <v>4117</v>
      </c>
      <c r="B624" s="3">
        <v>46132</v>
      </c>
      <c r="C624" s="4">
        <f>YEAR(SalesDataTable[[#This Row],[Order Date]])</f>
        <v>2026</v>
      </c>
      <c r="D624" s="19" t="str">
        <f>"Q"&amp;ROUNDUP(MONTH(SalesDataTable[[#This Row],[Order Date]])/3,0)</f>
        <v>Q2</v>
      </c>
      <c r="E624" s="4">
        <f>MONTH(SalesDataTable[[#This Row],[Order Date]])</f>
        <v>4</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75">
      <c r="A625" s="2">
        <v>4562</v>
      </c>
      <c r="B625" s="3">
        <v>46132</v>
      </c>
      <c r="C625" s="4">
        <f>YEAR(SalesDataTable[[#This Row],[Order Date]])</f>
        <v>2026</v>
      </c>
      <c r="D625" s="19" t="str">
        <f>"Q"&amp;ROUNDUP(MONTH(SalesDataTable[[#This Row],[Order Date]])/3,0)</f>
        <v>Q2</v>
      </c>
      <c r="E625" s="4">
        <f>MONTH(SalesDataTable[[#This Row],[Order Date]])</f>
        <v>4</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75">
      <c r="A626" s="2">
        <v>4683</v>
      </c>
      <c r="B626" s="3">
        <v>46132</v>
      </c>
      <c r="C626" s="4">
        <f>YEAR(SalesDataTable[[#This Row],[Order Date]])</f>
        <v>2026</v>
      </c>
      <c r="D626" s="19" t="str">
        <f>"Q"&amp;ROUNDUP(MONTH(SalesDataTable[[#This Row],[Order Date]])/3,0)</f>
        <v>Q2</v>
      </c>
      <c r="E626" s="4">
        <f>MONTH(SalesDataTable[[#This Row],[Order Date]])</f>
        <v>4</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75">
      <c r="A627" s="2">
        <v>308</v>
      </c>
      <c r="B627" s="3">
        <v>46133</v>
      </c>
      <c r="C627" s="4">
        <f>YEAR(SalesDataTable[[#This Row],[Order Date]])</f>
        <v>2026</v>
      </c>
      <c r="D627" s="19" t="str">
        <f>"Q"&amp;ROUNDUP(MONTH(SalesDataTable[[#This Row],[Order Date]])/3,0)</f>
        <v>Q2</v>
      </c>
      <c r="E627" s="4">
        <f>MONTH(SalesDataTable[[#This Row],[Order Date]])</f>
        <v>4</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75">
      <c r="A628" s="2">
        <v>773</v>
      </c>
      <c r="B628" s="3">
        <v>46133</v>
      </c>
      <c r="C628" s="4">
        <f>YEAR(SalesDataTable[[#This Row],[Order Date]])</f>
        <v>2026</v>
      </c>
      <c r="D628" s="19" t="str">
        <f>"Q"&amp;ROUNDUP(MONTH(SalesDataTable[[#This Row],[Order Date]])/3,0)</f>
        <v>Q2</v>
      </c>
      <c r="E628" s="4">
        <f>MONTH(SalesDataTable[[#This Row],[Order Date]])</f>
        <v>4</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75">
      <c r="A629" s="2">
        <v>1303</v>
      </c>
      <c r="B629" s="3">
        <v>46133</v>
      </c>
      <c r="C629" s="4">
        <f>YEAR(SalesDataTable[[#This Row],[Order Date]])</f>
        <v>2026</v>
      </c>
      <c r="D629" s="19" t="str">
        <f>"Q"&amp;ROUNDUP(MONTH(SalesDataTable[[#This Row],[Order Date]])/3,0)</f>
        <v>Q2</v>
      </c>
      <c r="E629" s="4">
        <f>MONTH(SalesDataTable[[#This Row],[Order Date]])</f>
        <v>4</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75">
      <c r="A630" s="2">
        <v>1348</v>
      </c>
      <c r="B630" s="3">
        <v>46133</v>
      </c>
      <c r="C630" s="4">
        <f>YEAR(SalesDataTable[[#This Row],[Order Date]])</f>
        <v>2026</v>
      </c>
      <c r="D630" s="19" t="str">
        <f>"Q"&amp;ROUNDUP(MONTH(SalesDataTable[[#This Row],[Order Date]])/3,0)</f>
        <v>Q2</v>
      </c>
      <c r="E630" s="4">
        <f>MONTH(SalesDataTable[[#This Row],[Order Date]])</f>
        <v>4</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75">
      <c r="A631" s="2">
        <v>1496</v>
      </c>
      <c r="B631" s="3">
        <v>46133</v>
      </c>
      <c r="C631" s="4">
        <f>YEAR(SalesDataTable[[#This Row],[Order Date]])</f>
        <v>2026</v>
      </c>
      <c r="D631" s="19" t="str">
        <f>"Q"&amp;ROUNDUP(MONTH(SalesDataTable[[#This Row],[Order Date]])/3,0)</f>
        <v>Q2</v>
      </c>
      <c r="E631" s="4">
        <f>MONTH(SalesDataTable[[#This Row],[Order Date]])</f>
        <v>4</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75">
      <c r="A632" s="2">
        <v>1695</v>
      </c>
      <c r="B632" s="3">
        <v>46133</v>
      </c>
      <c r="C632" s="4">
        <f>YEAR(SalesDataTable[[#This Row],[Order Date]])</f>
        <v>2026</v>
      </c>
      <c r="D632" s="19" t="str">
        <f>"Q"&amp;ROUNDUP(MONTH(SalesDataTable[[#This Row],[Order Date]])/3,0)</f>
        <v>Q2</v>
      </c>
      <c r="E632" s="4">
        <f>MONTH(SalesDataTable[[#This Row],[Order Date]])</f>
        <v>4</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75">
      <c r="A633" s="2">
        <v>2812</v>
      </c>
      <c r="B633" s="3">
        <v>46133</v>
      </c>
      <c r="C633" s="4">
        <f>YEAR(SalesDataTable[[#This Row],[Order Date]])</f>
        <v>2026</v>
      </c>
      <c r="D633" s="19" t="str">
        <f>"Q"&amp;ROUNDUP(MONTH(SalesDataTable[[#This Row],[Order Date]])/3,0)</f>
        <v>Q2</v>
      </c>
      <c r="E633" s="4">
        <f>MONTH(SalesDataTable[[#This Row],[Order Date]])</f>
        <v>4</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75">
      <c r="A634" s="2">
        <v>3017</v>
      </c>
      <c r="B634" s="3">
        <v>46133</v>
      </c>
      <c r="C634" s="4">
        <f>YEAR(SalesDataTable[[#This Row],[Order Date]])</f>
        <v>2026</v>
      </c>
      <c r="D634" s="19" t="str">
        <f>"Q"&amp;ROUNDUP(MONTH(SalesDataTable[[#This Row],[Order Date]])/3,0)</f>
        <v>Q2</v>
      </c>
      <c r="E634" s="4">
        <f>MONTH(SalesDataTable[[#This Row],[Order Date]])</f>
        <v>4</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75">
      <c r="A635" s="2">
        <v>3719</v>
      </c>
      <c r="B635" s="3">
        <v>46133</v>
      </c>
      <c r="C635" s="4">
        <f>YEAR(SalesDataTable[[#This Row],[Order Date]])</f>
        <v>2026</v>
      </c>
      <c r="D635" s="19" t="str">
        <f>"Q"&amp;ROUNDUP(MONTH(SalesDataTable[[#This Row],[Order Date]])/3,0)</f>
        <v>Q2</v>
      </c>
      <c r="E635" s="4">
        <f>MONTH(SalesDataTable[[#This Row],[Order Date]])</f>
        <v>4</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75">
      <c r="A636" s="2">
        <v>3920</v>
      </c>
      <c r="B636" s="3">
        <v>46133</v>
      </c>
      <c r="C636" s="4">
        <f>YEAR(SalesDataTable[[#This Row],[Order Date]])</f>
        <v>2026</v>
      </c>
      <c r="D636" s="19" t="str">
        <f>"Q"&amp;ROUNDUP(MONTH(SalesDataTable[[#This Row],[Order Date]])/3,0)</f>
        <v>Q2</v>
      </c>
      <c r="E636" s="4">
        <f>MONTH(SalesDataTable[[#This Row],[Order Date]])</f>
        <v>4</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75">
      <c r="A637" s="2">
        <v>4654</v>
      </c>
      <c r="B637" s="3">
        <v>46133</v>
      </c>
      <c r="C637" s="4">
        <f>YEAR(SalesDataTable[[#This Row],[Order Date]])</f>
        <v>2026</v>
      </c>
      <c r="D637" s="19" t="str">
        <f>"Q"&amp;ROUNDUP(MONTH(SalesDataTable[[#This Row],[Order Date]])/3,0)</f>
        <v>Q2</v>
      </c>
      <c r="E637" s="4">
        <f>MONTH(SalesDataTable[[#This Row],[Order Date]])</f>
        <v>4</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75">
      <c r="A638" s="2">
        <v>4920</v>
      </c>
      <c r="B638" s="3">
        <v>46133</v>
      </c>
      <c r="C638" s="4">
        <f>YEAR(SalesDataTable[[#This Row],[Order Date]])</f>
        <v>2026</v>
      </c>
      <c r="D638" s="19" t="str">
        <f>"Q"&amp;ROUNDUP(MONTH(SalesDataTable[[#This Row],[Order Date]])/3,0)</f>
        <v>Q2</v>
      </c>
      <c r="E638" s="4">
        <f>MONTH(SalesDataTable[[#This Row],[Order Date]])</f>
        <v>4</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75">
      <c r="A639" s="2">
        <v>5191</v>
      </c>
      <c r="B639" s="3">
        <v>46133</v>
      </c>
      <c r="C639" s="4">
        <f>YEAR(SalesDataTable[[#This Row],[Order Date]])</f>
        <v>2026</v>
      </c>
      <c r="D639" s="19" t="str">
        <f>"Q"&amp;ROUNDUP(MONTH(SalesDataTable[[#This Row],[Order Date]])/3,0)</f>
        <v>Q2</v>
      </c>
      <c r="E639" s="4">
        <f>MONTH(SalesDataTable[[#This Row],[Order Date]])</f>
        <v>4</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75">
      <c r="A640" s="2">
        <v>413</v>
      </c>
      <c r="B640" s="3">
        <v>46134</v>
      </c>
      <c r="C640" s="4">
        <f>YEAR(SalesDataTable[[#This Row],[Order Date]])</f>
        <v>2026</v>
      </c>
      <c r="D640" s="19" t="str">
        <f>"Q"&amp;ROUNDUP(MONTH(SalesDataTable[[#This Row],[Order Date]])/3,0)</f>
        <v>Q2</v>
      </c>
      <c r="E640" s="4">
        <f>MONTH(SalesDataTable[[#This Row],[Order Date]])</f>
        <v>4</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75">
      <c r="A641" s="2">
        <v>1658</v>
      </c>
      <c r="B641" s="3">
        <v>46134</v>
      </c>
      <c r="C641" s="4">
        <f>YEAR(SalesDataTable[[#This Row],[Order Date]])</f>
        <v>2026</v>
      </c>
      <c r="D641" s="19" t="str">
        <f>"Q"&amp;ROUNDUP(MONTH(SalesDataTable[[#This Row],[Order Date]])/3,0)</f>
        <v>Q2</v>
      </c>
      <c r="E641" s="4">
        <f>MONTH(SalesDataTable[[#This Row],[Order Date]])</f>
        <v>4</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75">
      <c r="A642" s="2">
        <v>2024</v>
      </c>
      <c r="B642" s="3">
        <v>46134</v>
      </c>
      <c r="C642" s="4">
        <f>YEAR(SalesDataTable[[#This Row],[Order Date]])</f>
        <v>2026</v>
      </c>
      <c r="D642" s="19" t="str">
        <f>"Q"&amp;ROUNDUP(MONTH(SalesDataTable[[#This Row],[Order Date]])/3,0)</f>
        <v>Q2</v>
      </c>
      <c r="E642" s="4">
        <f>MONTH(SalesDataTable[[#This Row],[Order Date]])</f>
        <v>4</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75">
      <c r="A643" s="2">
        <v>3980</v>
      </c>
      <c r="B643" s="3">
        <v>46134</v>
      </c>
      <c r="C643" s="4">
        <f>YEAR(SalesDataTable[[#This Row],[Order Date]])</f>
        <v>2026</v>
      </c>
      <c r="D643" s="19" t="str">
        <f>"Q"&amp;ROUNDUP(MONTH(SalesDataTable[[#This Row],[Order Date]])/3,0)</f>
        <v>Q2</v>
      </c>
      <c r="E643" s="4">
        <f>MONTH(SalesDataTable[[#This Row],[Order Date]])</f>
        <v>4</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75">
      <c r="A644" s="2">
        <v>4239</v>
      </c>
      <c r="B644" s="3">
        <v>46134</v>
      </c>
      <c r="C644" s="4">
        <f>YEAR(SalesDataTable[[#This Row],[Order Date]])</f>
        <v>2026</v>
      </c>
      <c r="D644" s="19" t="str">
        <f>"Q"&amp;ROUNDUP(MONTH(SalesDataTable[[#This Row],[Order Date]])/3,0)</f>
        <v>Q2</v>
      </c>
      <c r="E644" s="4">
        <f>MONTH(SalesDataTable[[#This Row],[Order Date]])</f>
        <v>4</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75">
      <c r="A645" s="2">
        <v>4761</v>
      </c>
      <c r="B645" s="3">
        <v>46134</v>
      </c>
      <c r="C645" s="4">
        <f>YEAR(SalesDataTable[[#This Row],[Order Date]])</f>
        <v>2026</v>
      </c>
      <c r="D645" s="19" t="str">
        <f>"Q"&amp;ROUNDUP(MONTH(SalesDataTable[[#This Row],[Order Date]])/3,0)</f>
        <v>Q2</v>
      </c>
      <c r="E645" s="4">
        <f>MONTH(SalesDataTable[[#This Row],[Order Date]])</f>
        <v>4</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75">
      <c r="A646" s="2">
        <v>5160</v>
      </c>
      <c r="B646" s="3">
        <v>46134</v>
      </c>
      <c r="C646" s="4">
        <f>YEAR(SalesDataTable[[#This Row],[Order Date]])</f>
        <v>2026</v>
      </c>
      <c r="D646" s="19" t="str">
        <f>"Q"&amp;ROUNDUP(MONTH(SalesDataTable[[#This Row],[Order Date]])/3,0)</f>
        <v>Q2</v>
      </c>
      <c r="E646" s="4">
        <f>MONTH(SalesDataTable[[#This Row],[Order Date]])</f>
        <v>4</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75">
      <c r="A647" s="2">
        <v>2224</v>
      </c>
      <c r="B647" s="3">
        <v>46135</v>
      </c>
      <c r="C647" s="4">
        <f>YEAR(SalesDataTable[[#This Row],[Order Date]])</f>
        <v>2026</v>
      </c>
      <c r="D647" s="19" t="str">
        <f>"Q"&amp;ROUNDUP(MONTH(SalesDataTable[[#This Row],[Order Date]])/3,0)</f>
        <v>Q2</v>
      </c>
      <c r="E647" s="4">
        <f>MONTH(SalesDataTable[[#This Row],[Order Date]])</f>
        <v>4</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75">
      <c r="A648" s="2">
        <v>2832</v>
      </c>
      <c r="B648" s="3">
        <v>46135</v>
      </c>
      <c r="C648" s="4">
        <f>YEAR(SalesDataTable[[#This Row],[Order Date]])</f>
        <v>2026</v>
      </c>
      <c r="D648" s="19" t="str">
        <f>"Q"&amp;ROUNDUP(MONTH(SalesDataTable[[#This Row],[Order Date]])/3,0)</f>
        <v>Q2</v>
      </c>
      <c r="E648" s="4">
        <f>MONTH(SalesDataTable[[#This Row],[Order Date]])</f>
        <v>4</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75">
      <c r="A649" s="2">
        <v>3000</v>
      </c>
      <c r="B649" s="3">
        <v>46135</v>
      </c>
      <c r="C649" s="4">
        <f>YEAR(SalesDataTable[[#This Row],[Order Date]])</f>
        <v>2026</v>
      </c>
      <c r="D649" s="19" t="str">
        <f>"Q"&amp;ROUNDUP(MONTH(SalesDataTable[[#This Row],[Order Date]])/3,0)</f>
        <v>Q2</v>
      </c>
      <c r="E649" s="4">
        <f>MONTH(SalesDataTable[[#This Row],[Order Date]])</f>
        <v>4</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75">
      <c r="A650" s="2">
        <v>3206</v>
      </c>
      <c r="B650" s="3">
        <v>46135</v>
      </c>
      <c r="C650" s="4">
        <f>YEAR(SalesDataTable[[#This Row],[Order Date]])</f>
        <v>2026</v>
      </c>
      <c r="D650" s="19" t="str">
        <f>"Q"&amp;ROUNDUP(MONTH(SalesDataTable[[#This Row],[Order Date]])/3,0)</f>
        <v>Q2</v>
      </c>
      <c r="E650" s="4">
        <f>MONTH(SalesDataTable[[#This Row],[Order Date]])</f>
        <v>4</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75">
      <c r="A651" s="2">
        <v>3777</v>
      </c>
      <c r="B651" s="3">
        <v>46135</v>
      </c>
      <c r="C651" s="4">
        <f>YEAR(SalesDataTable[[#This Row],[Order Date]])</f>
        <v>2026</v>
      </c>
      <c r="D651" s="19" t="str">
        <f>"Q"&amp;ROUNDUP(MONTH(SalesDataTable[[#This Row],[Order Date]])/3,0)</f>
        <v>Q2</v>
      </c>
      <c r="E651" s="4">
        <f>MONTH(SalesDataTable[[#This Row],[Order Date]])</f>
        <v>4</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75">
      <c r="A652" s="2">
        <v>4980</v>
      </c>
      <c r="B652" s="3">
        <v>46135</v>
      </c>
      <c r="C652" s="4">
        <f>YEAR(SalesDataTable[[#This Row],[Order Date]])</f>
        <v>2026</v>
      </c>
      <c r="D652" s="19" t="str">
        <f>"Q"&amp;ROUNDUP(MONTH(SalesDataTable[[#This Row],[Order Date]])/3,0)</f>
        <v>Q2</v>
      </c>
      <c r="E652" s="4">
        <f>MONTH(SalesDataTable[[#This Row],[Order Date]])</f>
        <v>4</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75">
      <c r="A653" s="2">
        <v>1102</v>
      </c>
      <c r="B653" s="3">
        <v>46136</v>
      </c>
      <c r="C653" s="4">
        <f>YEAR(SalesDataTable[[#This Row],[Order Date]])</f>
        <v>2026</v>
      </c>
      <c r="D653" s="19" t="str">
        <f>"Q"&amp;ROUNDUP(MONTH(SalesDataTable[[#This Row],[Order Date]])/3,0)</f>
        <v>Q2</v>
      </c>
      <c r="E653" s="4">
        <f>MONTH(SalesDataTable[[#This Row],[Order Date]])</f>
        <v>4</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75">
      <c r="A654" s="2">
        <v>1333</v>
      </c>
      <c r="B654" s="3">
        <v>46136</v>
      </c>
      <c r="C654" s="4">
        <f>YEAR(SalesDataTable[[#This Row],[Order Date]])</f>
        <v>2026</v>
      </c>
      <c r="D654" s="19" t="str">
        <f>"Q"&amp;ROUNDUP(MONTH(SalesDataTable[[#This Row],[Order Date]])/3,0)</f>
        <v>Q2</v>
      </c>
      <c r="E654" s="4">
        <f>MONTH(SalesDataTable[[#This Row],[Order Date]])</f>
        <v>4</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75">
      <c r="A655" s="2">
        <v>1369</v>
      </c>
      <c r="B655" s="3">
        <v>46136</v>
      </c>
      <c r="C655" s="4">
        <f>YEAR(SalesDataTable[[#This Row],[Order Date]])</f>
        <v>2026</v>
      </c>
      <c r="D655" s="19" t="str">
        <f>"Q"&amp;ROUNDUP(MONTH(SalesDataTable[[#This Row],[Order Date]])/3,0)</f>
        <v>Q2</v>
      </c>
      <c r="E655" s="4">
        <f>MONTH(SalesDataTable[[#This Row],[Order Date]])</f>
        <v>4</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75">
      <c r="A656" s="2">
        <v>1712</v>
      </c>
      <c r="B656" s="3">
        <v>46136</v>
      </c>
      <c r="C656" s="4">
        <f>YEAR(SalesDataTable[[#This Row],[Order Date]])</f>
        <v>2026</v>
      </c>
      <c r="D656" s="19" t="str">
        <f>"Q"&amp;ROUNDUP(MONTH(SalesDataTable[[#This Row],[Order Date]])/3,0)</f>
        <v>Q2</v>
      </c>
      <c r="E656" s="4">
        <f>MONTH(SalesDataTable[[#This Row],[Order Date]])</f>
        <v>4</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75">
      <c r="A657" s="2">
        <v>2229</v>
      </c>
      <c r="B657" s="3">
        <v>46136</v>
      </c>
      <c r="C657" s="4">
        <f>YEAR(SalesDataTable[[#This Row],[Order Date]])</f>
        <v>2026</v>
      </c>
      <c r="D657" s="19" t="str">
        <f>"Q"&amp;ROUNDUP(MONTH(SalesDataTable[[#This Row],[Order Date]])/3,0)</f>
        <v>Q2</v>
      </c>
      <c r="E657" s="4">
        <f>MONTH(SalesDataTable[[#This Row],[Order Date]])</f>
        <v>4</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75">
      <c r="A658" s="2">
        <v>3458</v>
      </c>
      <c r="B658" s="3">
        <v>46136</v>
      </c>
      <c r="C658" s="4">
        <f>YEAR(SalesDataTable[[#This Row],[Order Date]])</f>
        <v>2026</v>
      </c>
      <c r="D658" s="19" t="str">
        <f>"Q"&amp;ROUNDUP(MONTH(SalesDataTable[[#This Row],[Order Date]])/3,0)</f>
        <v>Q2</v>
      </c>
      <c r="E658" s="4">
        <f>MONTH(SalesDataTable[[#This Row],[Order Date]])</f>
        <v>4</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75">
      <c r="A659" s="2">
        <v>4637</v>
      </c>
      <c r="B659" s="3">
        <v>46136</v>
      </c>
      <c r="C659" s="4">
        <f>YEAR(SalesDataTable[[#This Row],[Order Date]])</f>
        <v>2026</v>
      </c>
      <c r="D659" s="19" t="str">
        <f>"Q"&amp;ROUNDUP(MONTH(SalesDataTable[[#This Row],[Order Date]])/3,0)</f>
        <v>Q2</v>
      </c>
      <c r="E659" s="4">
        <f>MONTH(SalesDataTable[[#This Row],[Order Date]])</f>
        <v>4</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75">
      <c r="A660" s="2">
        <v>4726</v>
      </c>
      <c r="B660" s="3">
        <v>46136</v>
      </c>
      <c r="C660" s="4">
        <f>YEAR(SalesDataTable[[#This Row],[Order Date]])</f>
        <v>2026</v>
      </c>
      <c r="D660" s="19" t="str">
        <f>"Q"&amp;ROUNDUP(MONTH(SalesDataTable[[#This Row],[Order Date]])/3,0)</f>
        <v>Q2</v>
      </c>
      <c r="E660" s="4">
        <f>MONTH(SalesDataTable[[#This Row],[Order Date]])</f>
        <v>4</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75">
      <c r="A661" s="2">
        <v>4838</v>
      </c>
      <c r="B661" s="3">
        <v>46136</v>
      </c>
      <c r="C661" s="4">
        <f>YEAR(SalesDataTable[[#This Row],[Order Date]])</f>
        <v>2026</v>
      </c>
      <c r="D661" s="19" t="str">
        <f>"Q"&amp;ROUNDUP(MONTH(SalesDataTable[[#This Row],[Order Date]])/3,0)</f>
        <v>Q2</v>
      </c>
      <c r="E661" s="4">
        <f>MONTH(SalesDataTable[[#This Row],[Order Date]])</f>
        <v>4</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75">
      <c r="A662" s="2">
        <v>5075</v>
      </c>
      <c r="B662" s="3">
        <v>46136</v>
      </c>
      <c r="C662" s="4">
        <f>YEAR(SalesDataTable[[#This Row],[Order Date]])</f>
        <v>2026</v>
      </c>
      <c r="D662" s="19" t="str">
        <f>"Q"&amp;ROUNDUP(MONTH(SalesDataTable[[#This Row],[Order Date]])/3,0)</f>
        <v>Q2</v>
      </c>
      <c r="E662" s="4">
        <f>MONTH(SalesDataTable[[#This Row],[Order Date]])</f>
        <v>4</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75">
      <c r="A663" s="2">
        <v>149</v>
      </c>
      <c r="B663" s="3">
        <v>46137</v>
      </c>
      <c r="C663" s="4">
        <f>YEAR(SalesDataTable[[#This Row],[Order Date]])</f>
        <v>2026</v>
      </c>
      <c r="D663" s="19" t="str">
        <f>"Q"&amp;ROUNDUP(MONTH(SalesDataTable[[#This Row],[Order Date]])/3,0)</f>
        <v>Q2</v>
      </c>
      <c r="E663" s="4">
        <f>MONTH(SalesDataTable[[#This Row],[Order Date]])</f>
        <v>4</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75">
      <c r="A664" s="2">
        <v>449</v>
      </c>
      <c r="B664" s="3">
        <v>46137</v>
      </c>
      <c r="C664" s="4">
        <f>YEAR(SalesDataTable[[#This Row],[Order Date]])</f>
        <v>2026</v>
      </c>
      <c r="D664" s="19" t="str">
        <f>"Q"&amp;ROUNDUP(MONTH(SalesDataTable[[#This Row],[Order Date]])/3,0)</f>
        <v>Q2</v>
      </c>
      <c r="E664" s="4">
        <f>MONTH(SalesDataTable[[#This Row],[Order Date]])</f>
        <v>4</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75">
      <c r="A665" s="2">
        <v>1422</v>
      </c>
      <c r="B665" s="3">
        <v>46137</v>
      </c>
      <c r="C665" s="4">
        <f>YEAR(SalesDataTable[[#This Row],[Order Date]])</f>
        <v>2026</v>
      </c>
      <c r="D665" s="19" t="str">
        <f>"Q"&amp;ROUNDUP(MONTH(SalesDataTable[[#This Row],[Order Date]])/3,0)</f>
        <v>Q2</v>
      </c>
      <c r="E665" s="4">
        <f>MONTH(SalesDataTable[[#This Row],[Order Date]])</f>
        <v>4</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75">
      <c r="A666" s="2">
        <v>3248</v>
      </c>
      <c r="B666" s="3">
        <v>46137</v>
      </c>
      <c r="C666" s="4">
        <f>YEAR(SalesDataTable[[#This Row],[Order Date]])</f>
        <v>2026</v>
      </c>
      <c r="D666" s="19" t="str">
        <f>"Q"&amp;ROUNDUP(MONTH(SalesDataTable[[#This Row],[Order Date]])/3,0)</f>
        <v>Q2</v>
      </c>
      <c r="E666" s="4">
        <f>MONTH(SalesDataTable[[#This Row],[Order Date]])</f>
        <v>4</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75">
      <c r="A667" s="2">
        <v>3445</v>
      </c>
      <c r="B667" s="3">
        <v>46137</v>
      </c>
      <c r="C667" s="4">
        <f>YEAR(SalesDataTable[[#This Row],[Order Date]])</f>
        <v>2026</v>
      </c>
      <c r="D667" s="19" t="str">
        <f>"Q"&amp;ROUNDUP(MONTH(SalesDataTable[[#This Row],[Order Date]])/3,0)</f>
        <v>Q2</v>
      </c>
      <c r="E667" s="4">
        <f>MONTH(SalesDataTable[[#This Row],[Order Date]])</f>
        <v>4</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75">
      <c r="A668" s="2">
        <v>3930</v>
      </c>
      <c r="B668" s="3">
        <v>46137</v>
      </c>
      <c r="C668" s="4">
        <f>YEAR(SalesDataTable[[#This Row],[Order Date]])</f>
        <v>2026</v>
      </c>
      <c r="D668" s="19" t="str">
        <f>"Q"&amp;ROUNDUP(MONTH(SalesDataTable[[#This Row],[Order Date]])/3,0)</f>
        <v>Q2</v>
      </c>
      <c r="E668" s="4">
        <f>MONTH(SalesDataTable[[#This Row],[Order Date]])</f>
        <v>4</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75">
      <c r="A669" s="2">
        <v>3969</v>
      </c>
      <c r="B669" s="3">
        <v>46137</v>
      </c>
      <c r="C669" s="4">
        <f>YEAR(SalesDataTable[[#This Row],[Order Date]])</f>
        <v>2026</v>
      </c>
      <c r="D669" s="19" t="str">
        <f>"Q"&amp;ROUNDUP(MONTH(SalesDataTable[[#This Row],[Order Date]])/3,0)</f>
        <v>Q2</v>
      </c>
      <c r="E669" s="4">
        <f>MONTH(SalesDataTable[[#This Row],[Order Date]])</f>
        <v>4</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75">
      <c r="A670" s="2">
        <v>4190</v>
      </c>
      <c r="B670" s="3">
        <v>46137</v>
      </c>
      <c r="C670" s="4">
        <f>YEAR(SalesDataTable[[#This Row],[Order Date]])</f>
        <v>2026</v>
      </c>
      <c r="D670" s="19" t="str">
        <f>"Q"&amp;ROUNDUP(MONTH(SalesDataTable[[#This Row],[Order Date]])/3,0)</f>
        <v>Q2</v>
      </c>
      <c r="E670" s="4">
        <f>MONTH(SalesDataTable[[#This Row],[Order Date]])</f>
        <v>4</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75">
      <c r="A671" s="2">
        <v>4442</v>
      </c>
      <c r="B671" s="3">
        <v>46137</v>
      </c>
      <c r="C671" s="4">
        <f>YEAR(SalesDataTable[[#This Row],[Order Date]])</f>
        <v>2026</v>
      </c>
      <c r="D671" s="19" t="str">
        <f>"Q"&amp;ROUNDUP(MONTH(SalesDataTable[[#This Row],[Order Date]])/3,0)</f>
        <v>Q2</v>
      </c>
      <c r="E671" s="4">
        <f>MONTH(SalesDataTable[[#This Row],[Order Date]])</f>
        <v>4</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75">
      <c r="A672" s="2">
        <v>228</v>
      </c>
      <c r="B672" s="3">
        <v>46138</v>
      </c>
      <c r="C672" s="4">
        <f>YEAR(SalesDataTable[[#This Row],[Order Date]])</f>
        <v>2026</v>
      </c>
      <c r="D672" s="19" t="str">
        <f>"Q"&amp;ROUNDUP(MONTH(SalesDataTable[[#This Row],[Order Date]])/3,0)</f>
        <v>Q2</v>
      </c>
      <c r="E672" s="4">
        <f>MONTH(SalesDataTable[[#This Row],[Order Date]])</f>
        <v>4</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75">
      <c r="A673" s="2">
        <v>2101</v>
      </c>
      <c r="B673" s="3">
        <v>46138</v>
      </c>
      <c r="C673" s="4">
        <f>YEAR(SalesDataTable[[#This Row],[Order Date]])</f>
        <v>2026</v>
      </c>
      <c r="D673" s="19" t="str">
        <f>"Q"&amp;ROUNDUP(MONTH(SalesDataTable[[#This Row],[Order Date]])/3,0)</f>
        <v>Q2</v>
      </c>
      <c r="E673" s="4">
        <f>MONTH(SalesDataTable[[#This Row],[Order Date]])</f>
        <v>4</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75">
      <c r="A674" s="2">
        <v>2590</v>
      </c>
      <c r="B674" s="3">
        <v>46138</v>
      </c>
      <c r="C674" s="4">
        <f>YEAR(SalesDataTable[[#This Row],[Order Date]])</f>
        <v>2026</v>
      </c>
      <c r="D674" s="19" t="str">
        <f>"Q"&amp;ROUNDUP(MONTH(SalesDataTable[[#This Row],[Order Date]])/3,0)</f>
        <v>Q2</v>
      </c>
      <c r="E674" s="4">
        <f>MONTH(SalesDataTable[[#This Row],[Order Date]])</f>
        <v>4</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75">
      <c r="A675" s="2">
        <v>2957</v>
      </c>
      <c r="B675" s="3">
        <v>46138</v>
      </c>
      <c r="C675" s="4">
        <f>YEAR(SalesDataTable[[#This Row],[Order Date]])</f>
        <v>2026</v>
      </c>
      <c r="D675" s="19" t="str">
        <f>"Q"&amp;ROUNDUP(MONTH(SalesDataTable[[#This Row],[Order Date]])/3,0)</f>
        <v>Q2</v>
      </c>
      <c r="E675" s="4">
        <f>MONTH(SalesDataTable[[#This Row],[Order Date]])</f>
        <v>4</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75">
      <c r="A676" s="2">
        <v>4270</v>
      </c>
      <c r="B676" s="3">
        <v>46138</v>
      </c>
      <c r="C676" s="4">
        <f>YEAR(SalesDataTable[[#This Row],[Order Date]])</f>
        <v>2026</v>
      </c>
      <c r="D676" s="19" t="str">
        <f>"Q"&amp;ROUNDUP(MONTH(SalesDataTable[[#This Row],[Order Date]])/3,0)</f>
        <v>Q2</v>
      </c>
      <c r="E676" s="4">
        <f>MONTH(SalesDataTable[[#This Row],[Order Date]])</f>
        <v>4</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75">
      <c r="A677" s="2">
        <v>4324</v>
      </c>
      <c r="B677" s="3">
        <v>46138</v>
      </c>
      <c r="C677" s="4">
        <f>YEAR(SalesDataTable[[#This Row],[Order Date]])</f>
        <v>2026</v>
      </c>
      <c r="D677" s="19" t="str">
        <f>"Q"&amp;ROUNDUP(MONTH(SalesDataTable[[#This Row],[Order Date]])/3,0)</f>
        <v>Q2</v>
      </c>
      <c r="E677" s="4">
        <f>MONTH(SalesDataTable[[#This Row],[Order Date]])</f>
        <v>4</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75">
      <c r="A678" s="2">
        <v>5010</v>
      </c>
      <c r="B678" s="3">
        <v>46138</v>
      </c>
      <c r="C678" s="4">
        <f>YEAR(SalesDataTable[[#This Row],[Order Date]])</f>
        <v>2026</v>
      </c>
      <c r="D678" s="19" t="str">
        <f>"Q"&amp;ROUNDUP(MONTH(SalesDataTable[[#This Row],[Order Date]])/3,0)</f>
        <v>Q2</v>
      </c>
      <c r="E678" s="4">
        <f>MONTH(SalesDataTable[[#This Row],[Order Date]])</f>
        <v>4</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75">
      <c r="A679" s="2">
        <v>5092</v>
      </c>
      <c r="B679" s="3">
        <v>46138</v>
      </c>
      <c r="C679" s="4">
        <f>YEAR(SalesDataTable[[#This Row],[Order Date]])</f>
        <v>2026</v>
      </c>
      <c r="D679" s="19" t="str">
        <f>"Q"&amp;ROUNDUP(MONTH(SalesDataTable[[#This Row],[Order Date]])/3,0)</f>
        <v>Q2</v>
      </c>
      <c r="E679" s="4">
        <f>MONTH(SalesDataTable[[#This Row],[Order Date]])</f>
        <v>4</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75">
      <c r="A680" s="2">
        <v>1061</v>
      </c>
      <c r="B680" s="3">
        <v>46139</v>
      </c>
      <c r="C680" s="4">
        <f>YEAR(SalesDataTable[[#This Row],[Order Date]])</f>
        <v>2026</v>
      </c>
      <c r="D680" s="19" t="str">
        <f>"Q"&amp;ROUNDUP(MONTH(SalesDataTable[[#This Row],[Order Date]])/3,0)</f>
        <v>Q2</v>
      </c>
      <c r="E680" s="4">
        <f>MONTH(SalesDataTable[[#This Row],[Order Date]])</f>
        <v>4</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75">
      <c r="A681" s="2">
        <v>1099</v>
      </c>
      <c r="B681" s="3">
        <v>46139</v>
      </c>
      <c r="C681" s="4">
        <f>YEAR(SalesDataTable[[#This Row],[Order Date]])</f>
        <v>2026</v>
      </c>
      <c r="D681" s="19" t="str">
        <f>"Q"&amp;ROUNDUP(MONTH(SalesDataTable[[#This Row],[Order Date]])/3,0)</f>
        <v>Q2</v>
      </c>
      <c r="E681" s="4">
        <f>MONTH(SalesDataTable[[#This Row],[Order Date]])</f>
        <v>4</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75">
      <c r="A682" s="2">
        <v>3500</v>
      </c>
      <c r="B682" s="3">
        <v>46139</v>
      </c>
      <c r="C682" s="4">
        <f>YEAR(SalesDataTable[[#This Row],[Order Date]])</f>
        <v>2026</v>
      </c>
      <c r="D682" s="19" t="str">
        <f>"Q"&amp;ROUNDUP(MONTH(SalesDataTable[[#This Row],[Order Date]])/3,0)</f>
        <v>Q2</v>
      </c>
      <c r="E682" s="4">
        <f>MONTH(SalesDataTable[[#This Row],[Order Date]])</f>
        <v>4</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75">
      <c r="A683" s="2">
        <v>3856</v>
      </c>
      <c r="B683" s="3">
        <v>46139</v>
      </c>
      <c r="C683" s="4">
        <f>YEAR(SalesDataTable[[#This Row],[Order Date]])</f>
        <v>2026</v>
      </c>
      <c r="D683" s="19" t="str">
        <f>"Q"&amp;ROUNDUP(MONTH(SalesDataTable[[#This Row],[Order Date]])/3,0)</f>
        <v>Q2</v>
      </c>
      <c r="E683" s="4">
        <f>MONTH(SalesDataTable[[#This Row],[Order Date]])</f>
        <v>4</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75">
      <c r="A684" s="2">
        <v>4044</v>
      </c>
      <c r="B684" s="3">
        <v>46139</v>
      </c>
      <c r="C684" s="4">
        <f>YEAR(SalesDataTable[[#This Row],[Order Date]])</f>
        <v>2026</v>
      </c>
      <c r="D684" s="19" t="str">
        <f>"Q"&amp;ROUNDUP(MONTH(SalesDataTable[[#This Row],[Order Date]])/3,0)</f>
        <v>Q2</v>
      </c>
      <c r="E684" s="4">
        <f>MONTH(SalesDataTable[[#This Row],[Order Date]])</f>
        <v>4</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75">
      <c r="A685" s="2">
        <v>4235</v>
      </c>
      <c r="B685" s="3">
        <v>46139</v>
      </c>
      <c r="C685" s="4">
        <f>YEAR(SalesDataTable[[#This Row],[Order Date]])</f>
        <v>2026</v>
      </c>
      <c r="D685" s="19" t="str">
        <f>"Q"&amp;ROUNDUP(MONTH(SalesDataTable[[#This Row],[Order Date]])/3,0)</f>
        <v>Q2</v>
      </c>
      <c r="E685" s="4">
        <f>MONTH(SalesDataTable[[#This Row],[Order Date]])</f>
        <v>4</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75">
      <c r="A686" s="2">
        <v>122</v>
      </c>
      <c r="B686" s="3">
        <v>46140</v>
      </c>
      <c r="C686" s="4">
        <f>YEAR(SalesDataTable[[#This Row],[Order Date]])</f>
        <v>2026</v>
      </c>
      <c r="D686" s="19" t="str">
        <f>"Q"&amp;ROUNDUP(MONTH(SalesDataTable[[#This Row],[Order Date]])/3,0)</f>
        <v>Q2</v>
      </c>
      <c r="E686" s="4">
        <f>MONTH(SalesDataTable[[#This Row],[Order Date]])</f>
        <v>4</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75">
      <c r="A687" s="2">
        <v>239</v>
      </c>
      <c r="B687" s="3">
        <v>46140</v>
      </c>
      <c r="C687" s="4">
        <f>YEAR(SalesDataTable[[#This Row],[Order Date]])</f>
        <v>2026</v>
      </c>
      <c r="D687" s="19" t="str">
        <f>"Q"&amp;ROUNDUP(MONTH(SalesDataTable[[#This Row],[Order Date]])/3,0)</f>
        <v>Q2</v>
      </c>
      <c r="E687" s="4">
        <f>MONTH(SalesDataTable[[#This Row],[Order Date]])</f>
        <v>4</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75">
      <c r="A688" s="2">
        <v>356</v>
      </c>
      <c r="B688" s="3">
        <v>46140</v>
      </c>
      <c r="C688" s="4">
        <f>YEAR(SalesDataTable[[#This Row],[Order Date]])</f>
        <v>2026</v>
      </c>
      <c r="D688" s="19" t="str">
        <f>"Q"&amp;ROUNDUP(MONTH(SalesDataTable[[#This Row],[Order Date]])/3,0)</f>
        <v>Q2</v>
      </c>
      <c r="E688" s="4">
        <f>MONTH(SalesDataTable[[#This Row],[Order Date]])</f>
        <v>4</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75">
      <c r="A689" s="2">
        <v>785</v>
      </c>
      <c r="B689" s="3">
        <v>46140</v>
      </c>
      <c r="C689" s="4">
        <f>YEAR(SalesDataTable[[#This Row],[Order Date]])</f>
        <v>2026</v>
      </c>
      <c r="D689" s="19" t="str">
        <f>"Q"&amp;ROUNDUP(MONTH(SalesDataTable[[#This Row],[Order Date]])/3,0)</f>
        <v>Q2</v>
      </c>
      <c r="E689" s="4">
        <f>MONTH(SalesDataTable[[#This Row],[Order Date]])</f>
        <v>4</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75">
      <c r="A690" s="2">
        <v>2325</v>
      </c>
      <c r="B690" s="3">
        <v>46140</v>
      </c>
      <c r="C690" s="4">
        <f>YEAR(SalesDataTable[[#This Row],[Order Date]])</f>
        <v>2026</v>
      </c>
      <c r="D690" s="19" t="str">
        <f>"Q"&amp;ROUNDUP(MONTH(SalesDataTable[[#This Row],[Order Date]])/3,0)</f>
        <v>Q2</v>
      </c>
      <c r="E690" s="4">
        <f>MONTH(SalesDataTable[[#This Row],[Order Date]])</f>
        <v>4</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75">
      <c r="A691" s="2">
        <v>2566</v>
      </c>
      <c r="B691" s="3">
        <v>46140</v>
      </c>
      <c r="C691" s="4">
        <f>YEAR(SalesDataTable[[#This Row],[Order Date]])</f>
        <v>2026</v>
      </c>
      <c r="D691" s="19" t="str">
        <f>"Q"&amp;ROUNDUP(MONTH(SalesDataTable[[#This Row],[Order Date]])/3,0)</f>
        <v>Q2</v>
      </c>
      <c r="E691" s="4">
        <f>MONTH(SalesDataTable[[#This Row],[Order Date]])</f>
        <v>4</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75">
      <c r="A692" s="2">
        <v>3105</v>
      </c>
      <c r="B692" s="3">
        <v>46140</v>
      </c>
      <c r="C692" s="4">
        <f>YEAR(SalesDataTable[[#This Row],[Order Date]])</f>
        <v>2026</v>
      </c>
      <c r="D692" s="19" t="str">
        <f>"Q"&amp;ROUNDUP(MONTH(SalesDataTable[[#This Row],[Order Date]])/3,0)</f>
        <v>Q2</v>
      </c>
      <c r="E692" s="4">
        <f>MONTH(SalesDataTable[[#This Row],[Order Date]])</f>
        <v>4</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75">
      <c r="A693" s="2">
        <v>3167</v>
      </c>
      <c r="B693" s="3">
        <v>46140</v>
      </c>
      <c r="C693" s="4">
        <f>YEAR(SalesDataTable[[#This Row],[Order Date]])</f>
        <v>2026</v>
      </c>
      <c r="D693" s="19" t="str">
        <f>"Q"&amp;ROUNDUP(MONTH(SalesDataTable[[#This Row],[Order Date]])/3,0)</f>
        <v>Q2</v>
      </c>
      <c r="E693" s="4">
        <f>MONTH(SalesDataTable[[#This Row],[Order Date]])</f>
        <v>4</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75">
      <c r="A694" s="2">
        <v>4396</v>
      </c>
      <c r="B694" s="3">
        <v>46140</v>
      </c>
      <c r="C694" s="4">
        <f>YEAR(SalesDataTable[[#This Row],[Order Date]])</f>
        <v>2026</v>
      </c>
      <c r="D694" s="19" t="str">
        <f>"Q"&amp;ROUNDUP(MONTH(SalesDataTable[[#This Row],[Order Date]])/3,0)</f>
        <v>Q2</v>
      </c>
      <c r="E694" s="4">
        <f>MONTH(SalesDataTable[[#This Row],[Order Date]])</f>
        <v>4</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75">
      <c r="A695" s="2">
        <v>4475</v>
      </c>
      <c r="B695" s="3">
        <v>46140</v>
      </c>
      <c r="C695" s="4">
        <f>YEAR(SalesDataTable[[#This Row],[Order Date]])</f>
        <v>2026</v>
      </c>
      <c r="D695" s="19" t="str">
        <f>"Q"&amp;ROUNDUP(MONTH(SalesDataTable[[#This Row],[Order Date]])/3,0)</f>
        <v>Q2</v>
      </c>
      <c r="E695" s="4">
        <f>MONTH(SalesDataTable[[#This Row],[Order Date]])</f>
        <v>4</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75">
      <c r="A696" s="2">
        <v>4482</v>
      </c>
      <c r="B696" s="3">
        <v>46140</v>
      </c>
      <c r="C696" s="4">
        <f>YEAR(SalesDataTable[[#This Row],[Order Date]])</f>
        <v>2026</v>
      </c>
      <c r="D696" s="19" t="str">
        <f>"Q"&amp;ROUNDUP(MONTH(SalesDataTable[[#This Row],[Order Date]])/3,0)</f>
        <v>Q2</v>
      </c>
      <c r="E696" s="4">
        <f>MONTH(SalesDataTable[[#This Row],[Order Date]])</f>
        <v>4</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75">
      <c r="A697" s="2">
        <v>5022</v>
      </c>
      <c r="B697" s="3">
        <v>46140</v>
      </c>
      <c r="C697" s="4">
        <f>YEAR(SalesDataTable[[#This Row],[Order Date]])</f>
        <v>2026</v>
      </c>
      <c r="D697" s="19" t="str">
        <f>"Q"&amp;ROUNDUP(MONTH(SalesDataTable[[#This Row],[Order Date]])/3,0)</f>
        <v>Q2</v>
      </c>
      <c r="E697" s="4">
        <f>MONTH(SalesDataTable[[#This Row],[Order Date]])</f>
        <v>4</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75">
      <c r="A698" s="2">
        <v>1304</v>
      </c>
      <c r="B698" s="3">
        <v>46141</v>
      </c>
      <c r="C698" s="4">
        <f>YEAR(SalesDataTable[[#This Row],[Order Date]])</f>
        <v>2026</v>
      </c>
      <c r="D698" s="19" t="str">
        <f>"Q"&amp;ROUNDUP(MONTH(SalesDataTable[[#This Row],[Order Date]])/3,0)</f>
        <v>Q2</v>
      </c>
      <c r="E698" s="4">
        <f>MONTH(SalesDataTable[[#This Row],[Order Date]])</f>
        <v>4</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75">
      <c r="A699" s="2">
        <v>3008</v>
      </c>
      <c r="B699" s="3">
        <v>46141</v>
      </c>
      <c r="C699" s="4">
        <f>YEAR(SalesDataTable[[#This Row],[Order Date]])</f>
        <v>2026</v>
      </c>
      <c r="D699" s="19" t="str">
        <f>"Q"&amp;ROUNDUP(MONTH(SalesDataTable[[#This Row],[Order Date]])/3,0)</f>
        <v>Q2</v>
      </c>
      <c r="E699" s="4">
        <f>MONTH(SalesDataTable[[#This Row],[Order Date]])</f>
        <v>4</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75">
      <c r="A700" s="2">
        <v>4140</v>
      </c>
      <c r="B700" s="3">
        <v>46141</v>
      </c>
      <c r="C700" s="4">
        <f>YEAR(SalesDataTable[[#This Row],[Order Date]])</f>
        <v>2026</v>
      </c>
      <c r="D700" s="19" t="str">
        <f>"Q"&amp;ROUNDUP(MONTH(SalesDataTable[[#This Row],[Order Date]])/3,0)</f>
        <v>Q2</v>
      </c>
      <c r="E700" s="4">
        <f>MONTH(SalesDataTable[[#This Row],[Order Date]])</f>
        <v>4</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75">
      <c r="A701" s="2">
        <v>4151</v>
      </c>
      <c r="B701" s="3">
        <v>46141</v>
      </c>
      <c r="C701" s="4">
        <f>YEAR(SalesDataTable[[#This Row],[Order Date]])</f>
        <v>2026</v>
      </c>
      <c r="D701" s="19" t="str">
        <f>"Q"&amp;ROUNDUP(MONTH(SalesDataTable[[#This Row],[Order Date]])/3,0)</f>
        <v>Q2</v>
      </c>
      <c r="E701" s="4">
        <f>MONTH(SalesDataTable[[#This Row],[Order Date]])</f>
        <v>4</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75">
      <c r="A702" s="2">
        <v>4650</v>
      </c>
      <c r="B702" s="3">
        <v>46141</v>
      </c>
      <c r="C702" s="4">
        <f>YEAR(SalesDataTable[[#This Row],[Order Date]])</f>
        <v>2026</v>
      </c>
      <c r="D702" s="19" t="str">
        <f>"Q"&amp;ROUNDUP(MONTH(SalesDataTable[[#This Row],[Order Date]])/3,0)</f>
        <v>Q2</v>
      </c>
      <c r="E702" s="4">
        <f>MONTH(SalesDataTable[[#This Row],[Order Date]])</f>
        <v>4</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75">
      <c r="A703" s="2">
        <v>4897</v>
      </c>
      <c r="B703" s="3">
        <v>46141</v>
      </c>
      <c r="C703" s="4">
        <f>YEAR(SalesDataTable[[#This Row],[Order Date]])</f>
        <v>2026</v>
      </c>
      <c r="D703" s="19" t="str">
        <f>"Q"&amp;ROUNDUP(MONTH(SalesDataTable[[#This Row],[Order Date]])/3,0)</f>
        <v>Q2</v>
      </c>
      <c r="E703" s="4">
        <f>MONTH(SalesDataTable[[#This Row],[Order Date]])</f>
        <v>4</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75">
      <c r="A704" s="2">
        <v>792</v>
      </c>
      <c r="B704" s="3">
        <v>46142</v>
      </c>
      <c r="C704" s="4">
        <f>YEAR(SalesDataTable[[#This Row],[Order Date]])</f>
        <v>2026</v>
      </c>
      <c r="D704" s="19" t="str">
        <f>"Q"&amp;ROUNDUP(MONTH(SalesDataTable[[#This Row],[Order Date]])/3,0)</f>
        <v>Q2</v>
      </c>
      <c r="E704" s="4">
        <f>MONTH(SalesDataTable[[#This Row],[Order Date]])</f>
        <v>4</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75">
      <c r="A705" s="2">
        <v>1796</v>
      </c>
      <c r="B705" s="3">
        <v>46142</v>
      </c>
      <c r="C705" s="4">
        <f>YEAR(SalesDataTable[[#This Row],[Order Date]])</f>
        <v>2026</v>
      </c>
      <c r="D705" s="19" t="str">
        <f>"Q"&amp;ROUNDUP(MONTH(SalesDataTable[[#This Row],[Order Date]])/3,0)</f>
        <v>Q2</v>
      </c>
      <c r="E705" s="4">
        <f>MONTH(SalesDataTable[[#This Row],[Order Date]])</f>
        <v>4</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75">
      <c r="A706" s="2">
        <v>3222</v>
      </c>
      <c r="B706" s="3">
        <v>46142</v>
      </c>
      <c r="C706" s="4">
        <f>YEAR(SalesDataTable[[#This Row],[Order Date]])</f>
        <v>2026</v>
      </c>
      <c r="D706" s="19" t="str">
        <f>"Q"&amp;ROUNDUP(MONTH(SalesDataTable[[#This Row],[Order Date]])/3,0)</f>
        <v>Q2</v>
      </c>
      <c r="E706" s="4">
        <f>MONTH(SalesDataTable[[#This Row],[Order Date]])</f>
        <v>4</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75">
      <c r="A707" s="2">
        <v>3237</v>
      </c>
      <c r="B707" s="3">
        <v>46142</v>
      </c>
      <c r="C707" s="4">
        <f>YEAR(SalesDataTable[[#This Row],[Order Date]])</f>
        <v>2026</v>
      </c>
      <c r="D707" s="19" t="str">
        <f>"Q"&amp;ROUNDUP(MONTH(SalesDataTable[[#This Row],[Order Date]])/3,0)</f>
        <v>Q2</v>
      </c>
      <c r="E707" s="4">
        <f>MONTH(SalesDataTable[[#This Row],[Order Date]])</f>
        <v>4</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75">
      <c r="A708" s="2">
        <v>3695</v>
      </c>
      <c r="B708" s="3">
        <v>46142</v>
      </c>
      <c r="C708" s="4">
        <f>YEAR(SalesDataTable[[#This Row],[Order Date]])</f>
        <v>2026</v>
      </c>
      <c r="D708" s="19" t="str">
        <f>"Q"&amp;ROUNDUP(MONTH(SalesDataTable[[#This Row],[Order Date]])/3,0)</f>
        <v>Q2</v>
      </c>
      <c r="E708" s="4">
        <f>MONTH(SalesDataTable[[#This Row],[Order Date]])</f>
        <v>4</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75">
      <c r="A709" s="2">
        <v>5148</v>
      </c>
      <c r="B709" s="3">
        <v>46142</v>
      </c>
      <c r="C709" s="4">
        <f>YEAR(SalesDataTable[[#This Row],[Order Date]])</f>
        <v>2026</v>
      </c>
      <c r="D709" s="19" t="str">
        <f>"Q"&amp;ROUNDUP(MONTH(SalesDataTable[[#This Row],[Order Date]])/3,0)</f>
        <v>Q2</v>
      </c>
      <c r="E709" s="4">
        <f>MONTH(SalesDataTable[[#This Row],[Order Date]])</f>
        <v>4</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75">
      <c r="A710" s="2">
        <v>534</v>
      </c>
      <c r="B710" s="3">
        <v>46143</v>
      </c>
      <c r="C710" s="4">
        <f>YEAR(SalesDataTable[[#This Row],[Order Date]])</f>
        <v>2026</v>
      </c>
      <c r="D710" s="19" t="str">
        <f>"Q"&amp;ROUNDUP(MONTH(SalesDataTable[[#This Row],[Order Date]])/3,0)</f>
        <v>Q2</v>
      </c>
      <c r="E710" s="4">
        <f>MONTH(SalesDataTable[[#This Row],[Order Date]])</f>
        <v>5</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75">
      <c r="A711" s="2">
        <v>551</v>
      </c>
      <c r="B711" s="3">
        <v>46143</v>
      </c>
      <c r="C711" s="4">
        <f>YEAR(SalesDataTable[[#This Row],[Order Date]])</f>
        <v>2026</v>
      </c>
      <c r="D711" s="19" t="str">
        <f>"Q"&amp;ROUNDUP(MONTH(SalesDataTable[[#This Row],[Order Date]])/3,0)</f>
        <v>Q2</v>
      </c>
      <c r="E711" s="4">
        <f>MONTH(SalesDataTable[[#This Row],[Order Date]])</f>
        <v>5</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75">
      <c r="A712" s="2">
        <v>2110</v>
      </c>
      <c r="B712" s="3">
        <v>46143</v>
      </c>
      <c r="C712" s="4">
        <f>YEAR(SalesDataTable[[#This Row],[Order Date]])</f>
        <v>2026</v>
      </c>
      <c r="D712" s="19" t="str">
        <f>"Q"&amp;ROUNDUP(MONTH(SalesDataTable[[#This Row],[Order Date]])/3,0)</f>
        <v>Q2</v>
      </c>
      <c r="E712" s="4">
        <f>MONTH(SalesDataTable[[#This Row],[Order Date]])</f>
        <v>5</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75">
      <c r="A713" s="2">
        <v>2217</v>
      </c>
      <c r="B713" s="3">
        <v>46143</v>
      </c>
      <c r="C713" s="4">
        <f>YEAR(SalesDataTable[[#This Row],[Order Date]])</f>
        <v>2026</v>
      </c>
      <c r="D713" s="19" t="str">
        <f>"Q"&amp;ROUNDUP(MONTH(SalesDataTable[[#This Row],[Order Date]])/3,0)</f>
        <v>Q2</v>
      </c>
      <c r="E713" s="4">
        <f>MONTH(SalesDataTable[[#This Row],[Order Date]])</f>
        <v>5</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75">
      <c r="A714" s="2">
        <v>2544</v>
      </c>
      <c r="B714" s="3">
        <v>46143</v>
      </c>
      <c r="C714" s="4">
        <f>YEAR(SalesDataTable[[#This Row],[Order Date]])</f>
        <v>2026</v>
      </c>
      <c r="D714" s="19" t="str">
        <f>"Q"&amp;ROUNDUP(MONTH(SalesDataTable[[#This Row],[Order Date]])/3,0)</f>
        <v>Q2</v>
      </c>
      <c r="E714" s="4">
        <f>MONTH(SalesDataTable[[#This Row],[Order Date]])</f>
        <v>5</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75">
      <c r="A715" s="2">
        <v>3678</v>
      </c>
      <c r="B715" s="3">
        <v>46143</v>
      </c>
      <c r="C715" s="4">
        <f>YEAR(SalesDataTable[[#This Row],[Order Date]])</f>
        <v>2026</v>
      </c>
      <c r="D715" s="19" t="str">
        <f>"Q"&amp;ROUNDUP(MONTH(SalesDataTable[[#This Row],[Order Date]])/3,0)</f>
        <v>Q2</v>
      </c>
      <c r="E715" s="4">
        <f>MONTH(SalesDataTable[[#This Row],[Order Date]])</f>
        <v>5</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75">
      <c r="A716" s="2">
        <v>3726</v>
      </c>
      <c r="B716" s="3">
        <v>46143</v>
      </c>
      <c r="C716" s="4">
        <f>YEAR(SalesDataTable[[#This Row],[Order Date]])</f>
        <v>2026</v>
      </c>
      <c r="D716" s="19" t="str">
        <f>"Q"&amp;ROUNDUP(MONTH(SalesDataTable[[#This Row],[Order Date]])/3,0)</f>
        <v>Q2</v>
      </c>
      <c r="E716" s="4">
        <f>MONTH(SalesDataTable[[#This Row],[Order Date]])</f>
        <v>5</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75">
      <c r="A717" s="2">
        <v>3897</v>
      </c>
      <c r="B717" s="3">
        <v>46143</v>
      </c>
      <c r="C717" s="4">
        <f>YEAR(SalesDataTable[[#This Row],[Order Date]])</f>
        <v>2026</v>
      </c>
      <c r="D717" s="19" t="str">
        <f>"Q"&amp;ROUNDUP(MONTH(SalesDataTable[[#This Row],[Order Date]])/3,0)</f>
        <v>Q2</v>
      </c>
      <c r="E717" s="4">
        <f>MONTH(SalesDataTable[[#This Row],[Order Date]])</f>
        <v>5</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75">
      <c r="A718" s="2">
        <v>1262</v>
      </c>
      <c r="B718" s="3">
        <v>46144</v>
      </c>
      <c r="C718" s="4">
        <f>YEAR(SalesDataTable[[#This Row],[Order Date]])</f>
        <v>2026</v>
      </c>
      <c r="D718" s="19" t="str">
        <f>"Q"&amp;ROUNDUP(MONTH(SalesDataTable[[#This Row],[Order Date]])/3,0)</f>
        <v>Q2</v>
      </c>
      <c r="E718" s="4">
        <f>MONTH(SalesDataTable[[#This Row],[Order Date]])</f>
        <v>5</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75">
      <c r="A719" s="2">
        <v>2657</v>
      </c>
      <c r="B719" s="3">
        <v>46144</v>
      </c>
      <c r="C719" s="4">
        <f>YEAR(SalesDataTable[[#This Row],[Order Date]])</f>
        <v>2026</v>
      </c>
      <c r="D719" s="19" t="str">
        <f>"Q"&amp;ROUNDUP(MONTH(SalesDataTable[[#This Row],[Order Date]])/3,0)</f>
        <v>Q2</v>
      </c>
      <c r="E719" s="4">
        <f>MONTH(SalesDataTable[[#This Row],[Order Date]])</f>
        <v>5</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75">
      <c r="A720" s="2">
        <v>3238</v>
      </c>
      <c r="B720" s="3">
        <v>46144</v>
      </c>
      <c r="C720" s="4">
        <f>YEAR(SalesDataTable[[#This Row],[Order Date]])</f>
        <v>2026</v>
      </c>
      <c r="D720" s="19" t="str">
        <f>"Q"&amp;ROUNDUP(MONTH(SalesDataTable[[#This Row],[Order Date]])/3,0)</f>
        <v>Q2</v>
      </c>
      <c r="E720" s="4">
        <f>MONTH(SalesDataTable[[#This Row],[Order Date]])</f>
        <v>5</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75">
      <c r="A721" s="2">
        <v>3607</v>
      </c>
      <c r="B721" s="3">
        <v>46144</v>
      </c>
      <c r="C721" s="4">
        <f>YEAR(SalesDataTable[[#This Row],[Order Date]])</f>
        <v>2026</v>
      </c>
      <c r="D721" s="19" t="str">
        <f>"Q"&amp;ROUNDUP(MONTH(SalesDataTable[[#This Row],[Order Date]])/3,0)</f>
        <v>Q2</v>
      </c>
      <c r="E721" s="4">
        <f>MONTH(SalesDataTable[[#This Row],[Order Date]])</f>
        <v>5</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75">
      <c r="A722" s="2">
        <v>5070</v>
      </c>
      <c r="B722" s="3">
        <v>46144</v>
      </c>
      <c r="C722" s="4">
        <f>YEAR(SalesDataTable[[#This Row],[Order Date]])</f>
        <v>2026</v>
      </c>
      <c r="D722" s="19" t="str">
        <f>"Q"&amp;ROUNDUP(MONTH(SalesDataTable[[#This Row],[Order Date]])/3,0)</f>
        <v>Q2</v>
      </c>
      <c r="E722" s="4">
        <f>MONTH(SalesDataTable[[#This Row],[Order Date]])</f>
        <v>5</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75">
      <c r="A723" s="2">
        <v>5171</v>
      </c>
      <c r="B723" s="3">
        <v>46144</v>
      </c>
      <c r="C723" s="4">
        <f>YEAR(SalesDataTable[[#This Row],[Order Date]])</f>
        <v>2026</v>
      </c>
      <c r="D723" s="19" t="str">
        <f>"Q"&amp;ROUNDUP(MONTH(SalesDataTable[[#This Row],[Order Date]])/3,0)</f>
        <v>Q2</v>
      </c>
      <c r="E723" s="4">
        <f>MONTH(SalesDataTable[[#This Row],[Order Date]])</f>
        <v>5</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75">
      <c r="A724" s="2">
        <v>617</v>
      </c>
      <c r="B724" s="3">
        <v>46145</v>
      </c>
      <c r="C724" s="4">
        <f>YEAR(SalesDataTable[[#This Row],[Order Date]])</f>
        <v>2026</v>
      </c>
      <c r="D724" s="19" t="str">
        <f>"Q"&amp;ROUNDUP(MONTH(SalesDataTable[[#This Row],[Order Date]])/3,0)</f>
        <v>Q2</v>
      </c>
      <c r="E724" s="4">
        <f>MONTH(SalesDataTable[[#This Row],[Order Date]])</f>
        <v>5</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75">
      <c r="A725" s="2">
        <v>849</v>
      </c>
      <c r="B725" s="3">
        <v>46145</v>
      </c>
      <c r="C725" s="4">
        <f>YEAR(SalesDataTable[[#This Row],[Order Date]])</f>
        <v>2026</v>
      </c>
      <c r="D725" s="19" t="str">
        <f>"Q"&amp;ROUNDUP(MONTH(SalesDataTable[[#This Row],[Order Date]])/3,0)</f>
        <v>Q2</v>
      </c>
      <c r="E725" s="4">
        <f>MONTH(SalesDataTable[[#This Row],[Order Date]])</f>
        <v>5</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75">
      <c r="A726" s="2">
        <v>956</v>
      </c>
      <c r="B726" s="3">
        <v>46145</v>
      </c>
      <c r="C726" s="4">
        <f>YEAR(SalesDataTable[[#This Row],[Order Date]])</f>
        <v>2026</v>
      </c>
      <c r="D726" s="19" t="str">
        <f>"Q"&amp;ROUNDUP(MONTH(SalesDataTable[[#This Row],[Order Date]])/3,0)</f>
        <v>Q2</v>
      </c>
      <c r="E726" s="4">
        <f>MONTH(SalesDataTable[[#This Row],[Order Date]])</f>
        <v>5</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75">
      <c r="A727" s="2">
        <v>1896</v>
      </c>
      <c r="B727" s="3">
        <v>46145</v>
      </c>
      <c r="C727" s="4">
        <f>YEAR(SalesDataTable[[#This Row],[Order Date]])</f>
        <v>2026</v>
      </c>
      <c r="D727" s="19" t="str">
        <f>"Q"&amp;ROUNDUP(MONTH(SalesDataTable[[#This Row],[Order Date]])/3,0)</f>
        <v>Q2</v>
      </c>
      <c r="E727" s="4">
        <f>MONTH(SalesDataTable[[#This Row],[Order Date]])</f>
        <v>5</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75">
      <c r="A728" s="2">
        <v>2317</v>
      </c>
      <c r="B728" s="3">
        <v>46145</v>
      </c>
      <c r="C728" s="4">
        <f>YEAR(SalesDataTable[[#This Row],[Order Date]])</f>
        <v>2026</v>
      </c>
      <c r="D728" s="19" t="str">
        <f>"Q"&amp;ROUNDUP(MONTH(SalesDataTable[[#This Row],[Order Date]])/3,0)</f>
        <v>Q2</v>
      </c>
      <c r="E728" s="4">
        <f>MONTH(SalesDataTable[[#This Row],[Order Date]])</f>
        <v>5</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75">
      <c r="A729" s="2">
        <v>2542</v>
      </c>
      <c r="B729" s="3">
        <v>46145</v>
      </c>
      <c r="C729" s="4">
        <f>YEAR(SalesDataTable[[#This Row],[Order Date]])</f>
        <v>2026</v>
      </c>
      <c r="D729" s="19" t="str">
        <f>"Q"&amp;ROUNDUP(MONTH(SalesDataTable[[#This Row],[Order Date]])/3,0)</f>
        <v>Q2</v>
      </c>
      <c r="E729" s="4">
        <f>MONTH(SalesDataTable[[#This Row],[Order Date]])</f>
        <v>5</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75">
      <c r="A730" s="2">
        <v>4535</v>
      </c>
      <c r="B730" s="3">
        <v>46145</v>
      </c>
      <c r="C730" s="4">
        <f>YEAR(SalesDataTable[[#This Row],[Order Date]])</f>
        <v>2026</v>
      </c>
      <c r="D730" s="19" t="str">
        <f>"Q"&amp;ROUNDUP(MONTH(SalesDataTable[[#This Row],[Order Date]])/3,0)</f>
        <v>Q2</v>
      </c>
      <c r="E730" s="4">
        <f>MONTH(SalesDataTable[[#This Row],[Order Date]])</f>
        <v>5</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75">
      <c r="A731" s="2">
        <v>4988</v>
      </c>
      <c r="B731" s="3">
        <v>46145</v>
      </c>
      <c r="C731" s="4">
        <f>YEAR(SalesDataTable[[#This Row],[Order Date]])</f>
        <v>2026</v>
      </c>
      <c r="D731" s="19" t="str">
        <f>"Q"&amp;ROUNDUP(MONTH(SalesDataTable[[#This Row],[Order Date]])/3,0)</f>
        <v>Q2</v>
      </c>
      <c r="E731" s="4">
        <f>MONTH(SalesDataTable[[#This Row],[Order Date]])</f>
        <v>5</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75">
      <c r="A732" s="2">
        <v>253</v>
      </c>
      <c r="B732" s="3">
        <v>46146</v>
      </c>
      <c r="C732" s="4">
        <f>YEAR(SalesDataTable[[#This Row],[Order Date]])</f>
        <v>2026</v>
      </c>
      <c r="D732" s="19" t="str">
        <f>"Q"&amp;ROUNDUP(MONTH(SalesDataTable[[#This Row],[Order Date]])/3,0)</f>
        <v>Q2</v>
      </c>
      <c r="E732" s="4">
        <f>MONTH(SalesDataTable[[#This Row],[Order Date]])</f>
        <v>5</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75">
      <c r="A733" s="2">
        <v>1743</v>
      </c>
      <c r="B733" s="3">
        <v>46146</v>
      </c>
      <c r="C733" s="4">
        <f>YEAR(SalesDataTable[[#This Row],[Order Date]])</f>
        <v>2026</v>
      </c>
      <c r="D733" s="19" t="str">
        <f>"Q"&amp;ROUNDUP(MONTH(SalesDataTable[[#This Row],[Order Date]])/3,0)</f>
        <v>Q2</v>
      </c>
      <c r="E733" s="4">
        <f>MONTH(SalesDataTable[[#This Row],[Order Date]])</f>
        <v>5</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75">
      <c r="A734" s="2">
        <v>1801</v>
      </c>
      <c r="B734" s="3">
        <v>46146</v>
      </c>
      <c r="C734" s="4">
        <f>YEAR(SalesDataTable[[#This Row],[Order Date]])</f>
        <v>2026</v>
      </c>
      <c r="D734" s="19" t="str">
        <f>"Q"&amp;ROUNDUP(MONTH(SalesDataTable[[#This Row],[Order Date]])/3,0)</f>
        <v>Q2</v>
      </c>
      <c r="E734" s="4">
        <f>MONTH(SalesDataTable[[#This Row],[Order Date]])</f>
        <v>5</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75">
      <c r="A735" s="2">
        <v>2511</v>
      </c>
      <c r="B735" s="3">
        <v>46146</v>
      </c>
      <c r="C735" s="4">
        <f>YEAR(SalesDataTable[[#This Row],[Order Date]])</f>
        <v>2026</v>
      </c>
      <c r="D735" s="19" t="str">
        <f>"Q"&amp;ROUNDUP(MONTH(SalesDataTable[[#This Row],[Order Date]])/3,0)</f>
        <v>Q2</v>
      </c>
      <c r="E735" s="4">
        <f>MONTH(SalesDataTable[[#This Row],[Order Date]])</f>
        <v>5</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75">
      <c r="A736" s="2">
        <v>3186</v>
      </c>
      <c r="B736" s="3">
        <v>46146</v>
      </c>
      <c r="C736" s="4">
        <f>YEAR(SalesDataTable[[#This Row],[Order Date]])</f>
        <v>2026</v>
      </c>
      <c r="D736" s="19" t="str">
        <f>"Q"&amp;ROUNDUP(MONTH(SalesDataTable[[#This Row],[Order Date]])/3,0)</f>
        <v>Q2</v>
      </c>
      <c r="E736" s="4">
        <f>MONTH(SalesDataTable[[#This Row],[Order Date]])</f>
        <v>5</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75">
      <c r="A737" s="2">
        <v>3378</v>
      </c>
      <c r="B737" s="3">
        <v>46146</v>
      </c>
      <c r="C737" s="4">
        <f>YEAR(SalesDataTable[[#This Row],[Order Date]])</f>
        <v>2026</v>
      </c>
      <c r="D737" s="19" t="str">
        <f>"Q"&amp;ROUNDUP(MONTH(SalesDataTable[[#This Row],[Order Date]])/3,0)</f>
        <v>Q2</v>
      </c>
      <c r="E737" s="4">
        <f>MONTH(SalesDataTable[[#This Row],[Order Date]])</f>
        <v>5</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75">
      <c r="A738" s="2">
        <v>4255</v>
      </c>
      <c r="B738" s="3">
        <v>46146</v>
      </c>
      <c r="C738" s="4">
        <f>YEAR(SalesDataTable[[#This Row],[Order Date]])</f>
        <v>2026</v>
      </c>
      <c r="D738" s="19" t="str">
        <f>"Q"&amp;ROUNDUP(MONTH(SalesDataTable[[#This Row],[Order Date]])/3,0)</f>
        <v>Q2</v>
      </c>
      <c r="E738" s="4">
        <f>MONTH(SalesDataTable[[#This Row],[Order Date]])</f>
        <v>5</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75">
      <c r="A739" s="2">
        <v>4587</v>
      </c>
      <c r="B739" s="3">
        <v>46146</v>
      </c>
      <c r="C739" s="4">
        <f>YEAR(SalesDataTable[[#This Row],[Order Date]])</f>
        <v>2026</v>
      </c>
      <c r="D739" s="19" t="str">
        <f>"Q"&amp;ROUNDUP(MONTH(SalesDataTable[[#This Row],[Order Date]])/3,0)</f>
        <v>Q2</v>
      </c>
      <c r="E739" s="4">
        <f>MONTH(SalesDataTable[[#This Row],[Order Date]])</f>
        <v>5</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75">
      <c r="A740" s="2">
        <v>830</v>
      </c>
      <c r="B740" s="3">
        <v>46147</v>
      </c>
      <c r="C740" s="4">
        <f>YEAR(SalesDataTable[[#This Row],[Order Date]])</f>
        <v>2026</v>
      </c>
      <c r="D740" s="19" t="str">
        <f>"Q"&amp;ROUNDUP(MONTH(SalesDataTable[[#This Row],[Order Date]])/3,0)</f>
        <v>Q2</v>
      </c>
      <c r="E740" s="4">
        <f>MONTH(SalesDataTable[[#This Row],[Order Date]])</f>
        <v>5</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75">
      <c r="A741" s="2">
        <v>4320</v>
      </c>
      <c r="B741" s="3">
        <v>46147</v>
      </c>
      <c r="C741" s="4">
        <f>YEAR(SalesDataTable[[#This Row],[Order Date]])</f>
        <v>2026</v>
      </c>
      <c r="D741" s="19" t="str">
        <f>"Q"&amp;ROUNDUP(MONTH(SalesDataTable[[#This Row],[Order Date]])/3,0)</f>
        <v>Q2</v>
      </c>
      <c r="E741" s="4">
        <f>MONTH(SalesDataTable[[#This Row],[Order Date]])</f>
        <v>5</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75">
      <c r="A742" s="2">
        <v>4386</v>
      </c>
      <c r="B742" s="3">
        <v>46147</v>
      </c>
      <c r="C742" s="4">
        <f>YEAR(SalesDataTable[[#This Row],[Order Date]])</f>
        <v>2026</v>
      </c>
      <c r="D742" s="19" t="str">
        <f>"Q"&amp;ROUNDUP(MONTH(SalesDataTable[[#This Row],[Order Date]])/3,0)</f>
        <v>Q2</v>
      </c>
      <c r="E742" s="4">
        <f>MONTH(SalesDataTable[[#This Row],[Order Date]])</f>
        <v>5</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75">
      <c r="A743" s="2">
        <v>4602</v>
      </c>
      <c r="B743" s="3">
        <v>46147</v>
      </c>
      <c r="C743" s="4">
        <f>YEAR(SalesDataTable[[#This Row],[Order Date]])</f>
        <v>2026</v>
      </c>
      <c r="D743" s="19" t="str">
        <f>"Q"&amp;ROUNDUP(MONTH(SalesDataTable[[#This Row],[Order Date]])/3,0)</f>
        <v>Q2</v>
      </c>
      <c r="E743" s="4">
        <f>MONTH(SalesDataTable[[#This Row],[Order Date]])</f>
        <v>5</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75">
      <c r="A744" s="2">
        <v>5190</v>
      </c>
      <c r="B744" s="3">
        <v>46147</v>
      </c>
      <c r="C744" s="4">
        <f>YEAR(SalesDataTable[[#This Row],[Order Date]])</f>
        <v>2026</v>
      </c>
      <c r="D744" s="19" t="str">
        <f>"Q"&amp;ROUNDUP(MONTH(SalesDataTable[[#This Row],[Order Date]])/3,0)</f>
        <v>Q2</v>
      </c>
      <c r="E744" s="4">
        <f>MONTH(SalesDataTable[[#This Row],[Order Date]])</f>
        <v>5</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75">
      <c r="A745" s="2">
        <v>393</v>
      </c>
      <c r="B745" s="3">
        <v>46148</v>
      </c>
      <c r="C745" s="4">
        <f>YEAR(SalesDataTable[[#This Row],[Order Date]])</f>
        <v>2026</v>
      </c>
      <c r="D745" s="19" t="str">
        <f>"Q"&amp;ROUNDUP(MONTH(SalesDataTable[[#This Row],[Order Date]])/3,0)</f>
        <v>Q2</v>
      </c>
      <c r="E745" s="4">
        <f>MONTH(SalesDataTable[[#This Row],[Order Date]])</f>
        <v>5</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75">
      <c r="A746" s="2">
        <v>812</v>
      </c>
      <c r="B746" s="3">
        <v>46148</v>
      </c>
      <c r="C746" s="4">
        <f>YEAR(SalesDataTable[[#This Row],[Order Date]])</f>
        <v>2026</v>
      </c>
      <c r="D746" s="19" t="str">
        <f>"Q"&amp;ROUNDUP(MONTH(SalesDataTable[[#This Row],[Order Date]])/3,0)</f>
        <v>Q2</v>
      </c>
      <c r="E746" s="4">
        <f>MONTH(SalesDataTable[[#This Row],[Order Date]])</f>
        <v>5</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75">
      <c r="A747" s="2">
        <v>1297</v>
      </c>
      <c r="B747" s="3">
        <v>46148</v>
      </c>
      <c r="C747" s="4">
        <f>YEAR(SalesDataTable[[#This Row],[Order Date]])</f>
        <v>2026</v>
      </c>
      <c r="D747" s="19" t="str">
        <f>"Q"&amp;ROUNDUP(MONTH(SalesDataTable[[#This Row],[Order Date]])/3,0)</f>
        <v>Q2</v>
      </c>
      <c r="E747" s="4">
        <f>MONTH(SalesDataTable[[#This Row],[Order Date]])</f>
        <v>5</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75">
      <c r="A748" s="2">
        <v>1574</v>
      </c>
      <c r="B748" s="3">
        <v>46148</v>
      </c>
      <c r="C748" s="4">
        <f>YEAR(SalesDataTable[[#This Row],[Order Date]])</f>
        <v>2026</v>
      </c>
      <c r="D748" s="19" t="str">
        <f>"Q"&amp;ROUNDUP(MONTH(SalesDataTable[[#This Row],[Order Date]])/3,0)</f>
        <v>Q2</v>
      </c>
      <c r="E748" s="4">
        <f>MONTH(SalesDataTable[[#This Row],[Order Date]])</f>
        <v>5</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75">
      <c r="A749" s="2">
        <v>3060</v>
      </c>
      <c r="B749" s="3">
        <v>46148</v>
      </c>
      <c r="C749" s="4">
        <f>YEAR(SalesDataTable[[#This Row],[Order Date]])</f>
        <v>2026</v>
      </c>
      <c r="D749" s="19" t="str">
        <f>"Q"&amp;ROUNDUP(MONTH(SalesDataTable[[#This Row],[Order Date]])/3,0)</f>
        <v>Q2</v>
      </c>
      <c r="E749" s="4">
        <f>MONTH(SalesDataTable[[#This Row],[Order Date]])</f>
        <v>5</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75">
      <c r="A750" s="2">
        <v>3490</v>
      </c>
      <c r="B750" s="3">
        <v>46148</v>
      </c>
      <c r="C750" s="4">
        <f>YEAR(SalesDataTable[[#This Row],[Order Date]])</f>
        <v>2026</v>
      </c>
      <c r="D750" s="19" t="str">
        <f>"Q"&amp;ROUNDUP(MONTH(SalesDataTable[[#This Row],[Order Date]])/3,0)</f>
        <v>Q2</v>
      </c>
      <c r="E750" s="4">
        <f>MONTH(SalesDataTable[[#This Row],[Order Date]])</f>
        <v>5</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75">
      <c r="A751" s="2">
        <v>3654</v>
      </c>
      <c r="B751" s="3">
        <v>46148</v>
      </c>
      <c r="C751" s="4">
        <f>YEAR(SalesDataTable[[#This Row],[Order Date]])</f>
        <v>2026</v>
      </c>
      <c r="D751" s="19" t="str">
        <f>"Q"&amp;ROUNDUP(MONTH(SalesDataTable[[#This Row],[Order Date]])/3,0)</f>
        <v>Q2</v>
      </c>
      <c r="E751" s="4">
        <f>MONTH(SalesDataTable[[#This Row],[Order Date]])</f>
        <v>5</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75">
      <c r="A752" s="2">
        <v>4209</v>
      </c>
      <c r="B752" s="3">
        <v>46148</v>
      </c>
      <c r="C752" s="4">
        <f>YEAR(SalesDataTable[[#This Row],[Order Date]])</f>
        <v>2026</v>
      </c>
      <c r="D752" s="19" t="str">
        <f>"Q"&amp;ROUNDUP(MONTH(SalesDataTable[[#This Row],[Order Date]])/3,0)</f>
        <v>Q2</v>
      </c>
      <c r="E752" s="4">
        <f>MONTH(SalesDataTable[[#This Row],[Order Date]])</f>
        <v>5</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75">
      <c r="A753" s="2">
        <v>4227</v>
      </c>
      <c r="B753" s="3">
        <v>46148</v>
      </c>
      <c r="C753" s="4">
        <f>YEAR(SalesDataTable[[#This Row],[Order Date]])</f>
        <v>2026</v>
      </c>
      <c r="D753" s="19" t="str">
        <f>"Q"&amp;ROUNDUP(MONTH(SalesDataTable[[#This Row],[Order Date]])/3,0)</f>
        <v>Q2</v>
      </c>
      <c r="E753" s="4">
        <f>MONTH(SalesDataTable[[#This Row],[Order Date]])</f>
        <v>5</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75">
      <c r="A754" s="2">
        <v>4247</v>
      </c>
      <c r="B754" s="3">
        <v>46148</v>
      </c>
      <c r="C754" s="4">
        <f>YEAR(SalesDataTable[[#This Row],[Order Date]])</f>
        <v>2026</v>
      </c>
      <c r="D754" s="19" t="str">
        <f>"Q"&amp;ROUNDUP(MONTH(SalesDataTable[[#This Row],[Order Date]])/3,0)</f>
        <v>Q2</v>
      </c>
      <c r="E754" s="4">
        <f>MONTH(SalesDataTable[[#This Row],[Order Date]])</f>
        <v>5</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75">
      <c r="A755" s="2">
        <v>5196</v>
      </c>
      <c r="B755" s="3">
        <v>46148</v>
      </c>
      <c r="C755" s="4">
        <f>YEAR(SalesDataTable[[#This Row],[Order Date]])</f>
        <v>2026</v>
      </c>
      <c r="D755" s="19" t="str">
        <f>"Q"&amp;ROUNDUP(MONTH(SalesDataTable[[#This Row],[Order Date]])/3,0)</f>
        <v>Q2</v>
      </c>
      <c r="E755" s="4">
        <f>MONTH(SalesDataTable[[#This Row],[Order Date]])</f>
        <v>5</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75">
      <c r="A756" s="2">
        <v>400</v>
      </c>
      <c r="B756" s="3">
        <v>46149</v>
      </c>
      <c r="C756" s="4">
        <f>YEAR(SalesDataTable[[#This Row],[Order Date]])</f>
        <v>2026</v>
      </c>
      <c r="D756" s="19" t="str">
        <f>"Q"&amp;ROUNDUP(MONTH(SalesDataTable[[#This Row],[Order Date]])/3,0)</f>
        <v>Q2</v>
      </c>
      <c r="E756" s="4">
        <f>MONTH(SalesDataTable[[#This Row],[Order Date]])</f>
        <v>5</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75">
      <c r="A757" s="2">
        <v>829</v>
      </c>
      <c r="B757" s="3">
        <v>46149</v>
      </c>
      <c r="C757" s="4">
        <f>YEAR(SalesDataTable[[#This Row],[Order Date]])</f>
        <v>2026</v>
      </c>
      <c r="D757" s="19" t="str">
        <f>"Q"&amp;ROUNDUP(MONTH(SalesDataTable[[#This Row],[Order Date]])/3,0)</f>
        <v>Q2</v>
      </c>
      <c r="E757" s="4">
        <f>MONTH(SalesDataTable[[#This Row],[Order Date]])</f>
        <v>5</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75">
      <c r="A758" s="2">
        <v>1236</v>
      </c>
      <c r="B758" s="3">
        <v>46149</v>
      </c>
      <c r="C758" s="4">
        <f>YEAR(SalesDataTable[[#This Row],[Order Date]])</f>
        <v>2026</v>
      </c>
      <c r="D758" s="19" t="str">
        <f>"Q"&amp;ROUNDUP(MONTH(SalesDataTable[[#This Row],[Order Date]])/3,0)</f>
        <v>Q2</v>
      </c>
      <c r="E758" s="4">
        <f>MONTH(SalesDataTable[[#This Row],[Order Date]])</f>
        <v>5</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75">
      <c r="A759" s="2">
        <v>1364</v>
      </c>
      <c r="B759" s="3">
        <v>46149</v>
      </c>
      <c r="C759" s="4">
        <f>YEAR(SalesDataTable[[#This Row],[Order Date]])</f>
        <v>2026</v>
      </c>
      <c r="D759" s="19" t="str">
        <f>"Q"&amp;ROUNDUP(MONTH(SalesDataTable[[#This Row],[Order Date]])/3,0)</f>
        <v>Q2</v>
      </c>
      <c r="E759" s="4">
        <f>MONTH(SalesDataTable[[#This Row],[Order Date]])</f>
        <v>5</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75">
      <c r="A760" s="2">
        <v>2105</v>
      </c>
      <c r="B760" s="3">
        <v>46149</v>
      </c>
      <c r="C760" s="4">
        <f>YEAR(SalesDataTable[[#This Row],[Order Date]])</f>
        <v>2026</v>
      </c>
      <c r="D760" s="19" t="str">
        <f>"Q"&amp;ROUNDUP(MONTH(SalesDataTable[[#This Row],[Order Date]])/3,0)</f>
        <v>Q2</v>
      </c>
      <c r="E760" s="4">
        <f>MONTH(SalesDataTable[[#This Row],[Order Date]])</f>
        <v>5</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75">
      <c r="A761" s="2">
        <v>4706</v>
      </c>
      <c r="B761" s="3">
        <v>46149</v>
      </c>
      <c r="C761" s="4">
        <f>YEAR(SalesDataTable[[#This Row],[Order Date]])</f>
        <v>2026</v>
      </c>
      <c r="D761" s="19" t="str">
        <f>"Q"&amp;ROUNDUP(MONTH(SalesDataTable[[#This Row],[Order Date]])/3,0)</f>
        <v>Q2</v>
      </c>
      <c r="E761" s="4">
        <f>MONTH(SalesDataTable[[#This Row],[Order Date]])</f>
        <v>5</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75">
      <c r="A762" s="2">
        <v>68</v>
      </c>
      <c r="B762" s="3">
        <v>46150</v>
      </c>
      <c r="C762" s="4">
        <f>YEAR(SalesDataTable[[#This Row],[Order Date]])</f>
        <v>2026</v>
      </c>
      <c r="D762" s="19" t="str">
        <f>"Q"&amp;ROUNDUP(MONTH(SalesDataTable[[#This Row],[Order Date]])/3,0)</f>
        <v>Q2</v>
      </c>
      <c r="E762" s="4">
        <f>MONTH(SalesDataTable[[#This Row],[Order Date]])</f>
        <v>5</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75">
      <c r="A763" s="2">
        <v>1352</v>
      </c>
      <c r="B763" s="3">
        <v>46150</v>
      </c>
      <c r="C763" s="4">
        <f>YEAR(SalesDataTable[[#This Row],[Order Date]])</f>
        <v>2026</v>
      </c>
      <c r="D763" s="19" t="str">
        <f>"Q"&amp;ROUNDUP(MONTH(SalesDataTable[[#This Row],[Order Date]])/3,0)</f>
        <v>Q2</v>
      </c>
      <c r="E763" s="4">
        <f>MONTH(SalesDataTable[[#This Row],[Order Date]])</f>
        <v>5</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75">
      <c r="A764" s="2">
        <v>2526</v>
      </c>
      <c r="B764" s="3">
        <v>46150</v>
      </c>
      <c r="C764" s="4">
        <f>YEAR(SalesDataTable[[#This Row],[Order Date]])</f>
        <v>2026</v>
      </c>
      <c r="D764" s="19" t="str">
        <f>"Q"&amp;ROUNDUP(MONTH(SalesDataTable[[#This Row],[Order Date]])/3,0)</f>
        <v>Q2</v>
      </c>
      <c r="E764" s="4">
        <f>MONTH(SalesDataTable[[#This Row],[Order Date]])</f>
        <v>5</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75">
      <c r="A765" s="2">
        <v>3298</v>
      </c>
      <c r="B765" s="3">
        <v>46150</v>
      </c>
      <c r="C765" s="4">
        <f>YEAR(SalesDataTable[[#This Row],[Order Date]])</f>
        <v>2026</v>
      </c>
      <c r="D765" s="19" t="str">
        <f>"Q"&amp;ROUNDUP(MONTH(SalesDataTable[[#This Row],[Order Date]])/3,0)</f>
        <v>Q2</v>
      </c>
      <c r="E765" s="4">
        <f>MONTH(SalesDataTable[[#This Row],[Order Date]])</f>
        <v>5</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75">
      <c r="A766" s="2">
        <v>3510</v>
      </c>
      <c r="B766" s="3">
        <v>46150</v>
      </c>
      <c r="C766" s="4">
        <f>YEAR(SalesDataTable[[#This Row],[Order Date]])</f>
        <v>2026</v>
      </c>
      <c r="D766" s="19" t="str">
        <f>"Q"&amp;ROUNDUP(MONTH(SalesDataTable[[#This Row],[Order Date]])/3,0)</f>
        <v>Q2</v>
      </c>
      <c r="E766" s="4">
        <f>MONTH(SalesDataTable[[#This Row],[Order Date]])</f>
        <v>5</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75">
      <c r="A767" s="2">
        <v>3638</v>
      </c>
      <c r="B767" s="3">
        <v>46150</v>
      </c>
      <c r="C767" s="4">
        <f>YEAR(SalesDataTable[[#This Row],[Order Date]])</f>
        <v>2026</v>
      </c>
      <c r="D767" s="19" t="str">
        <f>"Q"&amp;ROUNDUP(MONTH(SalesDataTable[[#This Row],[Order Date]])/3,0)</f>
        <v>Q2</v>
      </c>
      <c r="E767" s="4">
        <f>MONTH(SalesDataTable[[#This Row],[Order Date]])</f>
        <v>5</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75">
      <c r="A768" s="2">
        <v>3754</v>
      </c>
      <c r="B768" s="3">
        <v>46150</v>
      </c>
      <c r="C768" s="4">
        <f>YEAR(SalesDataTable[[#This Row],[Order Date]])</f>
        <v>2026</v>
      </c>
      <c r="D768" s="19" t="str">
        <f>"Q"&amp;ROUNDUP(MONTH(SalesDataTable[[#This Row],[Order Date]])/3,0)</f>
        <v>Q2</v>
      </c>
      <c r="E768" s="4">
        <f>MONTH(SalesDataTable[[#This Row],[Order Date]])</f>
        <v>5</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75">
      <c r="A769" s="2">
        <v>4029</v>
      </c>
      <c r="B769" s="3">
        <v>46150</v>
      </c>
      <c r="C769" s="4">
        <f>YEAR(SalesDataTable[[#This Row],[Order Date]])</f>
        <v>2026</v>
      </c>
      <c r="D769" s="19" t="str">
        <f>"Q"&amp;ROUNDUP(MONTH(SalesDataTable[[#This Row],[Order Date]])/3,0)</f>
        <v>Q2</v>
      </c>
      <c r="E769" s="4">
        <f>MONTH(SalesDataTable[[#This Row],[Order Date]])</f>
        <v>5</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75">
      <c r="A770" s="2">
        <v>4651</v>
      </c>
      <c r="B770" s="3">
        <v>46150</v>
      </c>
      <c r="C770" s="4">
        <f>YEAR(SalesDataTable[[#This Row],[Order Date]])</f>
        <v>2026</v>
      </c>
      <c r="D770" s="19" t="str">
        <f>"Q"&amp;ROUNDUP(MONTH(SalesDataTable[[#This Row],[Order Date]])/3,0)</f>
        <v>Q2</v>
      </c>
      <c r="E770" s="4">
        <f>MONTH(SalesDataTable[[#This Row],[Order Date]])</f>
        <v>5</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75">
      <c r="A771" s="2">
        <v>4886</v>
      </c>
      <c r="B771" s="3">
        <v>46150</v>
      </c>
      <c r="C771" s="4">
        <f>YEAR(SalesDataTable[[#This Row],[Order Date]])</f>
        <v>2026</v>
      </c>
      <c r="D771" s="19" t="str">
        <f>"Q"&amp;ROUNDUP(MONTH(SalesDataTable[[#This Row],[Order Date]])/3,0)</f>
        <v>Q2</v>
      </c>
      <c r="E771" s="4">
        <f>MONTH(SalesDataTable[[#This Row],[Order Date]])</f>
        <v>5</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75">
      <c r="A772" s="2">
        <v>162</v>
      </c>
      <c r="B772" s="3">
        <v>46151</v>
      </c>
      <c r="C772" s="4">
        <f>YEAR(SalesDataTable[[#This Row],[Order Date]])</f>
        <v>2026</v>
      </c>
      <c r="D772" s="19" t="str">
        <f>"Q"&amp;ROUNDUP(MONTH(SalesDataTable[[#This Row],[Order Date]])/3,0)</f>
        <v>Q2</v>
      </c>
      <c r="E772" s="4">
        <f>MONTH(SalesDataTable[[#This Row],[Order Date]])</f>
        <v>5</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75">
      <c r="A773" s="2">
        <v>184</v>
      </c>
      <c r="B773" s="3">
        <v>46151</v>
      </c>
      <c r="C773" s="4">
        <f>YEAR(SalesDataTable[[#This Row],[Order Date]])</f>
        <v>2026</v>
      </c>
      <c r="D773" s="19" t="str">
        <f>"Q"&amp;ROUNDUP(MONTH(SalesDataTable[[#This Row],[Order Date]])/3,0)</f>
        <v>Q2</v>
      </c>
      <c r="E773" s="4">
        <f>MONTH(SalesDataTable[[#This Row],[Order Date]])</f>
        <v>5</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75">
      <c r="A774" s="2">
        <v>328</v>
      </c>
      <c r="B774" s="3">
        <v>46151</v>
      </c>
      <c r="C774" s="4">
        <f>YEAR(SalesDataTable[[#This Row],[Order Date]])</f>
        <v>2026</v>
      </c>
      <c r="D774" s="19" t="str">
        <f>"Q"&amp;ROUNDUP(MONTH(SalesDataTable[[#This Row],[Order Date]])/3,0)</f>
        <v>Q2</v>
      </c>
      <c r="E774" s="4">
        <f>MONTH(SalesDataTable[[#This Row],[Order Date]])</f>
        <v>5</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75">
      <c r="A775" s="2">
        <v>908</v>
      </c>
      <c r="B775" s="3">
        <v>46151</v>
      </c>
      <c r="C775" s="4">
        <f>YEAR(SalesDataTable[[#This Row],[Order Date]])</f>
        <v>2026</v>
      </c>
      <c r="D775" s="19" t="str">
        <f>"Q"&amp;ROUNDUP(MONTH(SalesDataTable[[#This Row],[Order Date]])/3,0)</f>
        <v>Q2</v>
      </c>
      <c r="E775" s="4">
        <f>MONTH(SalesDataTable[[#This Row],[Order Date]])</f>
        <v>5</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75">
      <c r="A776" s="2">
        <v>3159</v>
      </c>
      <c r="B776" s="3">
        <v>46151</v>
      </c>
      <c r="C776" s="4">
        <f>YEAR(SalesDataTable[[#This Row],[Order Date]])</f>
        <v>2026</v>
      </c>
      <c r="D776" s="19" t="str">
        <f>"Q"&amp;ROUNDUP(MONTH(SalesDataTable[[#This Row],[Order Date]])/3,0)</f>
        <v>Q2</v>
      </c>
      <c r="E776" s="4">
        <f>MONTH(SalesDataTable[[#This Row],[Order Date]])</f>
        <v>5</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75">
      <c r="A777" s="2">
        <v>4509</v>
      </c>
      <c r="B777" s="3">
        <v>46151</v>
      </c>
      <c r="C777" s="4">
        <f>YEAR(SalesDataTable[[#This Row],[Order Date]])</f>
        <v>2026</v>
      </c>
      <c r="D777" s="19" t="str">
        <f>"Q"&amp;ROUNDUP(MONTH(SalesDataTable[[#This Row],[Order Date]])/3,0)</f>
        <v>Q2</v>
      </c>
      <c r="E777" s="4">
        <f>MONTH(SalesDataTable[[#This Row],[Order Date]])</f>
        <v>5</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75">
      <c r="A778" s="2">
        <v>4677</v>
      </c>
      <c r="B778" s="3">
        <v>46151</v>
      </c>
      <c r="C778" s="4">
        <f>YEAR(SalesDataTable[[#This Row],[Order Date]])</f>
        <v>2026</v>
      </c>
      <c r="D778" s="19" t="str">
        <f>"Q"&amp;ROUNDUP(MONTH(SalesDataTable[[#This Row],[Order Date]])/3,0)</f>
        <v>Q2</v>
      </c>
      <c r="E778" s="4">
        <f>MONTH(SalesDataTable[[#This Row],[Order Date]])</f>
        <v>5</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75">
      <c r="A779" s="2">
        <v>4867</v>
      </c>
      <c r="B779" s="3">
        <v>46151</v>
      </c>
      <c r="C779" s="4">
        <f>YEAR(SalesDataTable[[#This Row],[Order Date]])</f>
        <v>2026</v>
      </c>
      <c r="D779" s="19" t="str">
        <f>"Q"&amp;ROUNDUP(MONTH(SalesDataTable[[#This Row],[Order Date]])/3,0)</f>
        <v>Q2</v>
      </c>
      <c r="E779" s="4">
        <f>MONTH(SalesDataTable[[#This Row],[Order Date]])</f>
        <v>5</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75">
      <c r="A780" s="2">
        <v>1615</v>
      </c>
      <c r="B780" s="3">
        <v>46152</v>
      </c>
      <c r="C780" s="4">
        <f>YEAR(SalesDataTable[[#This Row],[Order Date]])</f>
        <v>2026</v>
      </c>
      <c r="D780" s="19" t="str">
        <f>"Q"&amp;ROUNDUP(MONTH(SalesDataTable[[#This Row],[Order Date]])/3,0)</f>
        <v>Q2</v>
      </c>
      <c r="E780" s="4">
        <f>MONTH(SalesDataTable[[#This Row],[Order Date]])</f>
        <v>5</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75">
      <c r="A781" s="2">
        <v>1812</v>
      </c>
      <c r="B781" s="3">
        <v>46152</v>
      </c>
      <c r="C781" s="4">
        <f>YEAR(SalesDataTable[[#This Row],[Order Date]])</f>
        <v>2026</v>
      </c>
      <c r="D781" s="19" t="str">
        <f>"Q"&amp;ROUNDUP(MONTH(SalesDataTable[[#This Row],[Order Date]])/3,0)</f>
        <v>Q2</v>
      </c>
      <c r="E781" s="4">
        <f>MONTH(SalesDataTable[[#This Row],[Order Date]])</f>
        <v>5</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75">
      <c r="A782" s="2">
        <v>3645</v>
      </c>
      <c r="B782" s="3">
        <v>46152</v>
      </c>
      <c r="C782" s="4">
        <f>YEAR(SalesDataTable[[#This Row],[Order Date]])</f>
        <v>2026</v>
      </c>
      <c r="D782" s="19" t="str">
        <f>"Q"&amp;ROUNDUP(MONTH(SalesDataTable[[#This Row],[Order Date]])/3,0)</f>
        <v>Q2</v>
      </c>
      <c r="E782" s="4">
        <f>MONTH(SalesDataTable[[#This Row],[Order Date]])</f>
        <v>5</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75">
      <c r="A783" s="2">
        <v>3804</v>
      </c>
      <c r="B783" s="3">
        <v>46152</v>
      </c>
      <c r="C783" s="4">
        <f>YEAR(SalesDataTable[[#This Row],[Order Date]])</f>
        <v>2026</v>
      </c>
      <c r="D783" s="19" t="str">
        <f>"Q"&amp;ROUNDUP(MONTH(SalesDataTable[[#This Row],[Order Date]])/3,0)</f>
        <v>Q2</v>
      </c>
      <c r="E783" s="4">
        <f>MONTH(SalesDataTable[[#This Row],[Order Date]])</f>
        <v>5</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75">
      <c r="A784" s="2">
        <v>4367</v>
      </c>
      <c r="B784" s="3">
        <v>46152</v>
      </c>
      <c r="C784" s="4">
        <f>YEAR(SalesDataTable[[#This Row],[Order Date]])</f>
        <v>2026</v>
      </c>
      <c r="D784" s="19" t="str">
        <f>"Q"&amp;ROUNDUP(MONTH(SalesDataTable[[#This Row],[Order Date]])/3,0)</f>
        <v>Q2</v>
      </c>
      <c r="E784" s="4">
        <f>MONTH(SalesDataTable[[#This Row],[Order Date]])</f>
        <v>5</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75">
      <c r="A785" s="2">
        <v>4746</v>
      </c>
      <c r="B785" s="3">
        <v>46152</v>
      </c>
      <c r="C785" s="4">
        <f>YEAR(SalesDataTable[[#This Row],[Order Date]])</f>
        <v>2026</v>
      </c>
      <c r="D785" s="19" t="str">
        <f>"Q"&amp;ROUNDUP(MONTH(SalesDataTable[[#This Row],[Order Date]])/3,0)</f>
        <v>Q2</v>
      </c>
      <c r="E785" s="4">
        <f>MONTH(SalesDataTable[[#This Row],[Order Date]])</f>
        <v>5</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75">
      <c r="A786" s="2">
        <v>4795</v>
      </c>
      <c r="B786" s="3">
        <v>46152</v>
      </c>
      <c r="C786" s="4">
        <f>YEAR(SalesDataTable[[#This Row],[Order Date]])</f>
        <v>2026</v>
      </c>
      <c r="D786" s="19" t="str">
        <f>"Q"&amp;ROUNDUP(MONTH(SalesDataTable[[#This Row],[Order Date]])/3,0)</f>
        <v>Q2</v>
      </c>
      <c r="E786" s="4">
        <f>MONTH(SalesDataTable[[#This Row],[Order Date]])</f>
        <v>5</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75">
      <c r="A787" s="2">
        <v>4800</v>
      </c>
      <c r="B787" s="3">
        <v>46152</v>
      </c>
      <c r="C787" s="4">
        <f>YEAR(SalesDataTable[[#This Row],[Order Date]])</f>
        <v>2026</v>
      </c>
      <c r="D787" s="19" t="str">
        <f>"Q"&amp;ROUNDUP(MONTH(SalesDataTable[[#This Row],[Order Date]])/3,0)</f>
        <v>Q2</v>
      </c>
      <c r="E787" s="4">
        <f>MONTH(SalesDataTable[[#This Row],[Order Date]])</f>
        <v>5</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75">
      <c r="A788" s="2">
        <v>5018</v>
      </c>
      <c r="B788" s="3">
        <v>46152</v>
      </c>
      <c r="C788" s="4">
        <f>YEAR(SalesDataTable[[#This Row],[Order Date]])</f>
        <v>2026</v>
      </c>
      <c r="D788" s="19" t="str">
        <f>"Q"&amp;ROUNDUP(MONTH(SalesDataTable[[#This Row],[Order Date]])/3,0)</f>
        <v>Q2</v>
      </c>
      <c r="E788" s="4">
        <f>MONTH(SalesDataTable[[#This Row],[Order Date]])</f>
        <v>5</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75">
      <c r="A789" s="2">
        <v>474</v>
      </c>
      <c r="B789" s="3">
        <v>46153</v>
      </c>
      <c r="C789" s="4">
        <f>YEAR(SalesDataTable[[#This Row],[Order Date]])</f>
        <v>2026</v>
      </c>
      <c r="D789" s="19" t="str">
        <f>"Q"&amp;ROUNDUP(MONTH(SalesDataTable[[#This Row],[Order Date]])/3,0)</f>
        <v>Q2</v>
      </c>
      <c r="E789" s="4">
        <f>MONTH(SalesDataTable[[#This Row],[Order Date]])</f>
        <v>5</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75">
      <c r="A790" s="2">
        <v>1175</v>
      </c>
      <c r="B790" s="3">
        <v>46153</v>
      </c>
      <c r="C790" s="4">
        <f>YEAR(SalesDataTable[[#This Row],[Order Date]])</f>
        <v>2026</v>
      </c>
      <c r="D790" s="19" t="str">
        <f>"Q"&amp;ROUNDUP(MONTH(SalesDataTable[[#This Row],[Order Date]])/3,0)</f>
        <v>Q2</v>
      </c>
      <c r="E790" s="4">
        <f>MONTH(SalesDataTable[[#This Row],[Order Date]])</f>
        <v>5</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75">
      <c r="A791" s="2">
        <v>2015</v>
      </c>
      <c r="B791" s="3">
        <v>46153</v>
      </c>
      <c r="C791" s="4">
        <f>YEAR(SalesDataTable[[#This Row],[Order Date]])</f>
        <v>2026</v>
      </c>
      <c r="D791" s="19" t="str">
        <f>"Q"&amp;ROUNDUP(MONTH(SalesDataTable[[#This Row],[Order Date]])/3,0)</f>
        <v>Q2</v>
      </c>
      <c r="E791" s="4">
        <f>MONTH(SalesDataTable[[#This Row],[Order Date]])</f>
        <v>5</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75">
      <c r="A792" s="2">
        <v>2196</v>
      </c>
      <c r="B792" s="3">
        <v>46153</v>
      </c>
      <c r="C792" s="4">
        <f>YEAR(SalesDataTable[[#This Row],[Order Date]])</f>
        <v>2026</v>
      </c>
      <c r="D792" s="19" t="str">
        <f>"Q"&amp;ROUNDUP(MONTH(SalesDataTable[[#This Row],[Order Date]])/3,0)</f>
        <v>Q2</v>
      </c>
      <c r="E792" s="4">
        <f>MONTH(SalesDataTable[[#This Row],[Order Date]])</f>
        <v>5</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75">
      <c r="A793" s="2">
        <v>3508</v>
      </c>
      <c r="B793" s="3">
        <v>46153</v>
      </c>
      <c r="C793" s="4">
        <f>YEAR(SalesDataTable[[#This Row],[Order Date]])</f>
        <v>2026</v>
      </c>
      <c r="D793" s="19" t="str">
        <f>"Q"&amp;ROUNDUP(MONTH(SalesDataTable[[#This Row],[Order Date]])/3,0)</f>
        <v>Q2</v>
      </c>
      <c r="E793" s="4">
        <f>MONTH(SalesDataTable[[#This Row],[Order Date]])</f>
        <v>5</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75">
      <c r="A794" s="2">
        <v>3516</v>
      </c>
      <c r="B794" s="3">
        <v>46153</v>
      </c>
      <c r="C794" s="4">
        <f>YEAR(SalesDataTable[[#This Row],[Order Date]])</f>
        <v>2026</v>
      </c>
      <c r="D794" s="19" t="str">
        <f>"Q"&amp;ROUNDUP(MONTH(SalesDataTable[[#This Row],[Order Date]])/3,0)</f>
        <v>Q2</v>
      </c>
      <c r="E794" s="4">
        <f>MONTH(SalesDataTable[[#This Row],[Order Date]])</f>
        <v>5</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75">
      <c r="A795" s="2">
        <v>3570</v>
      </c>
      <c r="B795" s="3">
        <v>46153</v>
      </c>
      <c r="C795" s="4">
        <f>YEAR(SalesDataTable[[#This Row],[Order Date]])</f>
        <v>2026</v>
      </c>
      <c r="D795" s="19" t="str">
        <f>"Q"&amp;ROUNDUP(MONTH(SalesDataTable[[#This Row],[Order Date]])/3,0)</f>
        <v>Q2</v>
      </c>
      <c r="E795" s="4">
        <f>MONTH(SalesDataTable[[#This Row],[Order Date]])</f>
        <v>5</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75">
      <c r="A796" s="2">
        <v>4799</v>
      </c>
      <c r="B796" s="3">
        <v>46153</v>
      </c>
      <c r="C796" s="4">
        <f>YEAR(SalesDataTable[[#This Row],[Order Date]])</f>
        <v>2026</v>
      </c>
      <c r="D796" s="19" t="str">
        <f>"Q"&amp;ROUNDUP(MONTH(SalesDataTable[[#This Row],[Order Date]])/3,0)</f>
        <v>Q2</v>
      </c>
      <c r="E796" s="4">
        <f>MONTH(SalesDataTable[[#This Row],[Order Date]])</f>
        <v>5</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75">
      <c r="A797" s="2">
        <v>5156</v>
      </c>
      <c r="B797" s="3">
        <v>46153</v>
      </c>
      <c r="C797" s="4">
        <f>YEAR(SalesDataTable[[#This Row],[Order Date]])</f>
        <v>2026</v>
      </c>
      <c r="D797" s="19" t="str">
        <f>"Q"&amp;ROUNDUP(MONTH(SalesDataTable[[#This Row],[Order Date]])/3,0)</f>
        <v>Q2</v>
      </c>
      <c r="E797" s="4">
        <f>MONTH(SalesDataTable[[#This Row],[Order Date]])</f>
        <v>5</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75">
      <c r="A798" s="2">
        <v>526</v>
      </c>
      <c r="B798" s="3">
        <v>46154</v>
      </c>
      <c r="C798" s="4">
        <f>YEAR(SalesDataTable[[#This Row],[Order Date]])</f>
        <v>2026</v>
      </c>
      <c r="D798" s="19" t="str">
        <f>"Q"&amp;ROUNDUP(MONTH(SalesDataTable[[#This Row],[Order Date]])/3,0)</f>
        <v>Q2</v>
      </c>
      <c r="E798" s="4">
        <f>MONTH(SalesDataTable[[#This Row],[Order Date]])</f>
        <v>5</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75">
      <c r="A799" s="2">
        <v>712</v>
      </c>
      <c r="B799" s="3">
        <v>46154</v>
      </c>
      <c r="C799" s="4">
        <f>YEAR(SalesDataTable[[#This Row],[Order Date]])</f>
        <v>2026</v>
      </c>
      <c r="D799" s="19" t="str">
        <f>"Q"&amp;ROUNDUP(MONTH(SalesDataTable[[#This Row],[Order Date]])/3,0)</f>
        <v>Q2</v>
      </c>
      <c r="E799" s="4">
        <f>MONTH(SalesDataTable[[#This Row],[Order Date]])</f>
        <v>5</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75">
      <c r="A800" s="2">
        <v>1533</v>
      </c>
      <c r="B800" s="3">
        <v>46154</v>
      </c>
      <c r="C800" s="4">
        <f>YEAR(SalesDataTable[[#This Row],[Order Date]])</f>
        <v>2026</v>
      </c>
      <c r="D800" s="19" t="str">
        <f>"Q"&amp;ROUNDUP(MONTH(SalesDataTable[[#This Row],[Order Date]])/3,0)</f>
        <v>Q2</v>
      </c>
      <c r="E800" s="4">
        <f>MONTH(SalesDataTable[[#This Row],[Order Date]])</f>
        <v>5</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75">
      <c r="A801" s="2">
        <v>1933</v>
      </c>
      <c r="B801" s="3">
        <v>46154</v>
      </c>
      <c r="C801" s="4">
        <f>YEAR(SalesDataTable[[#This Row],[Order Date]])</f>
        <v>2026</v>
      </c>
      <c r="D801" s="19" t="str">
        <f>"Q"&amp;ROUNDUP(MONTH(SalesDataTable[[#This Row],[Order Date]])/3,0)</f>
        <v>Q2</v>
      </c>
      <c r="E801" s="4">
        <f>MONTH(SalesDataTable[[#This Row],[Order Date]])</f>
        <v>5</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75">
      <c r="A802" s="2">
        <v>3128</v>
      </c>
      <c r="B802" s="3">
        <v>46154</v>
      </c>
      <c r="C802" s="4">
        <f>YEAR(SalesDataTable[[#This Row],[Order Date]])</f>
        <v>2026</v>
      </c>
      <c r="D802" s="19" t="str">
        <f>"Q"&amp;ROUNDUP(MONTH(SalesDataTable[[#This Row],[Order Date]])/3,0)</f>
        <v>Q2</v>
      </c>
      <c r="E802" s="4">
        <f>MONTH(SalesDataTable[[#This Row],[Order Date]])</f>
        <v>5</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75">
      <c r="A803" s="2">
        <v>4922</v>
      </c>
      <c r="B803" s="3">
        <v>46154</v>
      </c>
      <c r="C803" s="4">
        <f>YEAR(SalesDataTable[[#This Row],[Order Date]])</f>
        <v>2026</v>
      </c>
      <c r="D803" s="19" t="str">
        <f>"Q"&amp;ROUNDUP(MONTH(SalesDataTable[[#This Row],[Order Date]])/3,0)</f>
        <v>Q2</v>
      </c>
      <c r="E803" s="4">
        <f>MONTH(SalesDataTable[[#This Row],[Order Date]])</f>
        <v>5</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75">
      <c r="A804" s="2">
        <v>5051</v>
      </c>
      <c r="B804" s="3">
        <v>46154</v>
      </c>
      <c r="C804" s="4">
        <f>YEAR(SalesDataTable[[#This Row],[Order Date]])</f>
        <v>2026</v>
      </c>
      <c r="D804" s="19" t="str">
        <f>"Q"&amp;ROUNDUP(MONTH(SalesDataTable[[#This Row],[Order Date]])/3,0)</f>
        <v>Q2</v>
      </c>
      <c r="E804" s="4">
        <f>MONTH(SalesDataTable[[#This Row],[Order Date]])</f>
        <v>5</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75">
      <c r="A805" s="2">
        <v>5182</v>
      </c>
      <c r="B805" s="3">
        <v>46154</v>
      </c>
      <c r="C805" s="4">
        <f>YEAR(SalesDataTable[[#This Row],[Order Date]])</f>
        <v>2026</v>
      </c>
      <c r="D805" s="19" t="str">
        <f>"Q"&amp;ROUNDUP(MONTH(SalesDataTable[[#This Row],[Order Date]])/3,0)</f>
        <v>Q2</v>
      </c>
      <c r="E805" s="4">
        <f>MONTH(SalesDataTable[[#This Row],[Order Date]])</f>
        <v>5</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75">
      <c r="A806" s="2">
        <v>1071</v>
      </c>
      <c r="B806" s="3">
        <v>46155</v>
      </c>
      <c r="C806" s="4">
        <f>YEAR(SalesDataTable[[#This Row],[Order Date]])</f>
        <v>2026</v>
      </c>
      <c r="D806" s="19" t="str">
        <f>"Q"&amp;ROUNDUP(MONTH(SalesDataTable[[#This Row],[Order Date]])/3,0)</f>
        <v>Q2</v>
      </c>
      <c r="E806" s="4">
        <f>MONTH(SalesDataTable[[#This Row],[Order Date]])</f>
        <v>5</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75">
      <c r="A807" s="2">
        <v>1210</v>
      </c>
      <c r="B807" s="3">
        <v>46155</v>
      </c>
      <c r="C807" s="4">
        <f>YEAR(SalesDataTable[[#This Row],[Order Date]])</f>
        <v>2026</v>
      </c>
      <c r="D807" s="19" t="str">
        <f>"Q"&amp;ROUNDUP(MONTH(SalesDataTable[[#This Row],[Order Date]])/3,0)</f>
        <v>Q2</v>
      </c>
      <c r="E807" s="4">
        <f>MONTH(SalesDataTable[[#This Row],[Order Date]])</f>
        <v>5</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75">
      <c r="A808" s="2">
        <v>1244</v>
      </c>
      <c r="B808" s="3">
        <v>46155</v>
      </c>
      <c r="C808" s="4">
        <f>YEAR(SalesDataTable[[#This Row],[Order Date]])</f>
        <v>2026</v>
      </c>
      <c r="D808" s="19" t="str">
        <f>"Q"&amp;ROUNDUP(MONTH(SalesDataTable[[#This Row],[Order Date]])/3,0)</f>
        <v>Q2</v>
      </c>
      <c r="E808" s="4">
        <f>MONTH(SalesDataTable[[#This Row],[Order Date]])</f>
        <v>5</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75">
      <c r="A809" s="2">
        <v>1403</v>
      </c>
      <c r="B809" s="3">
        <v>46155</v>
      </c>
      <c r="C809" s="4">
        <f>YEAR(SalesDataTable[[#This Row],[Order Date]])</f>
        <v>2026</v>
      </c>
      <c r="D809" s="19" t="str">
        <f>"Q"&amp;ROUNDUP(MONTH(SalesDataTable[[#This Row],[Order Date]])/3,0)</f>
        <v>Q2</v>
      </c>
      <c r="E809" s="4">
        <f>MONTH(SalesDataTable[[#This Row],[Order Date]])</f>
        <v>5</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75">
      <c r="A810" s="2">
        <v>1592</v>
      </c>
      <c r="B810" s="3">
        <v>46155</v>
      </c>
      <c r="C810" s="4">
        <f>YEAR(SalesDataTable[[#This Row],[Order Date]])</f>
        <v>2026</v>
      </c>
      <c r="D810" s="19" t="str">
        <f>"Q"&amp;ROUNDUP(MONTH(SalesDataTable[[#This Row],[Order Date]])/3,0)</f>
        <v>Q2</v>
      </c>
      <c r="E810" s="4">
        <f>MONTH(SalesDataTable[[#This Row],[Order Date]])</f>
        <v>5</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75">
      <c r="A811" s="2">
        <v>2581</v>
      </c>
      <c r="B811" s="3">
        <v>46155</v>
      </c>
      <c r="C811" s="4">
        <f>YEAR(SalesDataTable[[#This Row],[Order Date]])</f>
        <v>2026</v>
      </c>
      <c r="D811" s="19" t="str">
        <f>"Q"&amp;ROUNDUP(MONTH(SalesDataTable[[#This Row],[Order Date]])/3,0)</f>
        <v>Q2</v>
      </c>
      <c r="E811" s="4">
        <f>MONTH(SalesDataTable[[#This Row],[Order Date]])</f>
        <v>5</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75">
      <c r="A812" s="2">
        <v>3428</v>
      </c>
      <c r="B812" s="3">
        <v>46155</v>
      </c>
      <c r="C812" s="4">
        <f>YEAR(SalesDataTable[[#This Row],[Order Date]])</f>
        <v>2026</v>
      </c>
      <c r="D812" s="19" t="str">
        <f>"Q"&amp;ROUNDUP(MONTH(SalesDataTable[[#This Row],[Order Date]])/3,0)</f>
        <v>Q2</v>
      </c>
      <c r="E812" s="4">
        <f>MONTH(SalesDataTable[[#This Row],[Order Date]])</f>
        <v>5</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75">
      <c r="A813" s="2">
        <v>765</v>
      </c>
      <c r="B813" s="3">
        <v>46156</v>
      </c>
      <c r="C813" s="4">
        <f>YEAR(SalesDataTable[[#This Row],[Order Date]])</f>
        <v>2026</v>
      </c>
      <c r="D813" s="19" t="str">
        <f>"Q"&amp;ROUNDUP(MONTH(SalesDataTable[[#This Row],[Order Date]])/3,0)</f>
        <v>Q2</v>
      </c>
      <c r="E813" s="4">
        <f>MONTH(SalesDataTable[[#This Row],[Order Date]])</f>
        <v>5</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75">
      <c r="A814" s="2">
        <v>854</v>
      </c>
      <c r="B814" s="3">
        <v>46156</v>
      </c>
      <c r="C814" s="4">
        <f>YEAR(SalesDataTable[[#This Row],[Order Date]])</f>
        <v>2026</v>
      </c>
      <c r="D814" s="19" t="str">
        <f>"Q"&amp;ROUNDUP(MONTH(SalesDataTable[[#This Row],[Order Date]])/3,0)</f>
        <v>Q2</v>
      </c>
      <c r="E814" s="4">
        <f>MONTH(SalesDataTable[[#This Row],[Order Date]])</f>
        <v>5</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75">
      <c r="A815" s="2">
        <v>1087</v>
      </c>
      <c r="B815" s="3">
        <v>46156</v>
      </c>
      <c r="C815" s="4">
        <f>YEAR(SalesDataTable[[#This Row],[Order Date]])</f>
        <v>2026</v>
      </c>
      <c r="D815" s="19" t="str">
        <f>"Q"&amp;ROUNDUP(MONTH(SalesDataTable[[#This Row],[Order Date]])/3,0)</f>
        <v>Q2</v>
      </c>
      <c r="E815" s="4">
        <f>MONTH(SalesDataTable[[#This Row],[Order Date]])</f>
        <v>5</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75">
      <c r="A816" s="2">
        <v>1150</v>
      </c>
      <c r="B816" s="3">
        <v>46156</v>
      </c>
      <c r="C816" s="4">
        <f>YEAR(SalesDataTable[[#This Row],[Order Date]])</f>
        <v>2026</v>
      </c>
      <c r="D816" s="19" t="str">
        <f>"Q"&amp;ROUNDUP(MONTH(SalesDataTable[[#This Row],[Order Date]])/3,0)</f>
        <v>Q2</v>
      </c>
      <c r="E816" s="4">
        <f>MONTH(SalesDataTable[[#This Row],[Order Date]])</f>
        <v>5</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75">
      <c r="A817" s="2">
        <v>1902</v>
      </c>
      <c r="B817" s="3">
        <v>46156</v>
      </c>
      <c r="C817" s="4">
        <f>YEAR(SalesDataTable[[#This Row],[Order Date]])</f>
        <v>2026</v>
      </c>
      <c r="D817" s="19" t="str">
        <f>"Q"&amp;ROUNDUP(MONTH(SalesDataTable[[#This Row],[Order Date]])/3,0)</f>
        <v>Q2</v>
      </c>
      <c r="E817" s="4">
        <f>MONTH(SalesDataTable[[#This Row],[Order Date]])</f>
        <v>5</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75">
      <c r="A818" s="2">
        <v>3913</v>
      </c>
      <c r="B818" s="3">
        <v>46156</v>
      </c>
      <c r="C818" s="4">
        <f>YEAR(SalesDataTable[[#This Row],[Order Date]])</f>
        <v>2026</v>
      </c>
      <c r="D818" s="19" t="str">
        <f>"Q"&amp;ROUNDUP(MONTH(SalesDataTable[[#This Row],[Order Date]])/3,0)</f>
        <v>Q2</v>
      </c>
      <c r="E818" s="4">
        <f>MONTH(SalesDataTable[[#This Row],[Order Date]])</f>
        <v>5</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75">
      <c r="A819" s="2">
        <v>4378</v>
      </c>
      <c r="B819" s="3">
        <v>46156</v>
      </c>
      <c r="C819" s="4">
        <f>YEAR(SalesDataTable[[#This Row],[Order Date]])</f>
        <v>2026</v>
      </c>
      <c r="D819" s="19" t="str">
        <f>"Q"&amp;ROUNDUP(MONTH(SalesDataTable[[#This Row],[Order Date]])/3,0)</f>
        <v>Q2</v>
      </c>
      <c r="E819" s="4">
        <f>MONTH(SalesDataTable[[#This Row],[Order Date]])</f>
        <v>5</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75">
      <c r="A820" s="2">
        <v>4551</v>
      </c>
      <c r="B820" s="3">
        <v>46156</v>
      </c>
      <c r="C820" s="4">
        <f>YEAR(SalesDataTable[[#This Row],[Order Date]])</f>
        <v>2026</v>
      </c>
      <c r="D820" s="19" t="str">
        <f>"Q"&amp;ROUNDUP(MONTH(SalesDataTable[[#This Row],[Order Date]])/3,0)</f>
        <v>Q2</v>
      </c>
      <c r="E820" s="4">
        <f>MONTH(SalesDataTable[[#This Row],[Order Date]])</f>
        <v>5</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75">
      <c r="A821" s="2">
        <v>787</v>
      </c>
      <c r="B821" s="3">
        <v>46157</v>
      </c>
      <c r="C821" s="4">
        <f>YEAR(SalesDataTable[[#This Row],[Order Date]])</f>
        <v>2026</v>
      </c>
      <c r="D821" s="19" t="str">
        <f>"Q"&amp;ROUNDUP(MONTH(SalesDataTable[[#This Row],[Order Date]])/3,0)</f>
        <v>Q2</v>
      </c>
      <c r="E821" s="4">
        <f>MONTH(SalesDataTable[[#This Row],[Order Date]])</f>
        <v>5</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75">
      <c r="A822" s="2">
        <v>1133</v>
      </c>
      <c r="B822" s="3">
        <v>46157</v>
      </c>
      <c r="C822" s="4">
        <f>YEAR(SalesDataTable[[#This Row],[Order Date]])</f>
        <v>2026</v>
      </c>
      <c r="D822" s="19" t="str">
        <f>"Q"&amp;ROUNDUP(MONTH(SalesDataTable[[#This Row],[Order Date]])/3,0)</f>
        <v>Q2</v>
      </c>
      <c r="E822" s="4">
        <f>MONTH(SalesDataTable[[#This Row],[Order Date]])</f>
        <v>5</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75">
      <c r="A823" s="2">
        <v>2075</v>
      </c>
      <c r="B823" s="3">
        <v>46157</v>
      </c>
      <c r="C823" s="4">
        <f>YEAR(SalesDataTable[[#This Row],[Order Date]])</f>
        <v>2026</v>
      </c>
      <c r="D823" s="19" t="str">
        <f>"Q"&amp;ROUNDUP(MONTH(SalesDataTable[[#This Row],[Order Date]])/3,0)</f>
        <v>Q2</v>
      </c>
      <c r="E823" s="4">
        <f>MONTH(SalesDataTable[[#This Row],[Order Date]])</f>
        <v>5</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75">
      <c r="A824" s="2">
        <v>2172</v>
      </c>
      <c r="B824" s="3">
        <v>46157</v>
      </c>
      <c r="C824" s="4">
        <f>YEAR(SalesDataTable[[#This Row],[Order Date]])</f>
        <v>2026</v>
      </c>
      <c r="D824" s="19" t="str">
        <f>"Q"&amp;ROUNDUP(MONTH(SalesDataTable[[#This Row],[Order Date]])/3,0)</f>
        <v>Q2</v>
      </c>
      <c r="E824" s="4">
        <f>MONTH(SalesDataTable[[#This Row],[Order Date]])</f>
        <v>5</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75">
      <c r="A825" s="2">
        <v>2977</v>
      </c>
      <c r="B825" s="3">
        <v>46157</v>
      </c>
      <c r="C825" s="4">
        <f>YEAR(SalesDataTable[[#This Row],[Order Date]])</f>
        <v>2026</v>
      </c>
      <c r="D825" s="19" t="str">
        <f>"Q"&amp;ROUNDUP(MONTH(SalesDataTable[[#This Row],[Order Date]])/3,0)</f>
        <v>Q2</v>
      </c>
      <c r="E825" s="4">
        <f>MONTH(SalesDataTable[[#This Row],[Order Date]])</f>
        <v>5</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75">
      <c r="A826" s="2">
        <v>3531</v>
      </c>
      <c r="B826" s="3">
        <v>46157</v>
      </c>
      <c r="C826" s="4">
        <f>YEAR(SalesDataTable[[#This Row],[Order Date]])</f>
        <v>2026</v>
      </c>
      <c r="D826" s="19" t="str">
        <f>"Q"&amp;ROUNDUP(MONTH(SalesDataTable[[#This Row],[Order Date]])/3,0)</f>
        <v>Q2</v>
      </c>
      <c r="E826" s="4">
        <f>MONTH(SalesDataTable[[#This Row],[Order Date]])</f>
        <v>5</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75">
      <c r="A827" s="2">
        <v>3881</v>
      </c>
      <c r="B827" s="3">
        <v>46157</v>
      </c>
      <c r="C827" s="4">
        <f>YEAR(SalesDataTable[[#This Row],[Order Date]])</f>
        <v>2026</v>
      </c>
      <c r="D827" s="19" t="str">
        <f>"Q"&amp;ROUNDUP(MONTH(SalesDataTable[[#This Row],[Order Date]])/3,0)</f>
        <v>Q2</v>
      </c>
      <c r="E827" s="4">
        <f>MONTH(SalesDataTable[[#This Row],[Order Date]])</f>
        <v>5</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75">
      <c r="A828" s="2">
        <v>4469</v>
      </c>
      <c r="B828" s="3">
        <v>46157</v>
      </c>
      <c r="C828" s="4">
        <f>YEAR(SalesDataTable[[#This Row],[Order Date]])</f>
        <v>2026</v>
      </c>
      <c r="D828" s="19" t="str">
        <f>"Q"&amp;ROUNDUP(MONTH(SalesDataTable[[#This Row],[Order Date]])/3,0)</f>
        <v>Q2</v>
      </c>
      <c r="E828" s="4">
        <f>MONTH(SalesDataTable[[#This Row],[Order Date]])</f>
        <v>5</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75">
      <c r="A829" s="2">
        <v>5037</v>
      </c>
      <c r="B829" s="3">
        <v>46157</v>
      </c>
      <c r="C829" s="4">
        <f>YEAR(SalesDataTable[[#This Row],[Order Date]])</f>
        <v>2026</v>
      </c>
      <c r="D829" s="19" t="str">
        <f>"Q"&amp;ROUNDUP(MONTH(SalesDataTable[[#This Row],[Order Date]])/3,0)</f>
        <v>Q2</v>
      </c>
      <c r="E829" s="4">
        <f>MONTH(SalesDataTable[[#This Row],[Order Date]])</f>
        <v>5</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75">
      <c r="A830" s="2">
        <v>35</v>
      </c>
      <c r="B830" s="3">
        <v>46158</v>
      </c>
      <c r="C830" s="4">
        <f>YEAR(SalesDataTable[[#This Row],[Order Date]])</f>
        <v>2026</v>
      </c>
      <c r="D830" s="19" t="str">
        <f>"Q"&amp;ROUNDUP(MONTH(SalesDataTable[[#This Row],[Order Date]])/3,0)</f>
        <v>Q2</v>
      </c>
      <c r="E830" s="4">
        <f>MONTH(SalesDataTable[[#This Row],[Order Date]])</f>
        <v>5</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75">
      <c r="A831" s="2">
        <v>226</v>
      </c>
      <c r="B831" s="3">
        <v>46158</v>
      </c>
      <c r="C831" s="4">
        <f>YEAR(SalesDataTable[[#This Row],[Order Date]])</f>
        <v>2026</v>
      </c>
      <c r="D831" s="19" t="str">
        <f>"Q"&amp;ROUNDUP(MONTH(SalesDataTable[[#This Row],[Order Date]])/3,0)</f>
        <v>Q2</v>
      </c>
      <c r="E831" s="4">
        <f>MONTH(SalesDataTable[[#This Row],[Order Date]])</f>
        <v>5</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75">
      <c r="A832" s="2">
        <v>1713</v>
      </c>
      <c r="B832" s="3">
        <v>46158</v>
      </c>
      <c r="C832" s="4">
        <f>YEAR(SalesDataTable[[#This Row],[Order Date]])</f>
        <v>2026</v>
      </c>
      <c r="D832" s="19" t="str">
        <f>"Q"&amp;ROUNDUP(MONTH(SalesDataTable[[#This Row],[Order Date]])/3,0)</f>
        <v>Q2</v>
      </c>
      <c r="E832" s="4">
        <f>MONTH(SalesDataTable[[#This Row],[Order Date]])</f>
        <v>5</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75">
      <c r="A833" s="2">
        <v>2320</v>
      </c>
      <c r="B833" s="3">
        <v>46158</v>
      </c>
      <c r="C833" s="4">
        <f>YEAR(SalesDataTable[[#This Row],[Order Date]])</f>
        <v>2026</v>
      </c>
      <c r="D833" s="19" t="str">
        <f>"Q"&amp;ROUNDUP(MONTH(SalesDataTable[[#This Row],[Order Date]])/3,0)</f>
        <v>Q2</v>
      </c>
      <c r="E833" s="4">
        <f>MONTH(SalesDataTable[[#This Row],[Order Date]])</f>
        <v>5</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75">
      <c r="A834" s="2">
        <v>2496</v>
      </c>
      <c r="B834" s="3">
        <v>46158</v>
      </c>
      <c r="C834" s="4">
        <f>YEAR(SalesDataTable[[#This Row],[Order Date]])</f>
        <v>2026</v>
      </c>
      <c r="D834" s="19" t="str">
        <f>"Q"&amp;ROUNDUP(MONTH(SalesDataTable[[#This Row],[Order Date]])/3,0)</f>
        <v>Q2</v>
      </c>
      <c r="E834" s="4">
        <f>MONTH(SalesDataTable[[#This Row],[Order Date]])</f>
        <v>5</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75">
      <c r="A835" s="2">
        <v>2504</v>
      </c>
      <c r="B835" s="3">
        <v>46158</v>
      </c>
      <c r="C835" s="4">
        <f>YEAR(SalesDataTable[[#This Row],[Order Date]])</f>
        <v>2026</v>
      </c>
      <c r="D835" s="19" t="str">
        <f>"Q"&amp;ROUNDUP(MONTH(SalesDataTable[[#This Row],[Order Date]])/3,0)</f>
        <v>Q2</v>
      </c>
      <c r="E835" s="4">
        <f>MONTH(SalesDataTable[[#This Row],[Order Date]])</f>
        <v>5</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75">
      <c r="A836" s="2">
        <v>2598</v>
      </c>
      <c r="B836" s="3">
        <v>46158</v>
      </c>
      <c r="C836" s="4">
        <f>YEAR(SalesDataTable[[#This Row],[Order Date]])</f>
        <v>2026</v>
      </c>
      <c r="D836" s="19" t="str">
        <f>"Q"&amp;ROUNDUP(MONTH(SalesDataTable[[#This Row],[Order Date]])/3,0)</f>
        <v>Q2</v>
      </c>
      <c r="E836" s="4">
        <f>MONTH(SalesDataTable[[#This Row],[Order Date]])</f>
        <v>5</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75">
      <c r="A837" s="2">
        <v>2600</v>
      </c>
      <c r="B837" s="3">
        <v>46158</v>
      </c>
      <c r="C837" s="4">
        <f>YEAR(SalesDataTable[[#This Row],[Order Date]])</f>
        <v>2026</v>
      </c>
      <c r="D837" s="19" t="str">
        <f>"Q"&amp;ROUNDUP(MONTH(SalesDataTable[[#This Row],[Order Date]])/3,0)</f>
        <v>Q2</v>
      </c>
      <c r="E837" s="4">
        <f>MONTH(SalesDataTable[[#This Row],[Order Date]])</f>
        <v>5</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75">
      <c r="A838" s="2">
        <v>2856</v>
      </c>
      <c r="B838" s="3">
        <v>46158</v>
      </c>
      <c r="C838" s="4">
        <f>YEAR(SalesDataTable[[#This Row],[Order Date]])</f>
        <v>2026</v>
      </c>
      <c r="D838" s="19" t="str">
        <f>"Q"&amp;ROUNDUP(MONTH(SalesDataTable[[#This Row],[Order Date]])/3,0)</f>
        <v>Q2</v>
      </c>
      <c r="E838" s="4">
        <f>MONTH(SalesDataTable[[#This Row],[Order Date]])</f>
        <v>5</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75">
      <c r="A839" s="2">
        <v>3478</v>
      </c>
      <c r="B839" s="3">
        <v>46158</v>
      </c>
      <c r="C839" s="4">
        <f>YEAR(SalesDataTable[[#This Row],[Order Date]])</f>
        <v>2026</v>
      </c>
      <c r="D839" s="19" t="str">
        <f>"Q"&amp;ROUNDUP(MONTH(SalesDataTable[[#This Row],[Order Date]])/3,0)</f>
        <v>Q2</v>
      </c>
      <c r="E839" s="4">
        <f>MONTH(SalesDataTable[[#This Row],[Order Date]])</f>
        <v>5</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75">
      <c r="A840" s="2">
        <v>3599</v>
      </c>
      <c r="B840" s="3">
        <v>46158</v>
      </c>
      <c r="C840" s="4">
        <f>YEAR(SalesDataTable[[#This Row],[Order Date]])</f>
        <v>2026</v>
      </c>
      <c r="D840" s="19" t="str">
        <f>"Q"&amp;ROUNDUP(MONTH(SalesDataTable[[#This Row],[Order Date]])/3,0)</f>
        <v>Q2</v>
      </c>
      <c r="E840" s="4">
        <f>MONTH(SalesDataTable[[#This Row],[Order Date]])</f>
        <v>5</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75">
      <c r="A841" s="2">
        <v>282</v>
      </c>
      <c r="B841" s="3">
        <v>46159</v>
      </c>
      <c r="C841" s="4">
        <f>YEAR(SalesDataTable[[#This Row],[Order Date]])</f>
        <v>2026</v>
      </c>
      <c r="D841" s="19" t="str">
        <f>"Q"&amp;ROUNDUP(MONTH(SalesDataTable[[#This Row],[Order Date]])/3,0)</f>
        <v>Q2</v>
      </c>
      <c r="E841" s="4">
        <f>MONTH(SalesDataTable[[#This Row],[Order Date]])</f>
        <v>5</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75">
      <c r="A842" s="2">
        <v>980</v>
      </c>
      <c r="B842" s="3">
        <v>46159</v>
      </c>
      <c r="C842" s="4">
        <f>YEAR(SalesDataTable[[#This Row],[Order Date]])</f>
        <v>2026</v>
      </c>
      <c r="D842" s="19" t="str">
        <f>"Q"&amp;ROUNDUP(MONTH(SalesDataTable[[#This Row],[Order Date]])/3,0)</f>
        <v>Q2</v>
      </c>
      <c r="E842" s="4">
        <f>MONTH(SalesDataTable[[#This Row],[Order Date]])</f>
        <v>5</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75">
      <c r="A843" s="2">
        <v>1155</v>
      </c>
      <c r="B843" s="3">
        <v>46159</v>
      </c>
      <c r="C843" s="4">
        <f>YEAR(SalesDataTable[[#This Row],[Order Date]])</f>
        <v>2026</v>
      </c>
      <c r="D843" s="19" t="str">
        <f>"Q"&amp;ROUNDUP(MONTH(SalesDataTable[[#This Row],[Order Date]])/3,0)</f>
        <v>Q2</v>
      </c>
      <c r="E843" s="4">
        <f>MONTH(SalesDataTable[[#This Row],[Order Date]])</f>
        <v>5</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75">
      <c r="A844" s="2">
        <v>1816</v>
      </c>
      <c r="B844" s="3">
        <v>46159</v>
      </c>
      <c r="C844" s="4">
        <f>YEAR(SalesDataTable[[#This Row],[Order Date]])</f>
        <v>2026</v>
      </c>
      <c r="D844" s="19" t="str">
        <f>"Q"&amp;ROUNDUP(MONTH(SalesDataTable[[#This Row],[Order Date]])/3,0)</f>
        <v>Q2</v>
      </c>
      <c r="E844" s="4">
        <f>MONTH(SalesDataTable[[#This Row],[Order Date]])</f>
        <v>5</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75">
      <c r="A845" s="2">
        <v>2128</v>
      </c>
      <c r="B845" s="3">
        <v>46159</v>
      </c>
      <c r="C845" s="4">
        <f>YEAR(SalesDataTable[[#This Row],[Order Date]])</f>
        <v>2026</v>
      </c>
      <c r="D845" s="19" t="str">
        <f>"Q"&amp;ROUNDUP(MONTH(SalesDataTable[[#This Row],[Order Date]])/3,0)</f>
        <v>Q2</v>
      </c>
      <c r="E845" s="4">
        <f>MONTH(SalesDataTable[[#This Row],[Order Date]])</f>
        <v>5</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75">
      <c r="A846" s="2">
        <v>2296</v>
      </c>
      <c r="B846" s="3">
        <v>46159</v>
      </c>
      <c r="C846" s="4">
        <f>YEAR(SalesDataTable[[#This Row],[Order Date]])</f>
        <v>2026</v>
      </c>
      <c r="D846" s="19" t="str">
        <f>"Q"&amp;ROUNDUP(MONTH(SalesDataTable[[#This Row],[Order Date]])/3,0)</f>
        <v>Q2</v>
      </c>
      <c r="E846" s="4">
        <f>MONTH(SalesDataTable[[#This Row],[Order Date]])</f>
        <v>5</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75">
      <c r="A847" s="2">
        <v>2322</v>
      </c>
      <c r="B847" s="3">
        <v>46159</v>
      </c>
      <c r="C847" s="4">
        <f>YEAR(SalesDataTable[[#This Row],[Order Date]])</f>
        <v>2026</v>
      </c>
      <c r="D847" s="19" t="str">
        <f>"Q"&amp;ROUNDUP(MONTH(SalesDataTable[[#This Row],[Order Date]])/3,0)</f>
        <v>Q2</v>
      </c>
      <c r="E847" s="4">
        <f>MONTH(SalesDataTable[[#This Row],[Order Date]])</f>
        <v>5</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75">
      <c r="A848" s="2">
        <v>3480</v>
      </c>
      <c r="B848" s="3">
        <v>46159</v>
      </c>
      <c r="C848" s="4">
        <f>YEAR(SalesDataTable[[#This Row],[Order Date]])</f>
        <v>2026</v>
      </c>
      <c r="D848" s="19" t="str">
        <f>"Q"&amp;ROUNDUP(MONTH(SalesDataTable[[#This Row],[Order Date]])/3,0)</f>
        <v>Q2</v>
      </c>
      <c r="E848" s="4">
        <f>MONTH(SalesDataTable[[#This Row],[Order Date]])</f>
        <v>5</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75">
      <c r="A849" s="2">
        <v>4426</v>
      </c>
      <c r="B849" s="3">
        <v>46159</v>
      </c>
      <c r="C849" s="4">
        <f>YEAR(SalesDataTable[[#This Row],[Order Date]])</f>
        <v>2026</v>
      </c>
      <c r="D849" s="19" t="str">
        <f>"Q"&amp;ROUNDUP(MONTH(SalesDataTable[[#This Row],[Order Date]])/3,0)</f>
        <v>Q2</v>
      </c>
      <c r="E849" s="4">
        <f>MONTH(SalesDataTable[[#This Row],[Order Date]])</f>
        <v>5</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75">
      <c r="A850" s="2">
        <v>4938</v>
      </c>
      <c r="B850" s="3">
        <v>46159</v>
      </c>
      <c r="C850" s="4">
        <f>YEAR(SalesDataTable[[#This Row],[Order Date]])</f>
        <v>2026</v>
      </c>
      <c r="D850" s="19" t="str">
        <f>"Q"&amp;ROUNDUP(MONTH(SalesDataTable[[#This Row],[Order Date]])/3,0)</f>
        <v>Q2</v>
      </c>
      <c r="E850" s="4">
        <f>MONTH(SalesDataTable[[#This Row],[Order Date]])</f>
        <v>5</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75">
      <c r="A851" s="2">
        <v>915</v>
      </c>
      <c r="B851" s="3">
        <v>46160</v>
      </c>
      <c r="C851" s="4">
        <f>YEAR(SalesDataTable[[#This Row],[Order Date]])</f>
        <v>2026</v>
      </c>
      <c r="D851" s="19" t="str">
        <f>"Q"&amp;ROUNDUP(MONTH(SalesDataTable[[#This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75">
      <c r="A852" s="2">
        <v>1188</v>
      </c>
      <c r="B852" s="3">
        <v>46160</v>
      </c>
      <c r="C852" s="4">
        <f>YEAR(SalesDataTable[[#This Row],[Order Date]])</f>
        <v>2026</v>
      </c>
      <c r="D852" s="19" t="str">
        <f>"Q"&amp;ROUNDUP(MONTH(SalesDataTable[[#This Row],[Order Date]])/3,0)</f>
        <v>Q2</v>
      </c>
      <c r="E852" s="4">
        <f>MONTH(SalesDataTable[[#This Row],[Order Date]])</f>
        <v>5</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75">
      <c r="A853" s="2">
        <v>1594</v>
      </c>
      <c r="B853" s="3">
        <v>46160</v>
      </c>
      <c r="C853" s="4">
        <f>YEAR(SalesDataTable[[#This Row],[Order Date]])</f>
        <v>2026</v>
      </c>
      <c r="D853" s="19" t="str">
        <f>"Q"&amp;ROUNDUP(MONTH(SalesDataTable[[#This Row],[Order Date]])/3,0)</f>
        <v>Q2</v>
      </c>
      <c r="E853" s="4">
        <f>MONTH(SalesDataTable[[#This Row],[Order Date]])</f>
        <v>5</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75">
      <c r="A854" s="2">
        <v>3022</v>
      </c>
      <c r="B854" s="3">
        <v>46160</v>
      </c>
      <c r="C854" s="4">
        <f>YEAR(SalesDataTable[[#This Row],[Order Date]])</f>
        <v>2026</v>
      </c>
      <c r="D854" s="19" t="str">
        <f>"Q"&amp;ROUNDUP(MONTH(SalesDataTable[[#This Row],[Order Date]])/3,0)</f>
        <v>Q2</v>
      </c>
      <c r="E854" s="4">
        <f>MONTH(SalesDataTable[[#This Row],[Order Date]])</f>
        <v>5</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75">
      <c r="A855" s="2">
        <v>588</v>
      </c>
      <c r="B855" s="3">
        <v>46161</v>
      </c>
      <c r="C855" s="4">
        <f>YEAR(SalesDataTable[[#This Row],[Order Date]])</f>
        <v>2026</v>
      </c>
      <c r="D855" s="19" t="str">
        <f>"Q"&amp;ROUNDUP(MONTH(SalesDataTable[[#This Row],[Order Date]])/3,0)</f>
        <v>Q2</v>
      </c>
      <c r="E855" s="4">
        <f>MONTH(SalesDataTable[[#This Row],[Order Date]])</f>
        <v>5</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75">
      <c r="A856" s="2">
        <v>1016</v>
      </c>
      <c r="B856" s="3">
        <v>46161</v>
      </c>
      <c r="C856" s="4">
        <f>YEAR(SalesDataTable[[#This Row],[Order Date]])</f>
        <v>2026</v>
      </c>
      <c r="D856" s="19" t="str">
        <f>"Q"&amp;ROUNDUP(MONTH(SalesDataTable[[#This Row],[Order Date]])/3,0)</f>
        <v>Q2</v>
      </c>
      <c r="E856" s="4">
        <f>MONTH(SalesDataTable[[#This Row],[Order Date]])</f>
        <v>5</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75">
      <c r="A857" s="2">
        <v>1930</v>
      </c>
      <c r="B857" s="3">
        <v>46161</v>
      </c>
      <c r="C857" s="4">
        <f>YEAR(SalesDataTable[[#This Row],[Order Date]])</f>
        <v>2026</v>
      </c>
      <c r="D857" s="19" t="str">
        <f>"Q"&amp;ROUNDUP(MONTH(SalesDataTable[[#This Row],[Order Date]])/3,0)</f>
        <v>Q2</v>
      </c>
      <c r="E857" s="4">
        <f>MONTH(SalesDataTable[[#This Row],[Order Date]])</f>
        <v>5</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75">
      <c r="A858" s="2">
        <v>2658</v>
      </c>
      <c r="B858" s="3">
        <v>46161</v>
      </c>
      <c r="C858" s="4">
        <f>YEAR(SalesDataTable[[#This Row],[Order Date]])</f>
        <v>2026</v>
      </c>
      <c r="D858" s="19" t="str">
        <f>"Q"&amp;ROUNDUP(MONTH(SalesDataTable[[#This Row],[Order Date]])/3,0)</f>
        <v>Q2</v>
      </c>
      <c r="E858" s="4">
        <f>MONTH(SalesDataTable[[#This Row],[Order Date]])</f>
        <v>5</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75">
      <c r="A859" s="2">
        <v>2951</v>
      </c>
      <c r="B859" s="3">
        <v>46161</v>
      </c>
      <c r="C859" s="4">
        <f>YEAR(SalesDataTable[[#This Row],[Order Date]])</f>
        <v>2026</v>
      </c>
      <c r="D859" s="19" t="str">
        <f>"Q"&amp;ROUNDUP(MONTH(SalesDataTable[[#This Row],[Order Date]])/3,0)</f>
        <v>Q2</v>
      </c>
      <c r="E859" s="4">
        <f>MONTH(SalesDataTable[[#This Row],[Order Date]])</f>
        <v>5</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75">
      <c r="A860" s="2">
        <v>4328</v>
      </c>
      <c r="B860" s="3">
        <v>46161</v>
      </c>
      <c r="C860" s="4">
        <f>YEAR(SalesDataTable[[#This Row],[Order Date]])</f>
        <v>2026</v>
      </c>
      <c r="D860" s="19" t="str">
        <f>"Q"&amp;ROUNDUP(MONTH(SalesDataTable[[#This Row],[Order Date]])/3,0)</f>
        <v>Q2</v>
      </c>
      <c r="E860" s="4">
        <f>MONTH(SalesDataTable[[#This Row],[Order Date]])</f>
        <v>5</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75">
      <c r="A861" s="2">
        <v>4591</v>
      </c>
      <c r="B861" s="3">
        <v>46161</v>
      </c>
      <c r="C861" s="4">
        <f>YEAR(SalesDataTable[[#This Row],[Order Date]])</f>
        <v>2026</v>
      </c>
      <c r="D861" s="19" t="str">
        <f>"Q"&amp;ROUNDUP(MONTH(SalesDataTable[[#This Row],[Order Date]])/3,0)</f>
        <v>Q2</v>
      </c>
      <c r="E861" s="4">
        <f>MONTH(SalesDataTable[[#This Row],[Order Date]])</f>
        <v>5</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75">
      <c r="A862" s="2">
        <v>280</v>
      </c>
      <c r="B862" s="3">
        <v>46162</v>
      </c>
      <c r="C862" s="4">
        <f>YEAR(SalesDataTable[[#This Row],[Order Date]])</f>
        <v>2026</v>
      </c>
      <c r="D862" s="19" t="str">
        <f>"Q"&amp;ROUNDUP(MONTH(SalesDataTable[[#This Row],[Order Date]])/3,0)</f>
        <v>Q2</v>
      </c>
      <c r="E862" s="4">
        <f>MONTH(SalesDataTable[[#This Row],[Order Date]])</f>
        <v>5</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75">
      <c r="A863" s="2">
        <v>409</v>
      </c>
      <c r="B863" s="3">
        <v>46162</v>
      </c>
      <c r="C863" s="4">
        <f>YEAR(SalesDataTable[[#This Row],[Order Date]])</f>
        <v>2026</v>
      </c>
      <c r="D863" s="19" t="str">
        <f>"Q"&amp;ROUNDUP(MONTH(SalesDataTable[[#This Row],[Order Date]])/3,0)</f>
        <v>Q2</v>
      </c>
      <c r="E863" s="4">
        <f>MONTH(SalesDataTable[[#This Row],[Order Date]])</f>
        <v>5</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75">
      <c r="A864" s="2">
        <v>1372</v>
      </c>
      <c r="B864" s="3">
        <v>46162</v>
      </c>
      <c r="C864" s="4">
        <f>YEAR(SalesDataTable[[#This Row],[Order Date]])</f>
        <v>2026</v>
      </c>
      <c r="D864" s="19" t="str">
        <f>"Q"&amp;ROUNDUP(MONTH(SalesDataTable[[#This Row],[Order Date]])/3,0)</f>
        <v>Q2</v>
      </c>
      <c r="E864" s="4">
        <f>MONTH(SalesDataTable[[#This Row],[Order Date]])</f>
        <v>5</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75">
      <c r="A865" s="2">
        <v>2327</v>
      </c>
      <c r="B865" s="3">
        <v>46162</v>
      </c>
      <c r="C865" s="4">
        <f>YEAR(SalesDataTable[[#This Row],[Order Date]])</f>
        <v>2026</v>
      </c>
      <c r="D865" s="19" t="str">
        <f>"Q"&amp;ROUNDUP(MONTH(SalesDataTable[[#This Row],[Order Date]])/3,0)</f>
        <v>Q2</v>
      </c>
      <c r="E865" s="4">
        <f>MONTH(SalesDataTable[[#This Row],[Order Date]])</f>
        <v>5</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75">
      <c r="A866" s="2">
        <v>2703</v>
      </c>
      <c r="B866" s="3">
        <v>46162</v>
      </c>
      <c r="C866" s="4">
        <f>YEAR(SalesDataTable[[#This Row],[Order Date]])</f>
        <v>2026</v>
      </c>
      <c r="D866" s="19" t="str">
        <f>"Q"&amp;ROUNDUP(MONTH(SalesDataTable[[#This Row],[Order Date]])/3,0)</f>
        <v>Q2</v>
      </c>
      <c r="E866" s="4">
        <f>MONTH(SalesDataTable[[#This Row],[Order Date]])</f>
        <v>5</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75">
      <c r="A867" s="2">
        <v>2776</v>
      </c>
      <c r="B867" s="3">
        <v>46162</v>
      </c>
      <c r="C867" s="4">
        <f>YEAR(SalesDataTable[[#This Row],[Order Date]])</f>
        <v>2026</v>
      </c>
      <c r="D867" s="19" t="str">
        <f>"Q"&amp;ROUNDUP(MONTH(SalesDataTable[[#This Row],[Order Date]])/3,0)</f>
        <v>Q2</v>
      </c>
      <c r="E867" s="4">
        <f>MONTH(SalesDataTable[[#This Row],[Order Date]])</f>
        <v>5</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75">
      <c r="A868" s="2">
        <v>3411</v>
      </c>
      <c r="B868" s="3">
        <v>46162</v>
      </c>
      <c r="C868" s="4">
        <f>YEAR(SalesDataTable[[#This Row],[Order Date]])</f>
        <v>2026</v>
      </c>
      <c r="D868" s="19" t="str">
        <f>"Q"&amp;ROUNDUP(MONTH(SalesDataTable[[#This Row],[Order Date]])/3,0)</f>
        <v>Q2</v>
      </c>
      <c r="E868" s="4">
        <f>MONTH(SalesDataTable[[#This Row],[Order Date]])</f>
        <v>5</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75">
      <c r="A869" s="2">
        <v>3841</v>
      </c>
      <c r="B869" s="3">
        <v>46162</v>
      </c>
      <c r="C869" s="4">
        <f>YEAR(SalesDataTable[[#This Row],[Order Date]])</f>
        <v>2026</v>
      </c>
      <c r="D869" s="19" t="str">
        <f>"Q"&amp;ROUNDUP(MONTH(SalesDataTable[[#This Row],[Order Date]])/3,0)</f>
        <v>Q2</v>
      </c>
      <c r="E869" s="4">
        <f>MONTH(SalesDataTable[[#This Row],[Order Date]])</f>
        <v>5</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75">
      <c r="A870" s="2">
        <v>5121</v>
      </c>
      <c r="B870" s="3">
        <v>46162</v>
      </c>
      <c r="C870" s="4">
        <f>YEAR(SalesDataTable[[#This Row],[Order Date]])</f>
        <v>2026</v>
      </c>
      <c r="D870" s="19" t="str">
        <f>"Q"&amp;ROUNDUP(MONTH(SalesDataTable[[#This Row],[Order Date]])/3,0)</f>
        <v>Q2</v>
      </c>
      <c r="E870" s="4">
        <f>MONTH(SalesDataTable[[#This Row],[Order Date]])</f>
        <v>5</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75">
      <c r="A871" s="2">
        <v>53</v>
      </c>
      <c r="B871" s="3">
        <v>46163</v>
      </c>
      <c r="C871" s="4">
        <f>YEAR(SalesDataTable[[#This Row],[Order Date]])</f>
        <v>2026</v>
      </c>
      <c r="D871" s="19" t="str">
        <f>"Q"&amp;ROUNDUP(MONTH(SalesDataTable[[#This Row],[Order Date]])/3,0)</f>
        <v>Q2</v>
      </c>
      <c r="E871" s="4">
        <f>MONTH(SalesDataTable[[#This Row],[Order Date]])</f>
        <v>5</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75">
      <c r="A872" s="2">
        <v>127</v>
      </c>
      <c r="B872" s="3">
        <v>46163</v>
      </c>
      <c r="C872" s="4">
        <f>YEAR(SalesDataTable[[#This Row],[Order Date]])</f>
        <v>2026</v>
      </c>
      <c r="D872" s="19" t="str">
        <f>"Q"&amp;ROUNDUP(MONTH(SalesDataTable[[#This Row],[Order Date]])/3,0)</f>
        <v>Q2</v>
      </c>
      <c r="E872" s="4">
        <f>MONTH(SalesDataTable[[#This Row],[Order Date]])</f>
        <v>5</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75">
      <c r="A873" s="2">
        <v>1092</v>
      </c>
      <c r="B873" s="3">
        <v>46163</v>
      </c>
      <c r="C873" s="4">
        <f>YEAR(SalesDataTable[[#This Row],[Order Date]])</f>
        <v>2026</v>
      </c>
      <c r="D873" s="19" t="str">
        <f>"Q"&amp;ROUNDUP(MONTH(SalesDataTable[[#This Row],[Order Date]])/3,0)</f>
        <v>Q2</v>
      </c>
      <c r="E873" s="4">
        <f>MONTH(SalesDataTable[[#This Row],[Order Date]])</f>
        <v>5</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75">
      <c r="A874" s="2">
        <v>1213</v>
      </c>
      <c r="B874" s="3">
        <v>46163</v>
      </c>
      <c r="C874" s="4">
        <f>YEAR(SalesDataTable[[#This Row],[Order Date]])</f>
        <v>2026</v>
      </c>
      <c r="D874" s="19" t="str">
        <f>"Q"&amp;ROUNDUP(MONTH(SalesDataTable[[#This Row],[Order Date]])/3,0)</f>
        <v>Q2</v>
      </c>
      <c r="E874" s="4">
        <f>MONTH(SalesDataTable[[#This Row],[Order Date]])</f>
        <v>5</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75">
      <c r="A875" s="2">
        <v>1849</v>
      </c>
      <c r="B875" s="3">
        <v>46163</v>
      </c>
      <c r="C875" s="4">
        <f>YEAR(SalesDataTable[[#This Row],[Order Date]])</f>
        <v>2026</v>
      </c>
      <c r="D875" s="19" t="str">
        <f>"Q"&amp;ROUNDUP(MONTH(SalesDataTable[[#This Row],[Order Date]])/3,0)</f>
        <v>Q2</v>
      </c>
      <c r="E875" s="4">
        <f>MONTH(SalesDataTable[[#This Row],[Order Date]])</f>
        <v>5</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75">
      <c r="A876" s="2">
        <v>2395</v>
      </c>
      <c r="B876" s="3">
        <v>46163</v>
      </c>
      <c r="C876" s="4">
        <f>YEAR(SalesDataTable[[#This Row],[Order Date]])</f>
        <v>2026</v>
      </c>
      <c r="D876" s="19" t="str">
        <f>"Q"&amp;ROUNDUP(MONTH(SalesDataTable[[#This Row],[Order Date]])/3,0)</f>
        <v>Q2</v>
      </c>
      <c r="E876" s="4">
        <f>MONTH(SalesDataTable[[#This Row],[Order Date]])</f>
        <v>5</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75">
      <c r="A877" s="2">
        <v>4166</v>
      </c>
      <c r="B877" s="3">
        <v>46163</v>
      </c>
      <c r="C877" s="4">
        <f>YEAR(SalesDataTable[[#This Row],[Order Date]])</f>
        <v>2026</v>
      </c>
      <c r="D877" s="19" t="str">
        <f>"Q"&amp;ROUNDUP(MONTH(SalesDataTable[[#This Row],[Order Date]])/3,0)</f>
        <v>Q2</v>
      </c>
      <c r="E877" s="4">
        <f>MONTH(SalesDataTable[[#This Row],[Order Date]])</f>
        <v>5</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75">
      <c r="A878" s="2">
        <v>1004</v>
      </c>
      <c r="B878" s="3">
        <v>46164</v>
      </c>
      <c r="C878" s="4">
        <f>YEAR(SalesDataTable[[#This Row],[Order Date]])</f>
        <v>2026</v>
      </c>
      <c r="D878" s="19" t="str">
        <f>"Q"&amp;ROUNDUP(MONTH(SalesDataTable[[#This Row],[Order Date]])/3,0)</f>
        <v>Q2</v>
      </c>
      <c r="E878" s="4">
        <f>MONTH(SalesDataTable[[#This Row],[Order Date]])</f>
        <v>5</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75">
      <c r="A879" s="2">
        <v>1012</v>
      </c>
      <c r="B879" s="3">
        <v>46164</v>
      </c>
      <c r="C879" s="4">
        <f>YEAR(SalesDataTable[[#This Row],[Order Date]])</f>
        <v>2026</v>
      </c>
      <c r="D879" s="19" t="str">
        <f>"Q"&amp;ROUNDUP(MONTH(SalesDataTable[[#This Row],[Order Date]])/3,0)</f>
        <v>Q2</v>
      </c>
      <c r="E879" s="4">
        <f>MONTH(SalesDataTable[[#This Row],[Order Date]])</f>
        <v>5</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75">
      <c r="A880" s="2">
        <v>2180</v>
      </c>
      <c r="B880" s="3">
        <v>46164</v>
      </c>
      <c r="C880" s="4">
        <f>YEAR(SalesDataTable[[#This Row],[Order Date]])</f>
        <v>2026</v>
      </c>
      <c r="D880" s="19" t="str">
        <f>"Q"&amp;ROUNDUP(MONTH(SalesDataTable[[#This Row],[Order Date]])/3,0)</f>
        <v>Q2</v>
      </c>
      <c r="E880" s="4">
        <f>MONTH(SalesDataTable[[#This Row],[Order Date]])</f>
        <v>5</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75">
      <c r="A881" s="2">
        <v>3659</v>
      </c>
      <c r="B881" s="3">
        <v>46164</v>
      </c>
      <c r="C881" s="4">
        <f>YEAR(SalesDataTable[[#This Row],[Order Date]])</f>
        <v>2026</v>
      </c>
      <c r="D881" s="19" t="str">
        <f>"Q"&amp;ROUNDUP(MONTH(SalesDataTable[[#This Row],[Order Date]])/3,0)</f>
        <v>Q2</v>
      </c>
      <c r="E881" s="4">
        <f>MONTH(SalesDataTable[[#This Row],[Order Date]])</f>
        <v>5</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75">
      <c r="A882" s="2">
        <v>3775</v>
      </c>
      <c r="B882" s="3">
        <v>46164</v>
      </c>
      <c r="C882" s="4">
        <f>YEAR(SalesDataTable[[#This Row],[Order Date]])</f>
        <v>2026</v>
      </c>
      <c r="D882" s="19" t="str">
        <f>"Q"&amp;ROUNDUP(MONTH(SalesDataTable[[#This Row],[Order Date]])/3,0)</f>
        <v>Q2</v>
      </c>
      <c r="E882" s="4">
        <f>MONTH(SalesDataTable[[#This Row],[Order Date]])</f>
        <v>5</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75">
      <c r="A883" s="2">
        <v>4071</v>
      </c>
      <c r="B883" s="3">
        <v>46164</v>
      </c>
      <c r="C883" s="4">
        <f>YEAR(SalesDataTable[[#This Row],[Order Date]])</f>
        <v>2026</v>
      </c>
      <c r="D883" s="19" t="str">
        <f>"Q"&amp;ROUNDUP(MONTH(SalesDataTable[[#This Row],[Order Date]])/3,0)</f>
        <v>Q2</v>
      </c>
      <c r="E883" s="4">
        <f>MONTH(SalesDataTable[[#This Row],[Order Date]])</f>
        <v>5</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75">
      <c r="A884" s="2">
        <v>5137</v>
      </c>
      <c r="B884" s="3">
        <v>46164</v>
      </c>
      <c r="C884" s="4">
        <f>YEAR(SalesDataTable[[#This Row],[Order Date]])</f>
        <v>2026</v>
      </c>
      <c r="D884" s="19" t="str">
        <f>"Q"&amp;ROUNDUP(MONTH(SalesDataTable[[#This Row],[Order Date]])/3,0)</f>
        <v>Q2</v>
      </c>
      <c r="E884" s="4">
        <f>MONTH(SalesDataTable[[#This Row],[Order Date]])</f>
        <v>5</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75">
      <c r="A885" s="2">
        <v>133</v>
      </c>
      <c r="B885" s="3">
        <v>46165</v>
      </c>
      <c r="C885" s="4">
        <f>YEAR(SalesDataTable[[#This Row],[Order Date]])</f>
        <v>2026</v>
      </c>
      <c r="D885" s="19" t="str">
        <f>"Q"&amp;ROUNDUP(MONTH(SalesDataTable[[#This Row],[Order Date]])/3,0)</f>
        <v>Q2</v>
      </c>
      <c r="E885" s="4">
        <f>MONTH(SalesDataTable[[#This Row],[Order Date]])</f>
        <v>5</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75">
      <c r="A886" s="2">
        <v>1385</v>
      </c>
      <c r="B886" s="3">
        <v>46165</v>
      </c>
      <c r="C886" s="4">
        <f>YEAR(SalesDataTable[[#This Row],[Order Date]])</f>
        <v>2026</v>
      </c>
      <c r="D886" s="19" t="str">
        <f>"Q"&amp;ROUNDUP(MONTH(SalesDataTable[[#This Row],[Order Date]])/3,0)</f>
        <v>Q2</v>
      </c>
      <c r="E886" s="4">
        <f>MONTH(SalesDataTable[[#This Row],[Order Date]])</f>
        <v>5</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75">
      <c r="A887" s="2">
        <v>1597</v>
      </c>
      <c r="B887" s="3">
        <v>46165</v>
      </c>
      <c r="C887" s="4">
        <f>YEAR(SalesDataTable[[#This Row],[Order Date]])</f>
        <v>2026</v>
      </c>
      <c r="D887" s="19" t="str">
        <f>"Q"&amp;ROUNDUP(MONTH(SalesDataTable[[#This Row],[Order Date]])/3,0)</f>
        <v>Q2</v>
      </c>
      <c r="E887" s="4">
        <f>MONTH(SalesDataTable[[#This Row],[Order Date]])</f>
        <v>5</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75">
      <c r="A888" s="2">
        <v>2273</v>
      </c>
      <c r="B888" s="3">
        <v>46165</v>
      </c>
      <c r="C888" s="4">
        <f>YEAR(SalesDataTable[[#This Row],[Order Date]])</f>
        <v>2026</v>
      </c>
      <c r="D888" s="19" t="str">
        <f>"Q"&amp;ROUNDUP(MONTH(SalesDataTable[[#This Row],[Order Date]])/3,0)</f>
        <v>Q2</v>
      </c>
      <c r="E888" s="4">
        <f>MONTH(SalesDataTable[[#This Row],[Order Date]])</f>
        <v>5</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75">
      <c r="A889" s="2">
        <v>2931</v>
      </c>
      <c r="B889" s="3">
        <v>46165</v>
      </c>
      <c r="C889" s="4">
        <f>YEAR(SalesDataTable[[#This Row],[Order Date]])</f>
        <v>2026</v>
      </c>
      <c r="D889" s="19" t="str">
        <f>"Q"&amp;ROUNDUP(MONTH(SalesDataTable[[#This Row],[Order Date]])/3,0)</f>
        <v>Q2</v>
      </c>
      <c r="E889" s="4">
        <f>MONTH(SalesDataTable[[#This Row],[Order Date]])</f>
        <v>5</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75">
      <c r="A890" s="2">
        <v>4143</v>
      </c>
      <c r="B890" s="3">
        <v>46165</v>
      </c>
      <c r="C890" s="4">
        <f>YEAR(SalesDataTable[[#This Row],[Order Date]])</f>
        <v>2026</v>
      </c>
      <c r="D890" s="19" t="str">
        <f>"Q"&amp;ROUNDUP(MONTH(SalesDataTable[[#This Row],[Order Date]])/3,0)</f>
        <v>Q2</v>
      </c>
      <c r="E890" s="4">
        <f>MONTH(SalesDataTable[[#This Row],[Order Date]])</f>
        <v>5</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75">
      <c r="A891" s="2">
        <v>4504</v>
      </c>
      <c r="B891" s="3">
        <v>46165</v>
      </c>
      <c r="C891" s="4">
        <f>YEAR(SalesDataTable[[#This Row],[Order Date]])</f>
        <v>2026</v>
      </c>
      <c r="D891" s="19" t="str">
        <f>"Q"&amp;ROUNDUP(MONTH(SalesDataTable[[#This Row],[Order Date]])/3,0)</f>
        <v>Q2</v>
      </c>
      <c r="E891" s="4">
        <f>MONTH(SalesDataTable[[#This Row],[Order Date]])</f>
        <v>5</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75">
      <c r="A892" s="2">
        <v>656</v>
      </c>
      <c r="B892" s="3">
        <v>46166</v>
      </c>
      <c r="C892" s="4">
        <f>YEAR(SalesDataTable[[#This Row],[Order Date]])</f>
        <v>2026</v>
      </c>
      <c r="D892" s="19" t="str">
        <f>"Q"&amp;ROUNDUP(MONTH(SalesDataTable[[#This Row],[Order Date]])/3,0)</f>
        <v>Q2</v>
      </c>
      <c r="E892" s="4">
        <f>MONTH(SalesDataTable[[#This Row],[Order Date]])</f>
        <v>5</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75">
      <c r="A893" s="2">
        <v>979</v>
      </c>
      <c r="B893" s="3">
        <v>46166</v>
      </c>
      <c r="C893" s="4">
        <f>YEAR(SalesDataTable[[#This Row],[Order Date]])</f>
        <v>2026</v>
      </c>
      <c r="D893" s="19" t="str">
        <f>"Q"&amp;ROUNDUP(MONTH(SalesDataTable[[#This Row],[Order Date]])/3,0)</f>
        <v>Q2</v>
      </c>
      <c r="E893" s="4">
        <f>MONTH(SalesDataTable[[#This Row],[Order Date]])</f>
        <v>5</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75">
      <c r="A894" s="2">
        <v>1510</v>
      </c>
      <c r="B894" s="3">
        <v>46166</v>
      </c>
      <c r="C894" s="4">
        <f>YEAR(SalesDataTable[[#This Row],[Order Date]])</f>
        <v>2026</v>
      </c>
      <c r="D894" s="19" t="str">
        <f>"Q"&amp;ROUNDUP(MONTH(SalesDataTable[[#This Row],[Order Date]])/3,0)</f>
        <v>Q2</v>
      </c>
      <c r="E894" s="4">
        <f>MONTH(SalesDataTable[[#This Row],[Order Date]])</f>
        <v>5</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75">
      <c r="A895" s="2">
        <v>1959</v>
      </c>
      <c r="B895" s="3">
        <v>46166</v>
      </c>
      <c r="C895" s="4">
        <f>YEAR(SalesDataTable[[#This Row],[Order Date]])</f>
        <v>2026</v>
      </c>
      <c r="D895" s="19" t="str">
        <f>"Q"&amp;ROUNDUP(MONTH(SalesDataTable[[#This Row],[Order Date]])/3,0)</f>
        <v>Q2</v>
      </c>
      <c r="E895" s="4">
        <f>MONTH(SalesDataTable[[#This Row],[Order Date]])</f>
        <v>5</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75">
      <c r="A896" s="2">
        <v>2089</v>
      </c>
      <c r="B896" s="3">
        <v>46166</v>
      </c>
      <c r="C896" s="4">
        <f>YEAR(SalesDataTable[[#This Row],[Order Date]])</f>
        <v>2026</v>
      </c>
      <c r="D896" s="19" t="str">
        <f>"Q"&amp;ROUNDUP(MONTH(SalesDataTable[[#This Row],[Order Date]])/3,0)</f>
        <v>Q2</v>
      </c>
      <c r="E896" s="4">
        <f>MONTH(SalesDataTable[[#This Row],[Order Date]])</f>
        <v>5</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75">
      <c r="A897" s="2">
        <v>2446</v>
      </c>
      <c r="B897" s="3">
        <v>46166</v>
      </c>
      <c r="C897" s="4">
        <f>YEAR(SalesDataTable[[#This Row],[Order Date]])</f>
        <v>2026</v>
      </c>
      <c r="D897" s="19" t="str">
        <f>"Q"&amp;ROUNDUP(MONTH(SalesDataTable[[#This Row],[Order Date]])/3,0)</f>
        <v>Q2</v>
      </c>
      <c r="E897" s="4">
        <f>MONTH(SalesDataTable[[#This Row],[Order Date]])</f>
        <v>5</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75">
      <c r="A898" s="2">
        <v>2847</v>
      </c>
      <c r="B898" s="3">
        <v>46166</v>
      </c>
      <c r="C898" s="4">
        <f>YEAR(SalesDataTable[[#This Row],[Order Date]])</f>
        <v>2026</v>
      </c>
      <c r="D898" s="19" t="str">
        <f>"Q"&amp;ROUNDUP(MONTH(SalesDataTable[[#This Row],[Order Date]])/3,0)</f>
        <v>Q2</v>
      </c>
      <c r="E898" s="4">
        <f>MONTH(SalesDataTable[[#This Row],[Order Date]])</f>
        <v>5</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75">
      <c r="A899" s="2">
        <v>3454</v>
      </c>
      <c r="B899" s="3">
        <v>46166</v>
      </c>
      <c r="C899" s="4">
        <f>YEAR(SalesDataTable[[#This Row],[Order Date]])</f>
        <v>2026</v>
      </c>
      <c r="D899" s="19" t="str">
        <f>"Q"&amp;ROUNDUP(MONTH(SalesDataTable[[#This Row],[Order Date]])/3,0)</f>
        <v>Q2</v>
      </c>
      <c r="E899" s="4">
        <f>MONTH(SalesDataTable[[#This Row],[Order Date]])</f>
        <v>5</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75">
      <c r="A900" s="2">
        <v>4472</v>
      </c>
      <c r="B900" s="3">
        <v>46166</v>
      </c>
      <c r="C900" s="4">
        <f>YEAR(SalesDataTable[[#This Row],[Order Date]])</f>
        <v>2026</v>
      </c>
      <c r="D900" s="19" t="str">
        <f>"Q"&amp;ROUNDUP(MONTH(SalesDataTable[[#This Row],[Order Date]])/3,0)</f>
        <v>Q2</v>
      </c>
      <c r="E900" s="4">
        <f>MONTH(SalesDataTable[[#This Row],[Order Date]])</f>
        <v>5</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75">
      <c r="A901" s="2">
        <v>4852</v>
      </c>
      <c r="B901" s="3">
        <v>46166</v>
      </c>
      <c r="C901" s="4">
        <f>YEAR(SalesDataTable[[#This Row],[Order Date]])</f>
        <v>2026</v>
      </c>
      <c r="D901" s="19" t="str">
        <f>"Q"&amp;ROUNDUP(MONTH(SalesDataTable[[#This Row],[Order Date]])/3,0)</f>
        <v>Q2</v>
      </c>
      <c r="E901" s="4">
        <f>MONTH(SalesDataTable[[#This Row],[Order Date]])</f>
        <v>5</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75">
      <c r="A902" s="2">
        <v>4959</v>
      </c>
      <c r="B902" s="3">
        <v>46166</v>
      </c>
      <c r="C902" s="4">
        <f>YEAR(SalesDataTable[[#This Row],[Order Date]])</f>
        <v>2026</v>
      </c>
      <c r="D902" s="19" t="str">
        <f>"Q"&amp;ROUNDUP(MONTH(SalesDataTable[[#This Row],[Order Date]])/3,0)</f>
        <v>Q2</v>
      </c>
      <c r="E902" s="4">
        <f>MONTH(SalesDataTable[[#This Row],[Order Date]])</f>
        <v>5</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75">
      <c r="A903" s="2">
        <v>5056</v>
      </c>
      <c r="B903" s="3">
        <v>46166</v>
      </c>
      <c r="C903" s="4">
        <f>YEAR(SalesDataTable[[#This Row],[Order Date]])</f>
        <v>2026</v>
      </c>
      <c r="D903" s="19" t="str">
        <f>"Q"&amp;ROUNDUP(MONTH(SalesDataTable[[#This Row],[Order Date]])/3,0)</f>
        <v>Q2</v>
      </c>
      <c r="E903" s="4">
        <f>MONTH(SalesDataTable[[#This Row],[Order Date]])</f>
        <v>5</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75">
      <c r="A904" s="2">
        <v>1152</v>
      </c>
      <c r="B904" s="3">
        <v>46167</v>
      </c>
      <c r="C904" s="4">
        <f>YEAR(SalesDataTable[[#This Row],[Order Date]])</f>
        <v>2026</v>
      </c>
      <c r="D904" s="19" t="str">
        <f>"Q"&amp;ROUNDUP(MONTH(SalesDataTable[[#This Row],[Order Date]])/3,0)</f>
        <v>Q2</v>
      </c>
      <c r="E904" s="4">
        <f>MONTH(SalesDataTable[[#This Row],[Order Date]])</f>
        <v>5</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75">
      <c r="A905" s="2">
        <v>3919</v>
      </c>
      <c r="B905" s="3">
        <v>46167</v>
      </c>
      <c r="C905" s="4">
        <f>YEAR(SalesDataTable[[#This Row],[Order Date]])</f>
        <v>2026</v>
      </c>
      <c r="D905" s="19" t="str">
        <f>"Q"&amp;ROUNDUP(MONTH(SalesDataTable[[#This Row],[Order Date]])/3,0)</f>
        <v>Q2</v>
      </c>
      <c r="E905" s="4">
        <f>MONTH(SalesDataTable[[#This Row],[Order Date]])</f>
        <v>5</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75">
      <c r="A906" s="2">
        <v>4202</v>
      </c>
      <c r="B906" s="3">
        <v>46167</v>
      </c>
      <c r="C906" s="4">
        <f>YEAR(SalesDataTable[[#This Row],[Order Date]])</f>
        <v>2026</v>
      </c>
      <c r="D906" s="19" t="str">
        <f>"Q"&amp;ROUNDUP(MONTH(SalesDataTable[[#This Row],[Order Date]])/3,0)</f>
        <v>Q2</v>
      </c>
      <c r="E906" s="4">
        <f>MONTH(SalesDataTable[[#This Row],[Order Date]])</f>
        <v>5</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75">
      <c r="A907" s="2">
        <v>4274</v>
      </c>
      <c r="B907" s="3">
        <v>46167</v>
      </c>
      <c r="C907" s="4">
        <f>YEAR(SalesDataTable[[#This Row],[Order Date]])</f>
        <v>2026</v>
      </c>
      <c r="D907" s="19" t="str">
        <f>"Q"&amp;ROUNDUP(MONTH(SalesDataTable[[#This Row],[Order Date]])/3,0)</f>
        <v>Q2</v>
      </c>
      <c r="E907" s="4">
        <f>MONTH(SalesDataTable[[#This Row],[Order Date]])</f>
        <v>5</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75">
      <c r="A908" s="2">
        <v>4364</v>
      </c>
      <c r="B908" s="3">
        <v>46167</v>
      </c>
      <c r="C908" s="4">
        <f>YEAR(SalesDataTable[[#This Row],[Order Date]])</f>
        <v>2026</v>
      </c>
      <c r="D908" s="19" t="str">
        <f>"Q"&amp;ROUNDUP(MONTH(SalesDataTable[[#This Row],[Order Date]])/3,0)</f>
        <v>Q2</v>
      </c>
      <c r="E908" s="4">
        <f>MONTH(SalesDataTable[[#This Row],[Order Date]])</f>
        <v>5</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75">
      <c r="A909" s="2">
        <v>4896</v>
      </c>
      <c r="B909" s="3">
        <v>46167</v>
      </c>
      <c r="C909" s="4">
        <f>YEAR(SalesDataTable[[#This Row],[Order Date]])</f>
        <v>2026</v>
      </c>
      <c r="D909" s="19" t="str">
        <f>"Q"&amp;ROUNDUP(MONTH(SalesDataTable[[#This Row],[Order Date]])/3,0)</f>
        <v>Q2</v>
      </c>
      <c r="E909" s="4">
        <f>MONTH(SalesDataTable[[#This Row],[Order Date]])</f>
        <v>5</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75">
      <c r="A910" s="2">
        <v>5109</v>
      </c>
      <c r="B910" s="3">
        <v>46167</v>
      </c>
      <c r="C910" s="4">
        <f>YEAR(SalesDataTable[[#This Row],[Order Date]])</f>
        <v>2026</v>
      </c>
      <c r="D910" s="19" t="str">
        <f>"Q"&amp;ROUNDUP(MONTH(SalesDataTable[[#This Row],[Order Date]])/3,0)</f>
        <v>Q2</v>
      </c>
      <c r="E910" s="4">
        <f>MONTH(SalesDataTable[[#This Row],[Order Date]])</f>
        <v>5</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75">
      <c r="A911" s="2">
        <v>289</v>
      </c>
      <c r="B911" s="3">
        <v>46168</v>
      </c>
      <c r="C911" s="4">
        <f>YEAR(SalesDataTable[[#This Row],[Order Date]])</f>
        <v>2026</v>
      </c>
      <c r="D911" s="19" t="str">
        <f>"Q"&amp;ROUNDUP(MONTH(SalesDataTable[[#This Row],[Order Date]])/3,0)</f>
        <v>Q2</v>
      </c>
      <c r="E911" s="4">
        <f>MONTH(SalesDataTable[[#This Row],[Order Date]])</f>
        <v>5</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75">
      <c r="A912" s="2">
        <v>4092</v>
      </c>
      <c r="B912" s="3">
        <v>46168</v>
      </c>
      <c r="C912" s="4">
        <f>YEAR(SalesDataTable[[#This Row],[Order Date]])</f>
        <v>2026</v>
      </c>
      <c r="D912" s="19" t="str">
        <f>"Q"&amp;ROUNDUP(MONTH(SalesDataTable[[#This Row],[Order Date]])/3,0)</f>
        <v>Q2</v>
      </c>
      <c r="E912" s="4">
        <f>MONTH(SalesDataTable[[#This Row],[Order Date]])</f>
        <v>5</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75">
      <c r="A913" s="2">
        <v>4727</v>
      </c>
      <c r="B913" s="3">
        <v>46168</v>
      </c>
      <c r="C913" s="4">
        <f>YEAR(SalesDataTable[[#This Row],[Order Date]])</f>
        <v>2026</v>
      </c>
      <c r="D913" s="19" t="str">
        <f>"Q"&amp;ROUNDUP(MONTH(SalesDataTable[[#This Row],[Order Date]])/3,0)</f>
        <v>Q2</v>
      </c>
      <c r="E913" s="4">
        <f>MONTH(SalesDataTable[[#This Row],[Order Date]])</f>
        <v>5</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75">
      <c r="A914" s="2">
        <v>4753</v>
      </c>
      <c r="B914" s="3">
        <v>46168</v>
      </c>
      <c r="C914" s="4">
        <f>YEAR(SalesDataTable[[#This Row],[Order Date]])</f>
        <v>2026</v>
      </c>
      <c r="D914" s="19" t="str">
        <f>"Q"&amp;ROUNDUP(MONTH(SalesDataTable[[#This Row],[Order Date]])/3,0)</f>
        <v>Q2</v>
      </c>
      <c r="E914" s="4">
        <f>MONTH(SalesDataTable[[#This Row],[Order Date]])</f>
        <v>5</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75">
      <c r="A915" s="2">
        <v>942</v>
      </c>
      <c r="B915" s="3">
        <v>46169</v>
      </c>
      <c r="C915" s="4">
        <f>YEAR(SalesDataTable[[#This Row],[Order Date]])</f>
        <v>2026</v>
      </c>
      <c r="D915" s="19" t="str">
        <f>"Q"&amp;ROUNDUP(MONTH(SalesDataTable[[#This Row],[Order Date]])/3,0)</f>
        <v>Q2</v>
      </c>
      <c r="E915" s="4">
        <f>MONTH(SalesDataTable[[#This Row],[Order Date]])</f>
        <v>5</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75">
      <c r="A916" s="2">
        <v>1755</v>
      </c>
      <c r="B916" s="3">
        <v>46169</v>
      </c>
      <c r="C916" s="4">
        <f>YEAR(SalesDataTable[[#This Row],[Order Date]])</f>
        <v>2026</v>
      </c>
      <c r="D916" s="19" t="str">
        <f>"Q"&amp;ROUNDUP(MONTH(SalesDataTable[[#This Row],[Order Date]])/3,0)</f>
        <v>Q2</v>
      </c>
      <c r="E916" s="4">
        <f>MONTH(SalesDataTable[[#This Row],[Order Date]])</f>
        <v>5</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75">
      <c r="A917" s="2">
        <v>3073</v>
      </c>
      <c r="B917" s="3">
        <v>46169</v>
      </c>
      <c r="C917" s="4">
        <f>YEAR(SalesDataTable[[#This Row],[Order Date]])</f>
        <v>2026</v>
      </c>
      <c r="D917" s="19" t="str">
        <f>"Q"&amp;ROUNDUP(MONTH(SalesDataTable[[#This Row],[Order Date]])/3,0)</f>
        <v>Q2</v>
      </c>
      <c r="E917" s="4">
        <f>MONTH(SalesDataTable[[#This Row],[Order Date]])</f>
        <v>5</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75">
      <c r="A918" s="2">
        <v>4230</v>
      </c>
      <c r="B918" s="3">
        <v>46169</v>
      </c>
      <c r="C918" s="4">
        <f>YEAR(SalesDataTable[[#This Row],[Order Date]])</f>
        <v>2026</v>
      </c>
      <c r="D918" s="19" t="str">
        <f>"Q"&amp;ROUNDUP(MONTH(SalesDataTable[[#This Row],[Order Date]])/3,0)</f>
        <v>Q2</v>
      </c>
      <c r="E918" s="4">
        <f>MONTH(SalesDataTable[[#This Row],[Order Date]])</f>
        <v>5</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75">
      <c r="A919" s="2">
        <v>644</v>
      </c>
      <c r="B919" s="3">
        <v>46170</v>
      </c>
      <c r="C919" s="4">
        <f>YEAR(SalesDataTable[[#This Row],[Order Date]])</f>
        <v>2026</v>
      </c>
      <c r="D919" s="19" t="str">
        <f>"Q"&amp;ROUNDUP(MONTH(SalesDataTable[[#This Row],[Order Date]])/3,0)</f>
        <v>Q2</v>
      </c>
      <c r="E919" s="4">
        <f>MONTH(SalesDataTable[[#This Row],[Order Date]])</f>
        <v>5</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75">
      <c r="A920" s="2">
        <v>1122</v>
      </c>
      <c r="B920" s="3">
        <v>46170</v>
      </c>
      <c r="C920" s="4">
        <f>YEAR(SalesDataTable[[#This Row],[Order Date]])</f>
        <v>2026</v>
      </c>
      <c r="D920" s="19" t="str">
        <f>"Q"&amp;ROUNDUP(MONTH(SalesDataTable[[#This Row],[Order Date]])/3,0)</f>
        <v>Q2</v>
      </c>
      <c r="E920" s="4">
        <f>MONTH(SalesDataTable[[#This Row],[Order Date]])</f>
        <v>5</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75">
      <c r="A921" s="2">
        <v>2019</v>
      </c>
      <c r="B921" s="3">
        <v>46170</v>
      </c>
      <c r="C921" s="4">
        <f>YEAR(SalesDataTable[[#This Row],[Order Date]])</f>
        <v>2026</v>
      </c>
      <c r="D921" s="19" t="str">
        <f>"Q"&amp;ROUNDUP(MONTH(SalesDataTable[[#This Row],[Order Date]])/3,0)</f>
        <v>Q2</v>
      </c>
      <c r="E921" s="4">
        <f>MONTH(SalesDataTable[[#This Row],[Order Date]])</f>
        <v>5</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75">
      <c r="A922" s="2">
        <v>2432</v>
      </c>
      <c r="B922" s="3">
        <v>46170</v>
      </c>
      <c r="C922" s="4">
        <f>YEAR(SalesDataTable[[#This Row],[Order Date]])</f>
        <v>2026</v>
      </c>
      <c r="D922" s="19" t="str">
        <f>"Q"&amp;ROUNDUP(MONTH(SalesDataTable[[#This Row],[Order Date]])/3,0)</f>
        <v>Q2</v>
      </c>
      <c r="E922" s="4">
        <f>MONTH(SalesDataTable[[#This Row],[Order Date]])</f>
        <v>5</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75">
      <c r="A923" s="2">
        <v>2989</v>
      </c>
      <c r="B923" s="3">
        <v>46170</v>
      </c>
      <c r="C923" s="4">
        <f>YEAR(SalesDataTable[[#This Row],[Order Date]])</f>
        <v>2026</v>
      </c>
      <c r="D923" s="19" t="str">
        <f>"Q"&amp;ROUNDUP(MONTH(SalesDataTable[[#This Row],[Order Date]])/3,0)</f>
        <v>Q2</v>
      </c>
      <c r="E923" s="4">
        <f>MONTH(SalesDataTable[[#This Row],[Order Date]])</f>
        <v>5</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75">
      <c r="A924" s="2">
        <v>3019</v>
      </c>
      <c r="B924" s="3">
        <v>46170</v>
      </c>
      <c r="C924" s="4">
        <f>YEAR(SalesDataTable[[#This Row],[Order Date]])</f>
        <v>2026</v>
      </c>
      <c r="D924" s="19" t="str">
        <f>"Q"&amp;ROUNDUP(MONTH(SalesDataTable[[#This Row],[Order Date]])/3,0)</f>
        <v>Q2</v>
      </c>
      <c r="E924" s="4">
        <f>MONTH(SalesDataTable[[#This Row],[Order Date]])</f>
        <v>5</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75">
      <c r="A925" s="2">
        <v>3798</v>
      </c>
      <c r="B925" s="3">
        <v>46170</v>
      </c>
      <c r="C925" s="4">
        <f>YEAR(SalesDataTable[[#This Row],[Order Date]])</f>
        <v>2026</v>
      </c>
      <c r="D925" s="19" t="str">
        <f>"Q"&amp;ROUNDUP(MONTH(SalesDataTable[[#This Row],[Order Date]])/3,0)</f>
        <v>Q2</v>
      </c>
      <c r="E925" s="4">
        <f>MONTH(SalesDataTable[[#This Row],[Order Date]])</f>
        <v>5</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75">
      <c r="A926" s="2">
        <v>3862</v>
      </c>
      <c r="B926" s="3">
        <v>46170</v>
      </c>
      <c r="C926" s="4">
        <f>YEAR(SalesDataTable[[#This Row],[Order Date]])</f>
        <v>2026</v>
      </c>
      <c r="D926" s="19" t="str">
        <f>"Q"&amp;ROUNDUP(MONTH(SalesDataTable[[#This Row],[Order Date]])/3,0)</f>
        <v>Q2</v>
      </c>
      <c r="E926" s="4">
        <f>MONTH(SalesDataTable[[#This Row],[Order Date]])</f>
        <v>5</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75">
      <c r="A927" s="2">
        <v>4281</v>
      </c>
      <c r="B927" s="3">
        <v>46170</v>
      </c>
      <c r="C927" s="4">
        <f>YEAR(SalesDataTable[[#This Row],[Order Date]])</f>
        <v>2026</v>
      </c>
      <c r="D927" s="19" t="str">
        <f>"Q"&amp;ROUNDUP(MONTH(SalesDataTable[[#This Row],[Order Date]])/3,0)</f>
        <v>Q2</v>
      </c>
      <c r="E927" s="4">
        <f>MONTH(SalesDataTable[[#This Row],[Order Date]])</f>
        <v>5</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75">
      <c r="A928" s="2">
        <v>191</v>
      </c>
      <c r="B928" s="3">
        <v>46171</v>
      </c>
      <c r="C928" s="4">
        <f>YEAR(SalesDataTable[[#This Row],[Order Date]])</f>
        <v>2026</v>
      </c>
      <c r="D928" s="19" t="str">
        <f>"Q"&amp;ROUNDUP(MONTH(SalesDataTable[[#This Row],[Order Date]])/3,0)</f>
        <v>Q2</v>
      </c>
      <c r="E928" s="4">
        <f>MONTH(SalesDataTable[[#This Row],[Order Date]])</f>
        <v>5</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75">
      <c r="A929" s="2">
        <v>1039</v>
      </c>
      <c r="B929" s="3">
        <v>46171</v>
      </c>
      <c r="C929" s="4">
        <f>YEAR(SalesDataTable[[#This Row],[Order Date]])</f>
        <v>2026</v>
      </c>
      <c r="D929" s="19" t="str">
        <f>"Q"&amp;ROUNDUP(MONTH(SalesDataTable[[#This Row],[Order Date]])/3,0)</f>
        <v>Q2</v>
      </c>
      <c r="E929" s="4">
        <f>MONTH(SalesDataTable[[#This Row],[Order Date]])</f>
        <v>5</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75">
      <c r="A930" s="2">
        <v>2641</v>
      </c>
      <c r="B930" s="3">
        <v>46171</v>
      </c>
      <c r="C930" s="4">
        <f>YEAR(SalesDataTable[[#This Row],[Order Date]])</f>
        <v>2026</v>
      </c>
      <c r="D930" s="19" t="str">
        <f>"Q"&amp;ROUNDUP(MONTH(SalesDataTable[[#This Row],[Order Date]])/3,0)</f>
        <v>Q2</v>
      </c>
      <c r="E930" s="4">
        <f>MONTH(SalesDataTable[[#This Row],[Order Date]])</f>
        <v>5</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75">
      <c r="A931" s="2">
        <v>3058</v>
      </c>
      <c r="B931" s="3">
        <v>46171</v>
      </c>
      <c r="C931" s="4">
        <f>YEAR(SalesDataTable[[#This Row],[Order Date]])</f>
        <v>2026</v>
      </c>
      <c r="D931" s="19" t="str">
        <f>"Q"&amp;ROUNDUP(MONTH(SalesDataTable[[#This Row],[Order Date]])/3,0)</f>
        <v>Q2</v>
      </c>
      <c r="E931" s="4">
        <f>MONTH(SalesDataTable[[#This Row],[Order Date]])</f>
        <v>5</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75">
      <c r="A932" s="2">
        <v>3110</v>
      </c>
      <c r="B932" s="3">
        <v>46171</v>
      </c>
      <c r="C932" s="4">
        <f>YEAR(SalesDataTable[[#This Row],[Order Date]])</f>
        <v>2026</v>
      </c>
      <c r="D932" s="19" t="str">
        <f>"Q"&amp;ROUNDUP(MONTH(SalesDataTable[[#This Row],[Order Date]])/3,0)</f>
        <v>Q2</v>
      </c>
      <c r="E932" s="4">
        <f>MONTH(SalesDataTable[[#This Row],[Order Date]])</f>
        <v>5</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75">
      <c r="A933" s="2">
        <v>3981</v>
      </c>
      <c r="B933" s="3">
        <v>46171</v>
      </c>
      <c r="C933" s="4">
        <f>YEAR(SalesDataTable[[#This Row],[Order Date]])</f>
        <v>2026</v>
      </c>
      <c r="D933" s="19" t="str">
        <f>"Q"&amp;ROUNDUP(MONTH(SalesDataTable[[#This Row],[Order Date]])/3,0)</f>
        <v>Q2</v>
      </c>
      <c r="E933" s="4">
        <f>MONTH(SalesDataTable[[#This Row],[Order Date]])</f>
        <v>5</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75">
      <c r="A934" s="2">
        <v>4663</v>
      </c>
      <c r="B934" s="3">
        <v>46171</v>
      </c>
      <c r="C934" s="4">
        <f>YEAR(SalesDataTable[[#This Row],[Order Date]])</f>
        <v>2026</v>
      </c>
      <c r="D934" s="19" t="str">
        <f>"Q"&amp;ROUNDUP(MONTH(SalesDataTable[[#This Row],[Order Date]])/3,0)</f>
        <v>Q2</v>
      </c>
      <c r="E934" s="4">
        <f>MONTH(SalesDataTable[[#This Row],[Order Date]])</f>
        <v>5</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75">
      <c r="A935" s="2">
        <v>5021</v>
      </c>
      <c r="B935" s="3">
        <v>46171</v>
      </c>
      <c r="C935" s="4">
        <f>YEAR(SalesDataTable[[#This Row],[Order Date]])</f>
        <v>2026</v>
      </c>
      <c r="D935" s="19" t="str">
        <f>"Q"&amp;ROUNDUP(MONTH(SalesDataTable[[#This Row],[Order Date]])/3,0)</f>
        <v>Q2</v>
      </c>
      <c r="E935" s="4">
        <f>MONTH(SalesDataTable[[#This Row],[Order Date]])</f>
        <v>5</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75">
      <c r="A936" s="2">
        <v>5107</v>
      </c>
      <c r="B936" s="3">
        <v>46171</v>
      </c>
      <c r="C936" s="4">
        <f>YEAR(SalesDataTable[[#This Row],[Order Date]])</f>
        <v>2026</v>
      </c>
      <c r="D936" s="19" t="str">
        <f>"Q"&amp;ROUNDUP(MONTH(SalesDataTable[[#This Row],[Order Date]])/3,0)</f>
        <v>Q2</v>
      </c>
      <c r="E936" s="4">
        <f>MONTH(SalesDataTable[[#This Row],[Order Date]])</f>
        <v>5</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75">
      <c r="A937" s="2">
        <v>454</v>
      </c>
      <c r="B937" s="3">
        <v>46172</v>
      </c>
      <c r="C937" s="4">
        <f>YEAR(SalesDataTable[[#This Row],[Order Date]])</f>
        <v>2026</v>
      </c>
      <c r="D937" s="19" t="str">
        <f>"Q"&amp;ROUNDUP(MONTH(SalesDataTable[[#This Row],[Order Date]])/3,0)</f>
        <v>Q2</v>
      </c>
      <c r="E937" s="4">
        <f>MONTH(SalesDataTable[[#This Row],[Order Date]])</f>
        <v>5</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75">
      <c r="A938" s="2">
        <v>873</v>
      </c>
      <c r="B938" s="3">
        <v>46172</v>
      </c>
      <c r="C938" s="4">
        <f>YEAR(SalesDataTable[[#This Row],[Order Date]])</f>
        <v>2026</v>
      </c>
      <c r="D938" s="19" t="str">
        <f>"Q"&amp;ROUNDUP(MONTH(SalesDataTable[[#This Row],[Order Date]])/3,0)</f>
        <v>Q2</v>
      </c>
      <c r="E938" s="4">
        <f>MONTH(SalesDataTable[[#This Row],[Order Date]])</f>
        <v>5</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75">
      <c r="A939" s="2">
        <v>1116</v>
      </c>
      <c r="B939" s="3">
        <v>46172</v>
      </c>
      <c r="C939" s="4">
        <f>YEAR(SalesDataTable[[#This Row],[Order Date]])</f>
        <v>2026</v>
      </c>
      <c r="D939" s="19" t="str">
        <f>"Q"&amp;ROUNDUP(MONTH(SalesDataTable[[#This Row],[Order Date]])/3,0)</f>
        <v>Q2</v>
      </c>
      <c r="E939" s="4">
        <f>MONTH(SalesDataTable[[#This Row],[Order Date]])</f>
        <v>5</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75">
      <c r="A940" s="2">
        <v>1206</v>
      </c>
      <c r="B940" s="3">
        <v>46172</v>
      </c>
      <c r="C940" s="4">
        <f>YEAR(SalesDataTable[[#This Row],[Order Date]])</f>
        <v>2026</v>
      </c>
      <c r="D940" s="19" t="str">
        <f>"Q"&amp;ROUNDUP(MONTH(SalesDataTable[[#This Row],[Order Date]])/3,0)</f>
        <v>Q2</v>
      </c>
      <c r="E940" s="4">
        <f>MONTH(SalesDataTable[[#This Row],[Order Date]])</f>
        <v>5</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75">
      <c r="A941" s="2">
        <v>1576</v>
      </c>
      <c r="B941" s="3">
        <v>46172</v>
      </c>
      <c r="C941" s="4">
        <f>YEAR(SalesDataTable[[#This Row],[Order Date]])</f>
        <v>2026</v>
      </c>
      <c r="D941" s="19" t="str">
        <f>"Q"&amp;ROUNDUP(MONTH(SalesDataTable[[#This Row],[Order Date]])/3,0)</f>
        <v>Q2</v>
      </c>
      <c r="E941" s="4">
        <f>MONTH(SalesDataTable[[#This Row],[Order Date]])</f>
        <v>5</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75">
      <c r="A942" s="2">
        <v>2634</v>
      </c>
      <c r="B942" s="3">
        <v>46172</v>
      </c>
      <c r="C942" s="4">
        <f>YEAR(SalesDataTable[[#This Row],[Order Date]])</f>
        <v>2026</v>
      </c>
      <c r="D942" s="19" t="str">
        <f>"Q"&amp;ROUNDUP(MONTH(SalesDataTable[[#This Row],[Order Date]])/3,0)</f>
        <v>Q2</v>
      </c>
      <c r="E942" s="4">
        <f>MONTH(SalesDataTable[[#This Row],[Order Date]])</f>
        <v>5</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75">
      <c r="A943" s="2">
        <v>2649</v>
      </c>
      <c r="B943" s="3">
        <v>46172</v>
      </c>
      <c r="C943" s="4">
        <f>YEAR(SalesDataTable[[#This Row],[Order Date]])</f>
        <v>2026</v>
      </c>
      <c r="D943" s="19" t="str">
        <f>"Q"&amp;ROUNDUP(MONTH(SalesDataTable[[#This Row],[Order Date]])/3,0)</f>
        <v>Q2</v>
      </c>
      <c r="E943" s="4">
        <f>MONTH(SalesDataTable[[#This Row],[Order Date]])</f>
        <v>5</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75">
      <c r="A944" s="2">
        <v>2774</v>
      </c>
      <c r="B944" s="3">
        <v>46172</v>
      </c>
      <c r="C944" s="4">
        <f>YEAR(SalesDataTable[[#This Row],[Order Date]])</f>
        <v>2026</v>
      </c>
      <c r="D944" s="19" t="str">
        <f>"Q"&amp;ROUNDUP(MONTH(SalesDataTable[[#This Row],[Order Date]])/3,0)</f>
        <v>Q2</v>
      </c>
      <c r="E944" s="4">
        <f>MONTH(SalesDataTable[[#This Row],[Order Date]])</f>
        <v>5</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75">
      <c r="A945" s="2">
        <v>3037</v>
      </c>
      <c r="B945" s="3">
        <v>46172</v>
      </c>
      <c r="C945" s="4">
        <f>YEAR(SalesDataTable[[#This Row],[Order Date]])</f>
        <v>2026</v>
      </c>
      <c r="D945" s="19" t="str">
        <f>"Q"&amp;ROUNDUP(MONTH(SalesDataTable[[#This Row],[Order Date]])/3,0)</f>
        <v>Q2</v>
      </c>
      <c r="E945" s="4">
        <f>MONTH(SalesDataTable[[#This Row],[Order Date]])</f>
        <v>5</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75">
      <c r="A946" s="2">
        <v>3138</v>
      </c>
      <c r="B946" s="3">
        <v>46172</v>
      </c>
      <c r="C946" s="4">
        <f>YEAR(SalesDataTable[[#This Row],[Order Date]])</f>
        <v>2026</v>
      </c>
      <c r="D946" s="19" t="str">
        <f>"Q"&amp;ROUNDUP(MONTH(SalesDataTable[[#This Row],[Order Date]])/3,0)</f>
        <v>Q2</v>
      </c>
      <c r="E946" s="4">
        <f>MONTH(SalesDataTable[[#This Row],[Order Date]])</f>
        <v>5</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75">
      <c r="A947" s="2">
        <v>3228</v>
      </c>
      <c r="B947" s="3">
        <v>46172</v>
      </c>
      <c r="C947" s="4">
        <f>YEAR(SalesDataTable[[#This Row],[Order Date]])</f>
        <v>2026</v>
      </c>
      <c r="D947" s="19" t="str">
        <f>"Q"&amp;ROUNDUP(MONTH(SalesDataTable[[#This Row],[Order Date]])/3,0)</f>
        <v>Q2</v>
      </c>
      <c r="E947" s="4">
        <f>MONTH(SalesDataTable[[#This Row],[Order Date]])</f>
        <v>5</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75">
      <c r="A948" s="2">
        <v>3401</v>
      </c>
      <c r="B948" s="3">
        <v>46172</v>
      </c>
      <c r="C948" s="4">
        <f>YEAR(SalesDataTable[[#This Row],[Order Date]])</f>
        <v>2026</v>
      </c>
      <c r="D948" s="19" t="str">
        <f>"Q"&amp;ROUNDUP(MONTH(SalesDataTable[[#This Row],[Order Date]])/3,0)</f>
        <v>Q2</v>
      </c>
      <c r="E948" s="4">
        <f>MONTH(SalesDataTable[[#This Row],[Order Date]])</f>
        <v>5</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75">
      <c r="A949" s="2">
        <v>3511</v>
      </c>
      <c r="B949" s="3">
        <v>46172</v>
      </c>
      <c r="C949" s="4">
        <f>YEAR(SalesDataTable[[#This Row],[Order Date]])</f>
        <v>2026</v>
      </c>
      <c r="D949" s="19" t="str">
        <f>"Q"&amp;ROUNDUP(MONTH(SalesDataTable[[#This Row],[Order Date]])/3,0)</f>
        <v>Q2</v>
      </c>
      <c r="E949" s="4">
        <f>MONTH(SalesDataTable[[#This Row],[Order Date]])</f>
        <v>5</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75">
      <c r="A950" s="2">
        <v>4485</v>
      </c>
      <c r="B950" s="3">
        <v>46172</v>
      </c>
      <c r="C950" s="4">
        <f>YEAR(SalesDataTable[[#This Row],[Order Date]])</f>
        <v>2026</v>
      </c>
      <c r="D950" s="19" t="str">
        <f>"Q"&amp;ROUNDUP(MONTH(SalesDataTable[[#This Row],[Order Date]])/3,0)</f>
        <v>Q2</v>
      </c>
      <c r="E950" s="4">
        <f>MONTH(SalesDataTable[[#This Row],[Order Date]])</f>
        <v>5</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75">
      <c r="A951" s="2">
        <v>447</v>
      </c>
      <c r="B951" s="3">
        <v>46173</v>
      </c>
      <c r="C951" s="4">
        <f>YEAR(SalesDataTable[[#This Row],[Order Date]])</f>
        <v>2026</v>
      </c>
      <c r="D951" s="19" t="str">
        <f>"Q"&amp;ROUNDUP(MONTH(SalesDataTable[[#This Row],[Order Date]])/3,0)</f>
        <v>Q2</v>
      </c>
      <c r="E951" s="4">
        <f>MONTH(SalesDataTable[[#This Row],[Order Date]])</f>
        <v>5</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75">
      <c r="A952" s="2">
        <v>1208</v>
      </c>
      <c r="B952" s="3">
        <v>46173</v>
      </c>
      <c r="C952" s="4">
        <f>YEAR(SalesDataTable[[#This Row],[Order Date]])</f>
        <v>2026</v>
      </c>
      <c r="D952" s="19" t="str">
        <f>"Q"&amp;ROUNDUP(MONTH(SalesDataTable[[#This Row],[Order Date]])/3,0)</f>
        <v>Q2</v>
      </c>
      <c r="E952" s="4">
        <f>MONTH(SalesDataTable[[#This Row],[Order Date]])</f>
        <v>5</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75">
      <c r="A953" s="2">
        <v>1355</v>
      </c>
      <c r="B953" s="3">
        <v>46173</v>
      </c>
      <c r="C953" s="4">
        <f>YEAR(SalesDataTable[[#This Row],[Order Date]])</f>
        <v>2026</v>
      </c>
      <c r="D953" s="19" t="str">
        <f>"Q"&amp;ROUNDUP(MONTH(SalesDataTable[[#This Row],[Order Date]])/3,0)</f>
        <v>Q2</v>
      </c>
      <c r="E953" s="4">
        <f>MONTH(SalesDataTable[[#This Row],[Order Date]])</f>
        <v>5</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75">
      <c r="A954" s="2">
        <v>1474</v>
      </c>
      <c r="B954" s="3">
        <v>46173</v>
      </c>
      <c r="C954" s="4">
        <f>YEAR(SalesDataTable[[#This Row],[Order Date]])</f>
        <v>2026</v>
      </c>
      <c r="D954" s="19" t="str">
        <f>"Q"&amp;ROUNDUP(MONTH(SalesDataTable[[#This Row],[Order Date]])/3,0)</f>
        <v>Q2</v>
      </c>
      <c r="E954" s="4">
        <f>MONTH(SalesDataTable[[#This Row],[Order Date]])</f>
        <v>5</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75">
      <c r="A955" s="2">
        <v>1625</v>
      </c>
      <c r="B955" s="3">
        <v>46173</v>
      </c>
      <c r="C955" s="4">
        <f>YEAR(SalesDataTable[[#This Row],[Order Date]])</f>
        <v>2026</v>
      </c>
      <c r="D955" s="19" t="str">
        <f>"Q"&amp;ROUNDUP(MONTH(SalesDataTable[[#This Row],[Order Date]])/3,0)</f>
        <v>Q2</v>
      </c>
      <c r="E955" s="4">
        <f>MONTH(SalesDataTable[[#This Row],[Order Date]])</f>
        <v>5</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75">
      <c r="A956" s="2">
        <v>1877</v>
      </c>
      <c r="B956" s="3">
        <v>46173</v>
      </c>
      <c r="C956" s="4">
        <f>YEAR(SalesDataTable[[#This Row],[Order Date]])</f>
        <v>2026</v>
      </c>
      <c r="D956" s="19" t="str">
        <f>"Q"&amp;ROUNDUP(MONTH(SalesDataTable[[#This Row],[Order Date]])/3,0)</f>
        <v>Q2</v>
      </c>
      <c r="E956" s="4">
        <f>MONTH(SalesDataTable[[#This Row],[Order Date]])</f>
        <v>5</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75">
      <c r="A957" s="2">
        <v>1978</v>
      </c>
      <c r="B957" s="3">
        <v>46173</v>
      </c>
      <c r="C957" s="4">
        <f>YEAR(SalesDataTable[[#This Row],[Order Date]])</f>
        <v>2026</v>
      </c>
      <c r="D957" s="19" t="str">
        <f>"Q"&amp;ROUNDUP(MONTH(SalesDataTable[[#This Row],[Order Date]])/3,0)</f>
        <v>Q2</v>
      </c>
      <c r="E957" s="4">
        <f>MONTH(SalesDataTable[[#This Row],[Order Date]])</f>
        <v>5</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75">
      <c r="A958" s="2">
        <v>3616</v>
      </c>
      <c r="B958" s="3">
        <v>46173</v>
      </c>
      <c r="C958" s="4">
        <f>YEAR(SalesDataTable[[#This Row],[Order Date]])</f>
        <v>2026</v>
      </c>
      <c r="D958" s="19" t="str">
        <f>"Q"&amp;ROUNDUP(MONTH(SalesDataTable[[#This Row],[Order Date]])/3,0)</f>
        <v>Q2</v>
      </c>
      <c r="E958" s="4">
        <f>MONTH(SalesDataTable[[#This Row],[Order Date]])</f>
        <v>5</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75">
      <c r="A959" s="2">
        <v>3992</v>
      </c>
      <c r="B959" s="3">
        <v>46173</v>
      </c>
      <c r="C959" s="4">
        <f>YEAR(SalesDataTable[[#This Row],[Order Date]])</f>
        <v>2026</v>
      </c>
      <c r="D959" s="19" t="str">
        <f>"Q"&amp;ROUNDUP(MONTH(SalesDataTable[[#This Row],[Order Date]])/3,0)</f>
        <v>Q2</v>
      </c>
      <c r="E959" s="4">
        <f>MONTH(SalesDataTable[[#This Row],[Order Date]])</f>
        <v>5</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75">
      <c r="A960" s="2">
        <v>4091</v>
      </c>
      <c r="B960" s="3">
        <v>46173</v>
      </c>
      <c r="C960" s="4">
        <f>YEAR(SalesDataTable[[#This Row],[Order Date]])</f>
        <v>2026</v>
      </c>
      <c r="D960" s="19" t="str">
        <f>"Q"&amp;ROUNDUP(MONTH(SalesDataTable[[#This Row],[Order Date]])/3,0)</f>
        <v>Q2</v>
      </c>
      <c r="E960" s="4">
        <f>MONTH(SalesDataTable[[#This Row],[Order Date]])</f>
        <v>5</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75">
      <c r="A961" s="2">
        <v>4204</v>
      </c>
      <c r="B961" s="3">
        <v>46173</v>
      </c>
      <c r="C961" s="4">
        <f>YEAR(SalesDataTable[[#This Row],[Order Date]])</f>
        <v>2026</v>
      </c>
      <c r="D961" s="19" t="str">
        <f>"Q"&amp;ROUNDUP(MONTH(SalesDataTable[[#This Row],[Order Date]])/3,0)</f>
        <v>Q2</v>
      </c>
      <c r="E961" s="4">
        <f>MONTH(SalesDataTable[[#This Row],[Order Date]])</f>
        <v>5</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75">
      <c r="A962" s="2">
        <v>4234</v>
      </c>
      <c r="B962" s="3">
        <v>46173</v>
      </c>
      <c r="C962" s="4">
        <f>YEAR(SalesDataTable[[#This Row],[Order Date]])</f>
        <v>2026</v>
      </c>
      <c r="D962" s="19" t="str">
        <f>"Q"&amp;ROUNDUP(MONTH(SalesDataTable[[#This Row],[Order Date]])/3,0)</f>
        <v>Q2</v>
      </c>
      <c r="E962" s="4">
        <f>MONTH(SalesDataTable[[#This Row],[Order Date]])</f>
        <v>5</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75">
      <c r="A963" s="2">
        <v>4696</v>
      </c>
      <c r="B963" s="3">
        <v>46173</v>
      </c>
      <c r="C963" s="4">
        <f>YEAR(SalesDataTable[[#This Row],[Order Date]])</f>
        <v>2026</v>
      </c>
      <c r="D963" s="19" t="str">
        <f>"Q"&amp;ROUNDUP(MONTH(SalesDataTable[[#This Row],[Order Date]])/3,0)</f>
        <v>Q2</v>
      </c>
      <c r="E963" s="4">
        <f>MONTH(SalesDataTable[[#This Row],[Order Date]])</f>
        <v>5</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75">
      <c r="A964" s="2">
        <v>4755</v>
      </c>
      <c r="B964" s="3">
        <v>46173</v>
      </c>
      <c r="C964" s="4">
        <f>YEAR(SalesDataTable[[#This Row],[Order Date]])</f>
        <v>2026</v>
      </c>
      <c r="D964" s="19" t="str">
        <f>"Q"&amp;ROUNDUP(MONTH(SalesDataTable[[#This Row],[Order Date]])/3,0)</f>
        <v>Q2</v>
      </c>
      <c r="E964" s="4">
        <f>MONTH(SalesDataTable[[#This Row],[Order Date]])</f>
        <v>5</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75">
      <c r="A965" s="2">
        <v>5090</v>
      </c>
      <c r="B965" s="3">
        <v>46173</v>
      </c>
      <c r="C965" s="4">
        <f>YEAR(SalesDataTable[[#This Row],[Order Date]])</f>
        <v>2026</v>
      </c>
      <c r="D965" s="19" t="str">
        <f>"Q"&amp;ROUNDUP(MONTH(SalesDataTable[[#This Row],[Order Date]])/3,0)</f>
        <v>Q2</v>
      </c>
      <c r="E965" s="4">
        <f>MONTH(SalesDataTable[[#This Row],[Order Date]])</f>
        <v>5</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75">
      <c r="A966" s="2">
        <v>27</v>
      </c>
      <c r="B966" s="3">
        <v>46174</v>
      </c>
      <c r="C966" s="4">
        <f>YEAR(SalesDataTable[[#This Row],[Order Date]])</f>
        <v>2026</v>
      </c>
      <c r="D966" s="19" t="str">
        <f>"Q"&amp;ROUNDUP(MONTH(SalesDataTable[[#This Row],[Order Date]])/3,0)</f>
        <v>Q2</v>
      </c>
      <c r="E966" s="4">
        <f>MONTH(SalesDataTable[[#This Row],[Order Date]])</f>
        <v>6</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75">
      <c r="A967" s="2">
        <v>463</v>
      </c>
      <c r="B967" s="3">
        <v>46174</v>
      </c>
      <c r="C967" s="4">
        <f>YEAR(SalesDataTable[[#This Row],[Order Date]])</f>
        <v>2026</v>
      </c>
      <c r="D967" s="19" t="str">
        <f>"Q"&amp;ROUNDUP(MONTH(SalesDataTable[[#This Row],[Order Date]])/3,0)</f>
        <v>Q2</v>
      </c>
      <c r="E967" s="4">
        <f>MONTH(SalesDataTable[[#This Row],[Order Date]])</f>
        <v>6</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75">
      <c r="A968" s="2">
        <v>653</v>
      </c>
      <c r="B968" s="3">
        <v>46174</v>
      </c>
      <c r="C968" s="4">
        <f>YEAR(SalesDataTable[[#This Row],[Order Date]])</f>
        <v>2026</v>
      </c>
      <c r="D968" s="19" t="str">
        <f>"Q"&amp;ROUNDUP(MONTH(SalesDataTable[[#This Row],[Order Date]])/3,0)</f>
        <v>Q2</v>
      </c>
      <c r="E968" s="4">
        <f>MONTH(SalesDataTable[[#This Row],[Order Date]])</f>
        <v>6</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75">
      <c r="A969" s="2">
        <v>1485</v>
      </c>
      <c r="B969" s="3">
        <v>46174</v>
      </c>
      <c r="C969" s="4">
        <f>YEAR(SalesDataTable[[#This Row],[Order Date]])</f>
        <v>2026</v>
      </c>
      <c r="D969" s="19" t="str">
        <f>"Q"&amp;ROUNDUP(MONTH(SalesDataTable[[#This Row],[Order Date]])/3,0)</f>
        <v>Q2</v>
      </c>
      <c r="E969" s="4">
        <f>MONTH(SalesDataTable[[#This Row],[Order Date]])</f>
        <v>6</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75">
      <c r="A970" s="2">
        <v>1925</v>
      </c>
      <c r="B970" s="3">
        <v>46174</v>
      </c>
      <c r="C970" s="4">
        <f>YEAR(SalesDataTable[[#This Row],[Order Date]])</f>
        <v>2026</v>
      </c>
      <c r="D970" s="19" t="str">
        <f>"Q"&amp;ROUNDUP(MONTH(SalesDataTable[[#This Row],[Order Date]])/3,0)</f>
        <v>Q2</v>
      </c>
      <c r="E970" s="4">
        <f>MONTH(SalesDataTable[[#This Row],[Order Date]])</f>
        <v>6</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75">
      <c r="A971" s="2">
        <v>1952</v>
      </c>
      <c r="B971" s="3">
        <v>46174</v>
      </c>
      <c r="C971" s="4">
        <f>YEAR(SalesDataTable[[#This Row],[Order Date]])</f>
        <v>2026</v>
      </c>
      <c r="D971" s="19" t="str">
        <f>"Q"&amp;ROUNDUP(MONTH(SalesDataTable[[#This Row],[Order Date]])/3,0)</f>
        <v>Q2</v>
      </c>
      <c r="E971" s="4">
        <f>MONTH(SalesDataTable[[#This Row],[Order Date]])</f>
        <v>6</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75">
      <c r="A972" s="2">
        <v>2010</v>
      </c>
      <c r="B972" s="3">
        <v>46174</v>
      </c>
      <c r="C972" s="4">
        <f>YEAR(SalesDataTable[[#This Row],[Order Date]])</f>
        <v>2026</v>
      </c>
      <c r="D972" s="19" t="str">
        <f>"Q"&amp;ROUNDUP(MONTH(SalesDataTable[[#This Row],[Order Date]])/3,0)</f>
        <v>Q2</v>
      </c>
      <c r="E972" s="4">
        <f>MONTH(SalesDataTable[[#This Row],[Order Date]])</f>
        <v>6</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75">
      <c r="A973" s="2">
        <v>2114</v>
      </c>
      <c r="B973" s="3">
        <v>46174</v>
      </c>
      <c r="C973" s="4">
        <f>YEAR(SalesDataTable[[#This Row],[Order Date]])</f>
        <v>2026</v>
      </c>
      <c r="D973" s="19" t="str">
        <f>"Q"&amp;ROUNDUP(MONTH(SalesDataTable[[#This Row],[Order Date]])/3,0)</f>
        <v>Q2</v>
      </c>
      <c r="E973" s="4">
        <f>MONTH(SalesDataTable[[#This Row],[Order Date]])</f>
        <v>6</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75">
      <c r="A974" s="2">
        <v>3104</v>
      </c>
      <c r="B974" s="3">
        <v>46174</v>
      </c>
      <c r="C974" s="4">
        <f>YEAR(SalesDataTable[[#This Row],[Order Date]])</f>
        <v>2026</v>
      </c>
      <c r="D974" s="19" t="str">
        <f>"Q"&amp;ROUNDUP(MONTH(SalesDataTable[[#This Row],[Order Date]])/3,0)</f>
        <v>Q2</v>
      </c>
      <c r="E974" s="4">
        <f>MONTH(SalesDataTable[[#This Row],[Order Date]])</f>
        <v>6</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75">
      <c r="A975" s="2">
        <v>3230</v>
      </c>
      <c r="B975" s="3">
        <v>46174</v>
      </c>
      <c r="C975" s="4">
        <f>YEAR(SalesDataTable[[#This Row],[Order Date]])</f>
        <v>2026</v>
      </c>
      <c r="D975" s="19" t="str">
        <f>"Q"&amp;ROUNDUP(MONTH(SalesDataTable[[#This Row],[Order Date]])/3,0)</f>
        <v>Q2</v>
      </c>
      <c r="E975" s="4">
        <f>MONTH(SalesDataTable[[#This Row],[Order Date]])</f>
        <v>6</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75">
      <c r="A976" s="2">
        <v>3415</v>
      </c>
      <c r="B976" s="3">
        <v>46174</v>
      </c>
      <c r="C976" s="4">
        <f>YEAR(SalesDataTable[[#This Row],[Order Date]])</f>
        <v>2026</v>
      </c>
      <c r="D976" s="19" t="str">
        <f>"Q"&amp;ROUNDUP(MONTH(SalesDataTable[[#This Row],[Order Date]])/3,0)</f>
        <v>Q2</v>
      </c>
      <c r="E976" s="4">
        <f>MONTH(SalesDataTable[[#This Row],[Order Date]])</f>
        <v>6</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75">
      <c r="A977" s="2">
        <v>4130</v>
      </c>
      <c r="B977" s="3">
        <v>46174</v>
      </c>
      <c r="C977" s="4">
        <f>YEAR(SalesDataTable[[#This Row],[Order Date]])</f>
        <v>2026</v>
      </c>
      <c r="D977" s="19" t="str">
        <f>"Q"&amp;ROUNDUP(MONTH(SalesDataTable[[#This Row],[Order Date]])/3,0)</f>
        <v>Q2</v>
      </c>
      <c r="E977" s="4">
        <f>MONTH(SalesDataTable[[#This Row],[Order Date]])</f>
        <v>6</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75">
      <c r="A978" s="2">
        <v>4314</v>
      </c>
      <c r="B978" s="3">
        <v>46174</v>
      </c>
      <c r="C978" s="4">
        <f>YEAR(SalesDataTable[[#This Row],[Order Date]])</f>
        <v>2026</v>
      </c>
      <c r="D978" s="19" t="str">
        <f>"Q"&amp;ROUNDUP(MONTH(SalesDataTable[[#This Row],[Order Date]])/3,0)</f>
        <v>Q2</v>
      </c>
      <c r="E978" s="4">
        <f>MONTH(SalesDataTable[[#This Row],[Order Date]])</f>
        <v>6</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75">
      <c r="A979" s="2">
        <v>998</v>
      </c>
      <c r="B979" s="3">
        <v>46175</v>
      </c>
      <c r="C979" s="4">
        <f>YEAR(SalesDataTable[[#This Row],[Order Date]])</f>
        <v>2026</v>
      </c>
      <c r="D979" s="19" t="str">
        <f>"Q"&amp;ROUNDUP(MONTH(SalesDataTable[[#This Row],[Order Date]])/3,0)</f>
        <v>Q2</v>
      </c>
      <c r="E979" s="4">
        <f>MONTH(SalesDataTable[[#This Row],[Order Date]])</f>
        <v>6</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75">
      <c r="A980" s="2">
        <v>1172</v>
      </c>
      <c r="B980" s="3">
        <v>46175</v>
      </c>
      <c r="C980" s="4">
        <f>YEAR(SalesDataTable[[#This Row],[Order Date]])</f>
        <v>2026</v>
      </c>
      <c r="D980" s="19" t="str">
        <f>"Q"&amp;ROUNDUP(MONTH(SalesDataTable[[#This Row],[Order Date]])/3,0)</f>
        <v>Q2</v>
      </c>
      <c r="E980" s="4">
        <f>MONTH(SalesDataTable[[#This Row],[Order Date]])</f>
        <v>6</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75">
      <c r="A981" s="2">
        <v>1261</v>
      </c>
      <c r="B981" s="3">
        <v>46175</v>
      </c>
      <c r="C981" s="4">
        <f>YEAR(SalesDataTable[[#This Row],[Order Date]])</f>
        <v>2026</v>
      </c>
      <c r="D981" s="19" t="str">
        <f>"Q"&amp;ROUNDUP(MONTH(SalesDataTable[[#This Row],[Order Date]])/3,0)</f>
        <v>Q2</v>
      </c>
      <c r="E981" s="4">
        <f>MONTH(SalesDataTable[[#This Row],[Order Date]])</f>
        <v>6</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75">
      <c r="A982" s="2">
        <v>1762</v>
      </c>
      <c r="B982" s="3">
        <v>46175</v>
      </c>
      <c r="C982" s="4">
        <f>YEAR(SalesDataTable[[#This Row],[Order Date]])</f>
        <v>2026</v>
      </c>
      <c r="D982" s="19" t="str">
        <f>"Q"&amp;ROUNDUP(MONTH(SalesDataTable[[#This Row],[Order Date]])/3,0)</f>
        <v>Q2</v>
      </c>
      <c r="E982" s="4">
        <f>MONTH(SalesDataTable[[#This Row],[Order Date]])</f>
        <v>6</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75">
      <c r="A983" s="2">
        <v>1851</v>
      </c>
      <c r="B983" s="3">
        <v>46175</v>
      </c>
      <c r="C983" s="4">
        <f>YEAR(SalesDataTable[[#This Row],[Order Date]])</f>
        <v>2026</v>
      </c>
      <c r="D983" s="19" t="str">
        <f>"Q"&amp;ROUNDUP(MONTH(SalesDataTable[[#This Row],[Order Date]])/3,0)</f>
        <v>Q2</v>
      </c>
      <c r="E983" s="4">
        <f>MONTH(SalesDataTable[[#This Row],[Order Date]])</f>
        <v>6</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75">
      <c r="A984" s="2">
        <v>3205</v>
      </c>
      <c r="B984" s="3">
        <v>46175</v>
      </c>
      <c r="C984" s="4">
        <f>YEAR(SalesDataTable[[#This Row],[Order Date]])</f>
        <v>2026</v>
      </c>
      <c r="D984" s="19" t="str">
        <f>"Q"&amp;ROUNDUP(MONTH(SalesDataTable[[#This Row],[Order Date]])/3,0)</f>
        <v>Q2</v>
      </c>
      <c r="E984" s="4">
        <f>MONTH(SalesDataTable[[#This Row],[Order Date]])</f>
        <v>6</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75">
      <c r="A985" s="2">
        <v>1396</v>
      </c>
      <c r="B985" s="3">
        <v>46176</v>
      </c>
      <c r="C985" s="4">
        <f>YEAR(SalesDataTable[[#This Row],[Order Date]])</f>
        <v>2026</v>
      </c>
      <c r="D985" s="19" t="str">
        <f>"Q"&amp;ROUNDUP(MONTH(SalesDataTable[[#This Row],[Order Date]])/3,0)</f>
        <v>Q2</v>
      </c>
      <c r="E985" s="4">
        <f>MONTH(SalesDataTable[[#This Row],[Order Date]])</f>
        <v>6</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75">
      <c r="A986" s="2">
        <v>1441</v>
      </c>
      <c r="B986" s="3">
        <v>46176</v>
      </c>
      <c r="C986" s="4">
        <f>YEAR(SalesDataTable[[#This Row],[Order Date]])</f>
        <v>2026</v>
      </c>
      <c r="D986" s="19" t="str">
        <f>"Q"&amp;ROUNDUP(MONTH(SalesDataTable[[#This Row],[Order Date]])/3,0)</f>
        <v>Q2</v>
      </c>
      <c r="E986" s="4">
        <f>MONTH(SalesDataTable[[#This Row],[Order Date]])</f>
        <v>6</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75">
      <c r="A987" s="2">
        <v>1511</v>
      </c>
      <c r="B987" s="3">
        <v>46176</v>
      </c>
      <c r="C987" s="4">
        <f>YEAR(SalesDataTable[[#This Row],[Order Date]])</f>
        <v>2026</v>
      </c>
      <c r="D987" s="19" t="str">
        <f>"Q"&amp;ROUNDUP(MONTH(SalesDataTable[[#This Row],[Order Date]])/3,0)</f>
        <v>Q2</v>
      </c>
      <c r="E987" s="4">
        <f>MONTH(SalesDataTable[[#This Row],[Order Date]])</f>
        <v>6</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75">
      <c r="A988" s="2">
        <v>1701</v>
      </c>
      <c r="B988" s="3">
        <v>46176</v>
      </c>
      <c r="C988" s="4">
        <f>YEAR(SalesDataTable[[#This Row],[Order Date]])</f>
        <v>2026</v>
      </c>
      <c r="D988" s="19" t="str">
        <f>"Q"&amp;ROUNDUP(MONTH(SalesDataTable[[#This Row],[Order Date]])/3,0)</f>
        <v>Q2</v>
      </c>
      <c r="E988" s="4">
        <f>MONTH(SalesDataTable[[#This Row],[Order Date]])</f>
        <v>6</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75">
      <c r="A989" s="2">
        <v>1984</v>
      </c>
      <c r="B989" s="3">
        <v>46176</v>
      </c>
      <c r="C989" s="4">
        <f>YEAR(SalesDataTable[[#This Row],[Order Date]])</f>
        <v>2026</v>
      </c>
      <c r="D989" s="19" t="str">
        <f>"Q"&amp;ROUNDUP(MONTH(SalesDataTable[[#This Row],[Order Date]])/3,0)</f>
        <v>Q2</v>
      </c>
      <c r="E989" s="4">
        <f>MONTH(SalesDataTable[[#This Row],[Order Date]])</f>
        <v>6</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75">
      <c r="A990" s="2">
        <v>2572</v>
      </c>
      <c r="B990" s="3">
        <v>46176</v>
      </c>
      <c r="C990" s="4">
        <f>YEAR(SalesDataTable[[#This Row],[Order Date]])</f>
        <v>2026</v>
      </c>
      <c r="D990" s="19" t="str">
        <f>"Q"&amp;ROUNDUP(MONTH(SalesDataTable[[#This Row],[Order Date]])/3,0)</f>
        <v>Q2</v>
      </c>
      <c r="E990" s="4">
        <f>MONTH(SalesDataTable[[#This Row],[Order Date]])</f>
        <v>6</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75">
      <c r="A991" s="2">
        <v>2833</v>
      </c>
      <c r="B991" s="3">
        <v>46176</v>
      </c>
      <c r="C991" s="4">
        <f>YEAR(SalesDataTable[[#This Row],[Order Date]])</f>
        <v>2026</v>
      </c>
      <c r="D991" s="19" t="str">
        <f>"Q"&amp;ROUNDUP(MONTH(SalesDataTable[[#This Row],[Order Date]])/3,0)</f>
        <v>Q2</v>
      </c>
      <c r="E991" s="4">
        <f>MONTH(SalesDataTable[[#This Row],[Order Date]])</f>
        <v>6</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75">
      <c r="A992" s="2">
        <v>3522</v>
      </c>
      <c r="B992" s="3">
        <v>46176</v>
      </c>
      <c r="C992" s="4">
        <f>YEAR(SalesDataTable[[#This Row],[Order Date]])</f>
        <v>2026</v>
      </c>
      <c r="D992" s="19" t="str">
        <f>"Q"&amp;ROUNDUP(MONTH(SalesDataTable[[#This Row],[Order Date]])/3,0)</f>
        <v>Q2</v>
      </c>
      <c r="E992" s="4">
        <f>MONTH(SalesDataTable[[#This Row],[Order Date]])</f>
        <v>6</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75">
      <c r="A993" s="2">
        <v>146</v>
      </c>
      <c r="B993" s="3">
        <v>46177</v>
      </c>
      <c r="C993" s="4">
        <f>YEAR(SalesDataTable[[#This Row],[Order Date]])</f>
        <v>2026</v>
      </c>
      <c r="D993" s="19" t="str">
        <f>"Q"&amp;ROUNDUP(MONTH(SalesDataTable[[#This Row],[Order Date]])/3,0)</f>
        <v>Q2</v>
      </c>
      <c r="E993" s="4">
        <f>MONTH(SalesDataTable[[#This Row],[Order Date]])</f>
        <v>6</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75">
      <c r="A994" s="2">
        <v>161</v>
      </c>
      <c r="B994" s="3">
        <v>46177</v>
      </c>
      <c r="C994" s="4">
        <f>YEAR(SalesDataTable[[#This Row],[Order Date]])</f>
        <v>2026</v>
      </c>
      <c r="D994" s="19" t="str">
        <f>"Q"&amp;ROUNDUP(MONTH(SalesDataTable[[#This Row],[Order Date]])/3,0)</f>
        <v>Q2</v>
      </c>
      <c r="E994" s="4">
        <f>MONTH(SalesDataTable[[#This Row],[Order Date]])</f>
        <v>6</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75">
      <c r="A995" s="2">
        <v>819</v>
      </c>
      <c r="B995" s="3">
        <v>46177</v>
      </c>
      <c r="C995" s="4">
        <f>YEAR(SalesDataTable[[#This Row],[Order Date]])</f>
        <v>2026</v>
      </c>
      <c r="D995" s="19" t="str">
        <f>"Q"&amp;ROUNDUP(MONTH(SalesDataTable[[#This Row],[Order Date]])/3,0)</f>
        <v>Q2</v>
      </c>
      <c r="E995" s="4">
        <f>MONTH(SalesDataTable[[#This Row],[Order Date]])</f>
        <v>6</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75">
      <c r="A996" s="2">
        <v>2104</v>
      </c>
      <c r="B996" s="3">
        <v>46177</v>
      </c>
      <c r="C996" s="4">
        <f>YEAR(SalesDataTable[[#This Row],[Order Date]])</f>
        <v>2026</v>
      </c>
      <c r="D996" s="19" t="str">
        <f>"Q"&amp;ROUNDUP(MONTH(SalesDataTable[[#This Row],[Order Date]])/3,0)</f>
        <v>Q2</v>
      </c>
      <c r="E996" s="4">
        <f>MONTH(SalesDataTable[[#This Row],[Order Date]])</f>
        <v>6</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75">
      <c r="A997" s="2">
        <v>2678</v>
      </c>
      <c r="B997" s="3">
        <v>46177</v>
      </c>
      <c r="C997" s="4">
        <f>YEAR(SalesDataTable[[#This Row],[Order Date]])</f>
        <v>2026</v>
      </c>
      <c r="D997" s="19" t="str">
        <f>"Q"&amp;ROUNDUP(MONTH(SalesDataTable[[#This Row],[Order Date]])/3,0)</f>
        <v>Q2</v>
      </c>
      <c r="E997" s="4">
        <f>MONTH(SalesDataTable[[#This Row],[Order Date]])</f>
        <v>6</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75">
      <c r="A998" s="2">
        <v>3015</v>
      </c>
      <c r="B998" s="3">
        <v>46177</v>
      </c>
      <c r="C998" s="4">
        <f>YEAR(SalesDataTable[[#This Row],[Order Date]])</f>
        <v>2026</v>
      </c>
      <c r="D998" s="19" t="str">
        <f>"Q"&amp;ROUNDUP(MONTH(SalesDataTable[[#This Row],[Order Date]])/3,0)</f>
        <v>Q2</v>
      </c>
      <c r="E998" s="4">
        <f>MONTH(SalesDataTable[[#This Row],[Order Date]])</f>
        <v>6</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75">
      <c r="A999" s="2">
        <v>3243</v>
      </c>
      <c r="B999" s="3">
        <v>46177</v>
      </c>
      <c r="C999" s="4">
        <f>YEAR(SalesDataTable[[#This Row],[Order Date]])</f>
        <v>2026</v>
      </c>
      <c r="D999" s="19" t="str">
        <f>"Q"&amp;ROUNDUP(MONTH(SalesDataTable[[#This Row],[Order Date]])/3,0)</f>
        <v>Q2</v>
      </c>
      <c r="E999" s="4">
        <f>MONTH(SalesDataTable[[#This Row],[Order Date]])</f>
        <v>6</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75">
      <c r="A1000" s="2">
        <v>3283</v>
      </c>
      <c r="B1000" s="3">
        <v>46177</v>
      </c>
      <c r="C1000" s="4">
        <f>YEAR(SalesDataTable[[#This Row],[Order Date]])</f>
        <v>2026</v>
      </c>
      <c r="D1000" s="19" t="str">
        <f>"Q"&amp;ROUNDUP(MONTH(SalesDataTable[[#This Row],[Order Date]])/3,0)</f>
        <v>Q2</v>
      </c>
      <c r="E1000" s="4">
        <f>MONTH(SalesDataTable[[#This Row],[Order Date]])</f>
        <v>6</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75">
      <c r="A1001" s="2">
        <v>3966</v>
      </c>
      <c r="B1001" s="3">
        <v>46177</v>
      </c>
      <c r="C1001" s="4">
        <f>YEAR(SalesDataTable[[#This Row],[Order Date]])</f>
        <v>2026</v>
      </c>
      <c r="D1001" s="19" t="str">
        <f>"Q"&amp;ROUNDUP(MONTH(SalesDataTable[[#This Row],[Order Date]])/3,0)</f>
        <v>Q2</v>
      </c>
      <c r="E1001" s="4">
        <f>MONTH(SalesDataTable[[#This Row],[Order Date]])</f>
        <v>6</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75">
      <c r="A1002" s="2">
        <v>1349</v>
      </c>
      <c r="B1002" s="3">
        <v>46178</v>
      </c>
      <c r="C1002" s="4">
        <f>YEAR(SalesDataTable[[#This Row],[Order Date]])</f>
        <v>2026</v>
      </c>
      <c r="D1002" s="19" t="str">
        <f>"Q"&amp;ROUNDUP(MONTH(SalesDataTable[[#This Row],[Order Date]])/3,0)</f>
        <v>Q2</v>
      </c>
      <c r="E1002" s="4">
        <f>MONTH(SalesDataTable[[#This Row],[Order Date]])</f>
        <v>6</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75">
      <c r="A1003" s="2">
        <v>2333</v>
      </c>
      <c r="B1003" s="3">
        <v>46178</v>
      </c>
      <c r="C1003" s="4">
        <f>YEAR(SalesDataTable[[#This Row],[Order Date]])</f>
        <v>2026</v>
      </c>
      <c r="D1003" s="19" t="str">
        <f>"Q"&amp;ROUNDUP(MONTH(SalesDataTable[[#This Row],[Order Date]])/3,0)</f>
        <v>Q2</v>
      </c>
      <c r="E1003" s="4">
        <f>MONTH(SalesDataTable[[#This Row],[Order Date]])</f>
        <v>6</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75">
      <c r="A1004" s="2">
        <v>2628</v>
      </c>
      <c r="B1004" s="3">
        <v>46178</v>
      </c>
      <c r="C1004" s="4">
        <f>YEAR(SalesDataTable[[#This Row],[Order Date]])</f>
        <v>2026</v>
      </c>
      <c r="D1004" s="19" t="str">
        <f>"Q"&amp;ROUNDUP(MONTH(SalesDataTable[[#This Row],[Order Date]])/3,0)</f>
        <v>Q2</v>
      </c>
      <c r="E1004" s="4">
        <f>MONTH(SalesDataTable[[#This Row],[Order Date]])</f>
        <v>6</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75">
      <c r="A1005" s="2">
        <v>2718</v>
      </c>
      <c r="B1005" s="3">
        <v>46178</v>
      </c>
      <c r="C1005" s="4">
        <f>YEAR(SalesDataTable[[#This Row],[Order Date]])</f>
        <v>2026</v>
      </c>
      <c r="D1005" s="19" t="str">
        <f>"Q"&amp;ROUNDUP(MONTH(SalesDataTable[[#This Row],[Order Date]])/3,0)</f>
        <v>Q2</v>
      </c>
      <c r="E1005" s="4">
        <f>MONTH(SalesDataTable[[#This Row],[Order Date]])</f>
        <v>6</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75">
      <c r="A1006" s="2">
        <v>3185</v>
      </c>
      <c r="B1006" s="3">
        <v>46178</v>
      </c>
      <c r="C1006" s="4">
        <f>YEAR(SalesDataTable[[#This Row],[Order Date]])</f>
        <v>2026</v>
      </c>
      <c r="D1006" s="19" t="str">
        <f>"Q"&amp;ROUNDUP(MONTH(SalesDataTable[[#This Row],[Order Date]])/3,0)</f>
        <v>Q2</v>
      </c>
      <c r="E1006" s="4">
        <f>MONTH(SalesDataTable[[#This Row],[Order Date]])</f>
        <v>6</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75">
      <c r="A1007" s="2">
        <v>4495</v>
      </c>
      <c r="B1007" s="3">
        <v>46178</v>
      </c>
      <c r="C1007" s="4">
        <f>YEAR(SalesDataTable[[#This Row],[Order Date]])</f>
        <v>2026</v>
      </c>
      <c r="D1007" s="19" t="str">
        <f>"Q"&amp;ROUNDUP(MONTH(SalesDataTable[[#This Row],[Order Date]])/3,0)</f>
        <v>Q2</v>
      </c>
      <c r="E1007" s="4">
        <f>MONTH(SalesDataTable[[#This Row],[Order Date]])</f>
        <v>6</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75">
      <c r="A1008" s="2">
        <v>815</v>
      </c>
      <c r="B1008" s="3">
        <v>46179</v>
      </c>
      <c r="C1008" s="4">
        <f>YEAR(SalesDataTable[[#This Row],[Order Date]])</f>
        <v>2026</v>
      </c>
      <c r="D1008" s="19" t="str">
        <f>"Q"&amp;ROUNDUP(MONTH(SalesDataTable[[#This Row],[Order Date]])/3,0)</f>
        <v>Q2</v>
      </c>
      <c r="E1008" s="4">
        <f>MONTH(SalesDataTable[[#This Row],[Order Date]])</f>
        <v>6</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75">
      <c r="A1009" s="2">
        <v>1140</v>
      </c>
      <c r="B1009" s="3">
        <v>46179</v>
      </c>
      <c r="C1009" s="4">
        <f>YEAR(SalesDataTable[[#This Row],[Order Date]])</f>
        <v>2026</v>
      </c>
      <c r="D1009" s="19" t="str">
        <f>"Q"&amp;ROUNDUP(MONTH(SalesDataTable[[#This Row],[Order Date]])/3,0)</f>
        <v>Q2</v>
      </c>
      <c r="E1009" s="4">
        <f>MONTH(SalesDataTable[[#This Row],[Order Date]])</f>
        <v>6</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75">
      <c r="A1010" s="2">
        <v>1544</v>
      </c>
      <c r="B1010" s="3">
        <v>46179</v>
      </c>
      <c r="C1010" s="4">
        <f>YEAR(SalesDataTable[[#This Row],[Order Date]])</f>
        <v>2026</v>
      </c>
      <c r="D1010" s="19" t="str">
        <f>"Q"&amp;ROUNDUP(MONTH(SalesDataTable[[#This Row],[Order Date]])/3,0)</f>
        <v>Q2</v>
      </c>
      <c r="E1010" s="4">
        <f>MONTH(SalesDataTable[[#This Row],[Order Date]])</f>
        <v>6</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75">
      <c r="A1011" s="2">
        <v>2420</v>
      </c>
      <c r="B1011" s="3">
        <v>46179</v>
      </c>
      <c r="C1011" s="4">
        <f>YEAR(SalesDataTable[[#This Row],[Order Date]])</f>
        <v>2026</v>
      </c>
      <c r="D1011" s="19" t="str">
        <f>"Q"&amp;ROUNDUP(MONTH(SalesDataTable[[#This Row],[Order Date]])/3,0)</f>
        <v>Q2</v>
      </c>
      <c r="E1011" s="4">
        <f>MONTH(SalesDataTable[[#This Row],[Order Date]])</f>
        <v>6</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75">
      <c r="A1012" s="2">
        <v>2805</v>
      </c>
      <c r="B1012" s="3">
        <v>46179</v>
      </c>
      <c r="C1012" s="4">
        <f>YEAR(SalesDataTable[[#This Row],[Order Date]])</f>
        <v>2026</v>
      </c>
      <c r="D1012" s="19" t="str">
        <f>"Q"&amp;ROUNDUP(MONTH(SalesDataTable[[#This Row],[Order Date]])/3,0)</f>
        <v>Q2</v>
      </c>
      <c r="E1012" s="4">
        <f>MONTH(SalesDataTable[[#This Row],[Order Date]])</f>
        <v>6</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75">
      <c r="A1013" s="2">
        <v>3160</v>
      </c>
      <c r="B1013" s="3">
        <v>46179</v>
      </c>
      <c r="C1013" s="4">
        <f>YEAR(SalesDataTable[[#This Row],[Order Date]])</f>
        <v>2026</v>
      </c>
      <c r="D1013" s="19" t="str">
        <f>"Q"&amp;ROUNDUP(MONTH(SalesDataTable[[#This Row],[Order Date]])/3,0)</f>
        <v>Q2</v>
      </c>
      <c r="E1013" s="4">
        <f>MONTH(SalesDataTable[[#This Row],[Order Date]])</f>
        <v>6</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75">
      <c r="A1014" s="2">
        <v>3278</v>
      </c>
      <c r="B1014" s="3">
        <v>46179</v>
      </c>
      <c r="C1014" s="4">
        <f>YEAR(SalesDataTable[[#This Row],[Order Date]])</f>
        <v>2026</v>
      </c>
      <c r="D1014" s="19" t="str">
        <f>"Q"&amp;ROUNDUP(MONTH(SalesDataTable[[#This Row],[Order Date]])/3,0)</f>
        <v>Q2</v>
      </c>
      <c r="E1014" s="4">
        <f>MONTH(SalesDataTable[[#This Row],[Order Date]])</f>
        <v>6</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75">
      <c r="A1015" s="2">
        <v>3555</v>
      </c>
      <c r="B1015" s="3">
        <v>46179</v>
      </c>
      <c r="C1015" s="4">
        <f>YEAR(SalesDataTable[[#This Row],[Order Date]])</f>
        <v>2026</v>
      </c>
      <c r="D1015" s="19" t="str">
        <f>"Q"&amp;ROUNDUP(MONTH(SalesDataTable[[#This Row],[Order Date]])/3,0)</f>
        <v>Q2</v>
      </c>
      <c r="E1015" s="4">
        <f>MONTH(SalesDataTable[[#This Row],[Order Date]])</f>
        <v>6</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75">
      <c r="A1016" s="2">
        <v>3702</v>
      </c>
      <c r="B1016" s="3">
        <v>46179</v>
      </c>
      <c r="C1016" s="4">
        <f>YEAR(SalesDataTable[[#This Row],[Order Date]])</f>
        <v>2026</v>
      </c>
      <c r="D1016" s="19" t="str">
        <f>"Q"&amp;ROUNDUP(MONTH(SalesDataTable[[#This Row],[Order Date]])/3,0)</f>
        <v>Q2</v>
      </c>
      <c r="E1016" s="4">
        <f>MONTH(SalesDataTable[[#This Row],[Order Date]])</f>
        <v>6</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75">
      <c r="A1017" s="2">
        <v>4349</v>
      </c>
      <c r="B1017" s="3">
        <v>46179</v>
      </c>
      <c r="C1017" s="4">
        <f>YEAR(SalesDataTable[[#This Row],[Order Date]])</f>
        <v>2026</v>
      </c>
      <c r="D1017" s="19" t="str">
        <f>"Q"&amp;ROUNDUP(MONTH(SalesDataTable[[#This Row],[Order Date]])/3,0)</f>
        <v>Q2</v>
      </c>
      <c r="E1017" s="4">
        <f>MONTH(SalesDataTable[[#This Row],[Order Date]])</f>
        <v>6</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75">
      <c r="A1018" s="2">
        <v>4989</v>
      </c>
      <c r="B1018" s="3">
        <v>46179</v>
      </c>
      <c r="C1018" s="4">
        <f>YEAR(SalesDataTable[[#This Row],[Order Date]])</f>
        <v>2026</v>
      </c>
      <c r="D1018" s="19" t="str">
        <f>"Q"&amp;ROUNDUP(MONTH(SalesDataTable[[#This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75">
      <c r="A1019" s="2">
        <v>713</v>
      </c>
      <c r="B1019" s="3">
        <v>46180</v>
      </c>
      <c r="C1019" s="4">
        <f>YEAR(SalesDataTable[[#This Row],[Order Date]])</f>
        <v>2026</v>
      </c>
      <c r="D1019" s="19" t="str">
        <f>"Q"&amp;ROUNDUP(MONTH(SalesDataTable[[#This Row],[Order Date]])/3,0)</f>
        <v>Q2</v>
      </c>
      <c r="E1019" s="4">
        <f>MONTH(SalesDataTable[[#This Row],[Order Date]])</f>
        <v>6</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75">
      <c r="A1020" s="2">
        <v>3355</v>
      </c>
      <c r="B1020" s="3">
        <v>46180</v>
      </c>
      <c r="C1020" s="4">
        <f>YEAR(SalesDataTable[[#This Row],[Order Date]])</f>
        <v>2026</v>
      </c>
      <c r="D1020" s="19" t="str">
        <f>"Q"&amp;ROUNDUP(MONTH(SalesDataTable[[#This Row],[Order Date]])/3,0)</f>
        <v>Q2</v>
      </c>
      <c r="E1020" s="4">
        <f>MONTH(SalesDataTable[[#This Row],[Order Date]])</f>
        <v>6</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75">
      <c r="A1021" s="2">
        <v>3879</v>
      </c>
      <c r="B1021" s="3">
        <v>46180</v>
      </c>
      <c r="C1021" s="4">
        <f>YEAR(SalesDataTable[[#This Row],[Order Date]])</f>
        <v>2026</v>
      </c>
      <c r="D1021" s="19" t="str">
        <f>"Q"&amp;ROUNDUP(MONTH(SalesDataTable[[#This Row],[Order Date]])/3,0)</f>
        <v>Q2</v>
      </c>
      <c r="E1021" s="4">
        <f>MONTH(SalesDataTable[[#This Row],[Order Date]])</f>
        <v>6</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75">
      <c r="A1022" s="2">
        <v>3989</v>
      </c>
      <c r="B1022" s="3">
        <v>46180</v>
      </c>
      <c r="C1022" s="4">
        <f>YEAR(SalesDataTable[[#This Row],[Order Date]])</f>
        <v>2026</v>
      </c>
      <c r="D1022" s="19" t="str">
        <f>"Q"&amp;ROUNDUP(MONTH(SalesDataTable[[#This Row],[Order Date]])/3,0)</f>
        <v>Q2</v>
      </c>
      <c r="E1022" s="4">
        <f>MONTH(SalesDataTable[[#This Row],[Order Date]])</f>
        <v>6</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75">
      <c r="A1023" s="2">
        <v>4193</v>
      </c>
      <c r="B1023" s="3">
        <v>46180</v>
      </c>
      <c r="C1023" s="4">
        <f>YEAR(SalesDataTable[[#This Row],[Order Date]])</f>
        <v>2026</v>
      </c>
      <c r="D1023" s="19" t="str">
        <f>"Q"&amp;ROUNDUP(MONTH(SalesDataTable[[#This Row],[Order Date]])/3,0)</f>
        <v>Q2</v>
      </c>
      <c r="E1023" s="4">
        <f>MONTH(SalesDataTable[[#This Row],[Order Date]])</f>
        <v>6</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75">
      <c r="A1024" s="2">
        <v>4413</v>
      </c>
      <c r="B1024" s="3">
        <v>46180</v>
      </c>
      <c r="C1024" s="4">
        <f>YEAR(SalesDataTable[[#This Row],[Order Date]])</f>
        <v>2026</v>
      </c>
      <c r="D1024" s="19" t="str">
        <f>"Q"&amp;ROUNDUP(MONTH(SalesDataTable[[#This Row],[Order Date]])/3,0)</f>
        <v>Q2</v>
      </c>
      <c r="E1024" s="4">
        <f>MONTH(SalesDataTable[[#This Row],[Order Date]])</f>
        <v>6</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75">
      <c r="A1025" s="2">
        <v>4598</v>
      </c>
      <c r="B1025" s="3">
        <v>46180</v>
      </c>
      <c r="C1025" s="4">
        <f>YEAR(SalesDataTable[[#This Row],[Order Date]])</f>
        <v>2026</v>
      </c>
      <c r="D1025" s="19" t="str">
        <f>"Q"&amp;ROUNDUP(MONTH(SalesDataTable[[#This Row],[Order Date]])/3,0)</f>
        <v>Q2</v>
      </c>
      <c r="E1025" s="4">
        <f>MONTH(SalesDataTable[[#This Row],[Order Date]])</f>
        <v>6</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75">
      <c r="A1026" s="2">
        <v>72</v>
      </c>
      <c r="B1026" s="3">
        <v>46181</v>
      </c>
      <c r="C1026" s="4">
        <f>YEAR(SalesDataTable[[#This Row],[Order Date]])</f>
        <v>2026</v>
      </c>
      <c r="D1026" s="19" t="str">
        <f>"Q"&amp;ROUNDUP(MONTH(SalesDataTable[[#This Row],[Order Date]])/3,0)</f>
        <v>Q2</v>
      </c>
      <c r="E1026" s="4">
        <f>MONTH(SalesDataTable[[#This Row],[Order Date]])</f>
        <v>6</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75">
      <c r="A1027" s="2">
        <v>176</v>
      </c>
      <c r="B1027" s="3">
        <v>46181</v>
      </c>
      <c r="C1027" s="4">
        <f>YEAR(SalesDataTable[[#This Row],[Order Date]])</f>
        <v>2026</v>
      </c>
      <c r="D1027" s="19" t="str">
        <f>"Q"&amp;ROUNDUP(MONTH(SalesDataTable[[#This Row],[Order Date]])/3,0)</f>
        <v>Q2</v>
      </c>
      <c r="E1027" s="4">
        <f>MONTH(SalesDataTable[[#This Row],[Order Date]])</f>
        <v>6</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75">
      <c r="A1028" s="2">
        <v>205</v>
      </c>
      <c r="B1028" s="3">
        <v>46181</v>
      </c>
      <c r="C1028" s="4">
        <f>YEAR(SalesDataTable[[#This Row],[Order Date]])</f>
        <v>2026</v>
      </c>
      <c r="D1028" s="19" t="str">
        <f>"Q"&amp;ROUNDUP(MONTH(SalesDataTable[[#This Row],[Order Date]])/3,0)</f>
        <v>Q2</v>
      </c>
      <c r="E1028" s="4">
        <f>MONTH(SalesDataTable[[#This Row],[Order Date]])</f>
        <v>6</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75">
      <c r="A1029" s="2">
        <v>896</v>
      </c>
      <c r="B1029" s="3">
        <v>46181</v>
      </c>
      <c r="C1029" s="4">
        <f>YEAR(SalesDataTable[[#This Row],[Order Date]])</f>
        <v>2026</v>
      </c>
      <c r="D1029" s="19" t="str">
        <f>"Q"&amp;ROUNDUP(MONTH(SalesDataTable[[#This Row],[Order Date]])/3,0)</f>
        <v>Q2</v>
      </c>
      <c r="E1029" s="4">
        <f>MONTH(SalesDataTable[[#This Row],[Order Date]])</f>
        <v>6</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75">
      <c r="A1030" s="2">
        <v>1697</v>
      </c>
      <c r="B1030" s="3">
        <v>46181</v>
      </c>
      <c r="C1030" s="4">
        <f>YEAR(SalesDataTable[[#This Row],[Order Date]])</f>
        <v>2026</v>
      </c>
      <c r="D1030" s="19" t="str">
        <f>"Q"&amp;ROUNDUP(MONTH(SalesDataTable[[#This Row],[Order Date]])/3,0)</f>
        <v>Q2</v>
      </c>
      <c r="E1030" s="4">
        <f>MONTH(SalesDataTable[[#This Row],[Order Date]])</f>
        <v>6</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75">
      <c r="A1031" s="2">
        <v>2159</v>
      </c>
      <c r="B1031" s="3">
        <v>46181</v>
      </c>
      <c r="C1031" s="4">
        <f>YEAR(SalesDataTable[[#This Row],[Order Date]])</f>
        <v>2026</v>
      </c>
      <c r="D1031" s="19" t="str">
        <f>"Q"&amp;ROUNDUP(MONTH(SalesDataTable[[#This Row],[Order Date]])/3,0)</f>
        <v>Q2</v>
      </c>
      <c r="E1031" s="4">
        <f>MONTH(SalesDataTable[[#This Row],[Order Date]])</f>
        <v>6</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75">
      <c r="A1032" s="2">
        <v>2772</v>
      </c>
      <c r="B1032" s="3">
        <v>46181</v>
      </c>
      <c r="C1032" s="4">
        <f>YEAR(SalesDataTable[[#This Row],[Order Date]])</f>
        <v>2026</v>
      </c>
      <c r="D1032" s="19" t="str">
        <f>"Q"&amp;ROUNDUP(MONTH(SalesDataTable[[#This Row],[Order Date]])/3,0)</f>
        <v>Q2</v>
      </c>
      <c r="E1032" s="4">
        <f>MONTH(SalesDataTable[[#This Row],[Order Date]])</f>
        <v>6</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75">
      <c r="A1033" s="2">
        <v>3091</v>
      </c>
      <c r="B1033" s="3">
        <v>46181</v>
      </c>
      <c r="C1033" s="4">
        <f>YEAR(SalesDataTable[[#This Row],[Order Date]])</f>
        <v>2026</v>
      </c>
      <c r="D1033" s="19" t="str">
        <f>"Q"&amp;ROUNDUP(MONTH(SalesDataTable[[#This Row],[Order Date]])/3,0)</f>
        <v>Q2</v>
      </c>
      <c r="E1033" s="4">
        <f>MONTH(SalesDataTable[[#This Row],[Order Date]])</f>
        <v>6</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75">
      <c r="A1034" s="2">
        <v>4241</v>
      </c>
      <c r="B1034" s="3">
        <v>46181</v>
      </c>
      <c r="C1034" s="4">
        <f>YEAR(SalesDataTable[[#This Row],[Order Date]])</f>
        <v>2026</v>
      </c>
      <c r="D1034" s="19" t="str">
        <f>"Q"&amp;ROUNDUP(MONTH(SalesDataTable[[#This Row],[Order Date]])/3,0)</f>
        <v>Q2</v>
      </c>
      <c r="E1034" s="4">
        <f>MONTH(SalesDataTable[[#This Row],[Order Date]])</f>
        <v>6</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75">
      <c r="A1035" s="2">
        <v>5185</v>
      </c>
      <c r="B1035" s="3">
        <v>46181</v>
      </c>
      <c r="C1035" s="4">
        <f>YEAR(SalesDataTable[[#This Row],[Order Date]])</f>
        <v>2026</v>
      </c>
      <c r="D1035" s="19" t="str">
        <f>"Q"&amp;ROUNDUP(MONTH(SalesDataTable[[#This Row],[Order Date]])/3,0)</f>
        <v>Q2</v>
      </c>
      <c r="E1035" s="4">
        <f>MONTH(SalesDataTable[[#This Row],[Order Date]])</f>
        <v>6</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75">
      <c r="A1036" s="2">
        <v>1437</v>
      </c>
      <c r="B1036" s="3">
        <v>46182</v>
      </c>
      <c r="C1036" s="4">
        <f>YEAR(SalesDataTable[[#This Row],[Order Date]])</f>
        <v>2026</v>
      </c>
      <c r="D1036" s="19" t="str">
        <f>"Q"&amp;ROUNDUP(MONTH(SalesDataTable[[#This Row],[Order Date]])/3,0)</f>
        <v>Q2</v>
      </c>
      <c r="E1036" s="4">
        <f>MONTH(SalesDataTable[[#This Row],[Order Date]])</f>
        <v>6</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75">
      <c r="A1037" s="2">
        <v>2316</v>
      </c>
      <c r="B1037" s="3">
        <v>46182</v>
      </c>
      <c r="C1037" s="4">
        <f>YEAR(SalesDataTable[[#This Row],[Order Date]])</f>
        <v>2026</v>
      </c>
      <c r="D1037" s="19" t="str">
        <f>"Q"&amp;ROUNDUP(MONTH(SalesDataTable[[#This Row],[Order Date]])/3,0)</f>
        <v>Q2</v>
      </c>
      <c r="E1037" s="4">
        <f>MONTH(SalesDataTable[[#This Row],[Order Date]])</f>
        <v>6</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75">
      <c r="A1038" s="2">
        <v>2329</v>
      </c>
      <c r="B1038" s="3">
        <v>46182</v>
      </c>
      <c r="C1038" s="4">
        <f>YEAR(SalesDataTable[[#This Row],[Order Date]])</f>
        <v>2026</v>
      </c>
      <c r="D1038" s="19" t="str">
        <f>"Q"&amp;ROUNDUP(MONTH(SalesDataTable[[#This Row],[Order Date]])/3,0)</f>
        <v>Q2</v>
      </c>
      <c r="E1038" s="4">
        <f>MONTH(SalesDataTable[[#This Row],[Order Date]])</f>
        <v>6</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75">
      <c r="A1039" s="2">
        <v>3036</v>
      </c>
      <c r="B1039" s="3">
        <v>46182</v>
      </c>
      <c r="C1039" s="4">
        <f>YEAR(SalesDataTable[[#This Row],[Order Date]])</f>
        <v>2026</v>
      </c>
      <c r="D1039" s="19" t="str">
        <f>"Q"&amp;ROUNDUP(MONTH(SalesDataTable[[#This Row],[Order Date]])/3,0)</f>
        <v>Q2</v>
      </c>
      <c r="E1039" s="4">
        <f>MONTH(SalesDataTable[[#This Row],[Order Date]])</f>
        <v>6</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75">
      <c r="A1040" s="2">
        <v>3429</v>
      </c>
      <c r="B1040" s="3">
        <v>46182</v>
      </c>
      <c r="C1040" s="4">
        <f>YEAR(SalesDataTable[[#This Row],[Order Date]])</f>
        <v>2026</v>
      </c>
      <c r="D1040" s="19" t="str">
        <f>"Q"&amp;ROUNDUP(MONTH(SalesDataTable[[#This Row],[Order Date]])/3,0)</f>
        <v>Q2</v>
      </c>
      <c r="E1040" s="4">
        <f>MONTH(SalesDataTable[[#This Row],[Order Date]])</f>
        <v>6</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75">
      <c r="A1041" s="2">
        <v>3615</v>
      </c>
      <c r="B1041" s="3">
        <v>46182</v>
      </c>
      <c r="C1041" s="4">
        <f>YEAR(SalesDataTable[[#This Row],[Order Date]])</f>
        <v>2026</v>
      </c>
      <c r="D1041" s="19" t="str">
        <f>"Q"&amp;ROUNDUP(MONTH(SalesDataTable[[#This Row],[Order Date]])/3,0)</f>
        <v>Q2</v>
      </c>
      <c r="E1041" s="4">
        <f>MONTH(SalesDataTable[[#This Row],[Order Date]])</f>
        <v>6</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75">
      <c r="A1042" s="2">
        <v>3661</v>
      </c>
      <c r="B1042" s="3">
        <v>46182</v>
      </c>
      <c r="C1042" s="4">
        <f>YEAR(SalesDataTable[[#This Row],[Order Date]])</f>
        <v>2026</v>
      </c>
      <c r="D1042" s="19" t="str">
        <f>"Q"&amp;ROUNDUP(MONTH(SalesDataTable[[#This Row],[Order Date]])/3,0)</f>
        <v>Q2</v>
      </c>
      <c r="E1042" s="4">
        <f>MONTH(SalesDataTable[[#This Row],[Order Date]])</f>
        <v>6</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75">
      <c r="A1043" s="2">
        <v>3831</v>
      </c>
      <c r="B1043" s="3">
        <v>46182</v>
      </c>
      <c r="C1043" s="4">
        <f>YEAR(SalesDataTable[[#This Row],[Order Date]])</f>
        <v>2026</v>
      </c>
      <c r="D1043" s="19" t="str">
        <f>"Q"&amp;ROUNDUP(MONTH(SalesDataTable[[#This Row],[Order Date]])/3,0)</f>
        <v>Q2</v>
      </c>
      <c r="E1043" s="4">
        <f>MONTH(SalesDataTable[[#This Row],[Order Date]])</f>
        <v>6</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75">
      <c r="A1044" s="2">
        <v>4394</v>
      </c>
      <c r="B1044" s="3">
        <v>46182</v>
      </c>
      <c r="C1044" s="4">
        <f>YEAR(SalesDataTable[[#This Row],[Order Date]])</f>
        <v>2026</v>
      </c>
      <c r="D1044" s="19" t="str">
        <f>"Q"&amp;ROUNDUP(MONTH(SalesDataTable[[#This Row],[Order Date]])/3,0)</f>
        <v>Q2</v>
      </c>
      <c r="E1044" s="4">
        <f>MONTH(SalesDataTable[[#This Row],[Order Date]])</f>
        <v>6</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75">
      <c r="A1045" s="2">
        <v>372</v>
      </c>
      <c r="B1045" s="3">
        <v>46183</v>
      </c>
      <c r="C1045" s="4">
        <f>YEAR(SalesDataTable[[#This Row],[Order Date]])</f>
        <v>2026</v>
      </c>
      <c r="D1045" s="19" t="str">
        <f>"Q"&amp;ROUNDUP(MONTH(SalesDataTable[[#This Row],[Order Date]])/3,0)</f>
        <v>Q2</v>
      </c>
      <c r="E1045" s="4">
        <f>MONTH(SalesDataTable[[#This Row],[Order Date]])</f>
        <v>6</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75">
      <c r="A1046" s="2">
        <v>532</v>
      </c>
      <c r="B1046" s="3">
        <v>46183</v>
      </c>
      <c r="C1046" s="4">
        <f>YEAR(SalesDataTable[[#This Row],[Order Date]])</f>
        <v>2026</v>
      </c>
      <c r="D1046" s="19" t="str">
        <f>"Q"&amp;ROUNDUP(MONTH(SalesDataTable[[#This Row],[Order Date]])/3,0)</f>
        <v>Q2</v>
      </c>
      <c r="E1046" s="4">
        <f>MONTH(SalesDataTable[[#This Row],[Order Date]])</f>
        <v>6</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75">
      <c r="A1047" s="2">
        <v>910</v>
      </c>
      <c r="B1047" s="3">
        <v>46183</v>
      </c>
      <c r="C1047" s="4">
        <f>YEAR(SalesDataTable[[#This Row],[Order Date]])</f>
        <v>2026</v>
      </c>
      <c r="D1047" s="19" t="str">
        <f>"Q"&amp;ROUNDUP(MONTH(SalesDataTable[[#This Row],[Order Date]])/3,0)</f>
        <v>Q2</v>
      </c>
      <c r="E1047" s="4">
        <f>MONTH(SalesDataTable[[#This Row],[Order Date]])</f>
        <v>6</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75">
      <c r="A1048" s="2">
        <v>938</v>
      </c>
      <c r="B1048" s="3">
        <v>46183</v>
      </c>
      <c r="C1048" s="4">
        <f>YEAR(SalesDataTable[[#This Row],[Order Date]])</f>
        <v>2026</v>
      </c>
      <c r="D1048" s="19" t="str">
        <f>"Q"&amp;ROUNDUP(MONTH(SalesDataTable[[#This Row],[Order Date]])/3,0)</f>
        <v>Q2</v>
      </c>
      <c r="E1048" s="4">
        <f>MONTH(SalesDataTable[[#This Row],[Order Date]])</f>
        <v>6</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75">
      <c r="A1049" s="2">
        <v>1079</v>
      </c>
      <c r="B1049" s="3">
        <v>46183</v>
      </c>
      <c r="C1049" s="4">
        <f>YEAR(SalesDataTable[[#This Row],[Order Date]])</f>
        <v>2026</v>
      </c>
      <c r="D1049" s="19" t="str">
        <f>"Q"&amp;ROUNDUP(MONTH(SalesDataTable[[#This Row],[Order Date]])/3,0)</f>
        <v>Q2</v>
      </c>
      <c r="E1049" s="4">
        <f>MONTH(SalesDataTable[[#This Row],[Order Date]])</f>
        <v>6</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75">
      <c r="A1050" s="2">
        <v>1662</v>
      </c>
      <c r="B1050" s="3">
        <v>46183</v>
      </c>
      <c r="C1050" s="4">
        <f>YEAR(SalesDataTable[[#This Row],[Order Date]])</f>
        <v>2026</v>
      </c>
      <c r="D1050" s="19" t="str">
        <f>"Q"&amp;ROUNDUP(MONTH(SalesDataTable[[#This Row],[Order Date]])/3,0)</f>
        <v>Q2</v>
      </c>
      <c r="E1050" s="4">
        <f>MONTH(SalesDataTable[[#This Row],[Order Date]])</f>
        <v>6</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75">
      <c r="A1051" s="2">
        <v>2748</v>
      </c>
      <c r="B1051" s="3">
        <v>46183</v>
      </c>
      <c r="C1051" s="4">
        <f>YEAR(SalesDataTable[[#This Row],[Order Date]])</f>
        <v>2026</v>
      </c>
      <c r="D1051" s="19" t="str">
        <f>"Q"&amp;ROUNDUP(MONTH(SalesDataTable[[#This Row],[Order Date]])/3,0)</f>
        <v>Q2</v>
      </c>
      <c r="E1051" s="4">
        <f>MONTH(SalesDataTable[[#This Row],[Order Date]])</f>
        <v>6</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75">
      <c r="A1052" s="2">
        <v>3354</v>
      </c>
      <c r="B1052" s="3">
        <v>46183</v>
      </c>
      <c r="C1052" s="4">
        <f>YEAR(SalesDataTable[[#This Row],[Order Date]])</f>
        <v>2026</v>
      </c>
      <c r="D1052" s="19" t="str">
        <f>"Q"&amp;ROUNDUP(MONTH(SalesDataTable[[#This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75">
      <c r="A1053" s="2">
        <v>3532</v>
      </c>
      <c r="B1053" s="3">
        <v>46183</v>
      </c>
      <c r="C1053" s="4">
        <f>YEAR(SalesDataTable[[#This Row],[Order Date]])</f>
        <v>2026</v>
      </c>
      <c r="D1053" s="19" t="str">
        <f>"Q"&amp;ROUNDUP(MONTH(SalesDataTable[[#This Row],[Order Date]])/3,0)</f>
        <v>Q2</v>
      </c>
      <c r="E1053" s="4">
        <f>MONTH(SalesDataTable[[#This Row],[Order Date]])</f>
        <v>6</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75">
      <c r="A1054" s="2">
        <v>3636</v>
      </c>
      <c r="B1054" s="3">
        <v>46183</v>
      </c>
      <c r="C1054" s="4">
        <f>YEAR(SalesDataTable[[#This Row],[Order Date]])</f>
        <v>2026</v>
      </c>
      <c r="D1054" s="19" t="str">
        <f>"Q"&amp;ROUNDUP(MONTH(SalesDataTable[[#This Row],[Order Date]])/3,0)</f>
        <v>Q2</v>
      </c>
      <c r="E1054" s="4">
        <f>MONTH(SalesDataTable[[#This Row],[Order Date]])</f>
        <v>6</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75">
      <c r="A1055" s="2">
        <v>3810</v>
      </c>
      <c r="B1055" s="3">
        <v>46183</v>
      </c>
      <c r="C1055" s="4">
        <f>YEAR(SalesDataTable[[#This Row],[Order Date]])</f>
        <v>2026</v>
      </c>
      <c r="D1055" s="19" t="str">
        <f>"Q"&amp;ROUNDUP(MONTH(SalesDataTable[[#This Row],[Order Date]])/3,0)</f>
        <v>Q2</v>
      </c>
      <c r="E1055" s="4">
        <f>MONTH(SalesDataTable[[#This Row],[Order Date]])</f>
        <v>6</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75">
      <c r="A1056" s="2">
        <v>4137</v>
      </c>
      <c r="B1056" s="3">
        <v>46183</v>
      </c>
      <c r="C1056" s="4">
        <f>YEAR(SalesDataTable[[#This Row],[Order Date]])</f>
        <v>2026</v>
      </c>
      <c r="D1056" s="19" t="str">
        <f>"Q"&amp;ROUNDUP(MONTH(SalesDataTable[[#This Row],[Order Date]])/3,0)</f>
        <v>Q2</v>
      </c>
      <c r="E1056" s="4">
        <f>MONTH(SalesDataTable[[#This Row],[Order Date]])</f>
        <v>6</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75">
      <c r="A1057" s="2">
        <v>4303</v>
      </c>
      <c r="B1057" s="3">
        <v>46183</v>
      </c>
      <c r="C1057" s="4">
        <f>YEAR(SalesDataTable[[#This Row],[Order Date]])</f>
        <v>2026</v>
      </c>
      <c r="D1057" s="19" t="str">
        <f>"Q"&amp;ROUNDUP(MONTH(SalesDataTable[[#This Row],[Order Date]])/3,0)</f>
        <v>Q2</v>
      </c>
      <c r="E1057" s="4">
        <f>MONTH(SalesDataTable[[#This Row],[Order Date]])</f>
        <v>6</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75">
      <c r="A1058" s="2">
        <v>4991</v>
      </c>
      <c r="B1058" s="3">
        <v>46183</v>
      </c>
      <c r="C1058" s="4">
        <f>YEAR(SalesDataTable[[#This Row],[Order Date]])</f>
        <v>2026</v>
      </c>
      <c r="D1058" s="19" t="str">
        <f>"Q"&amp;ROUNDUP(MONTH(SalesDataTable[[#This Row],[Order Date]])/3,0)</f>
        <v>Q2</v>
      </c>
      <c r="E1058" s="4">
        <f>MONTH(SalesDataTable[[#This Row],[Order Date]])</f>
        <v>6</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75">
      <c r="A1059" s="2">
        <v>39</v>
      </c>
      <c r="B1059" s="3">
        <v>46184</v>
      </c>
      <c r="C1059" s="4">
        <f>YEAR(SalesDataTable[[#This Row],[Order Date]])</f>
        <v>2026</v>
      </c>
      <c r="D1059" s="19" t="str">
        <f>"Q"&amp;ROUNDUP(MONTH(SalesDataTable[[#This Row],[Order Date]])/3,0)</f>
        <v>Q2</v>
      </c>
      <c r="E1059" s="4">
        <f>MONTH(SalesDataTable[[#This Row],[Order Date]])</f>
        <v>6</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75">
      <c r="A1060" s="2">
        <v>206</v>
      </c>
      <c r="B1060" s="3">
        <v>46184</v>
      </c>
      <c r="C1060" s="4">
        <f>YEAR(SalesDataTable[[#This Row],[Order Date]])</f>
        <v>2026</v>
      </c>
      <c r="D1060" s="19" t="str">
        <f>"Q"&amp;ROUNDUP(MONTH(SalesDataTable[[#This Row],[Order Date]])/3,0)</f>
        <v>Q2</v>
      </c>
      <c r="E1060" s="4">
        <f>MONTH(SalesDataTable[[#This Row],[Order Date]])</f>
        <v>6</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75">
      <c r="A1061" s="2">
        <v>397</v>
      </c>
      <c r="B1061" s="3">
        <v>46184</v>
      </c>
      <c r="C1061" s="4">
        <f>YEAR(SalesDataTable[[#This Row],[Order Date]])</f>
        <v>2026</v>
      </c>
      <c r="D1061" s="19" t="str">
        <f>"Q"&amp;ROUNDUP(MONTH(SalesDataTable[[#This Row],[Order Date]])/3,0)</f>
        <v>Q2</v>
      </c>
      <c r="E1061" s="4">
        <f>MONTH(SalesDataTable[[#This Row],[Order Date]])</f>
        <v>6</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75">
      <c r="A1062" s="2">
        <v>763</v>
      </c>
      <c r="B1062" s="3">
        <v>46184</v>
      </c>
      <c r="C1062" s="4">
        <f>YEAR(SalesDataTable[[#This Row],[Order Date]])</f>
        <v>2026</v>
      </c>
      <c r="D1062" s="19" t="str">
        <f>"Q"&amp;ROUNDUP(MONTH(SalesDataTable[[#This Row],[Order Date]])/3,0)</f>
        <v>Q2</v>
      </c>
      <c r="E1062" s="4">
        <f>MONTH(SalesDataTable[[#This Row],[Order Date]])</f>
        <v>6</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75">
      <c r="A1063" s="2">
        <v>1059</v>
      </c>
      <c r="B1063" s="3">
        <v>46184</v>
      </c>
      <c r="C1063" s="4">
        <f>YEAR(SalesDataTable[[#This Row],[Order Date]])</f>
        <v>2026</v>
      </c>
      <c r="D1063" s="19" t="str">
        <f>"Q"&amp;ROUNDUP(MONTH(SalesDataTable[[#This Row],[Order Date]])/3,0)</f>
        <v>Q2</v>
      </c>
      <c r="E1063" s="4">
        <f>MONTH(SalesDataTable[[#This Row],[Order Date]])</f>
        <v>6</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75">
      <c r="A1064" s="2">
        <v>1332</v>
      </c>
      <c r="B1064" s="3">
        <v>46184</v>
      </c>
      <c r="C1064" s="4">
        <f>YEAR(SalesDataTable[[#This Row],[Order Date]])</f>
        <v>2026</v>
      </c>
      <c r="D1064" s="19" t="str">
        <f>"Q"&amp;ROUNDUP(MONTH(SalesDataTable[[#This Row],[Order Date]])/3,0)</f>
        <v>Q2</v>
      </c>
      <c r="E1064" s="4">
        <f>MONTH(SalesDataTable[[#This Row],[Order Date]])</f>
        <v>6</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75">
      <c r="A1065" s="2">
        <v>1447</v>
      </c>
      <c r="B1065" s="3">
        <v>46184</v>
      </c>
      <c r="C1065" s="4">
        <f>YEAR(SalesDataTable[[#This Row],[Order Date]])</f>
        <v>2026</v>
      </c>
      <c r="D1065" s="19" t="str">
        <f>"Q"&amp;ROUNDUP(MONTH(SalesDataTable[[#This Row],[Order Date]])/3,0)</f>
        <v>Q2</v>
      </c>
      <c r="E1065" s="4">
        <f>MONTH(SalesDataTable[[#This Row],[Order Date]])</f>
        <v>6</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75">
      <c r="A1066" s="2">
        <v>2990</v>
      </c>
      <c r="B1066" s="3">
        <v>46184</v>
      </c>
      <c r="C1066" s="4">
        <f>YEAR(SalesDataTable[[#This Row],[Order Date]])</f>
        <v>2026</v>
      </c>
      <c r="D1066" s="19" t="str">
        <f>"Q"&amp;ROUNDUP(MONTH(SalesDataTable[[#This Row],[Order Date]])/3,0)</f>
        <v>Q2</v>
      </c>
      <c r="E1066" s="4">
        <f>MONTH(SalesDataTable[[#This Row],[Order Date]])</f>
        <v>6</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75">
      <c r="A1067" s="2">
        <v>3769</v>
      </c>
      <c r="B1067" s="3">
        <v>46184</v>
      </c>
      <c r="C1067" s="4">
        <f>YEAR(SalesDataTable[[#This Row],[Order Date]])</f>
        <v>2026</v>
      </c>
      <c r="D1067" s="19" t="str">
        <f>"Q"&amp;ROUNDUP(MONTH(SalesDataTable[[#This Row],[Order Date]])/3,0)</f>
        <v>Q2</v>
      </c>
      <c r="E1067" s="4">
        <f>MONTH(SalesDataTable[[#This Row],[Order Date]])</f>
        <v>6</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75">
      <c r="A1068" s="2">
        <v>4152</v>
      </c>
      <c r="B1068" s="3">
        <v>46184</v>
      </c>
      <c r="C1068" s="4">
        <f>YEAR(SalesDataTable[[#This Row],[Order Date]])</f>
        <v>2026</v>
      </c>
      <c r="D1068" s="19" t="str">
        <f>"Q"&amp;ROUNDUP(MONTH(SalesDataTable[[#This Row],[Order Date]])/3,0)</f>
        <v>Q2</v>
      </c>
      <c r="E1068" s="4">
        <f>MONTH(SalesDataTable[[#This Row],[Order Date]])</f>
        <v>6</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75">
      <c r="A1069" s="2">
        <v>4242</v>
      </c>
      <c r="B1069" s="3">
        <v>46184</v>
      </c>
      <c r="C1069" s="4">
        <f>YEAR(SalesDataTable[[#This Row],[Order Date]])</f>
        <v>2026</v>
      </c>
      <c r="D1069" s="19" t="str">
        <f>"Q"&amp;ROUNDUP(MONTH(SalesDataTable[[#This Row],[Order Date]])/3,0)</f>
        <v>Q2</v>
      </c>
      <c r="E1069" s="4">
        <f>MONTH(SalesDataTable[[#This Row],[Order Date]])</f>
        <v>6</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75">
      <c r="A1070" s="2">
        <v>4780</v>
      </c>
      <c r="B1070" s="3">
        <v>46184</v>
      </c>
      <c r="C1070" s="4">
        <f>YEAR(SalesDataTable[[#This Row],[Order Date]])</f>
        <v>2026</v>
      </c>
      <c r="D1070" s="19" t="str">
        <f>"Q"&amp;ROUNDUP(MONTH(SalesDataTable[[#This Row],[Order Date]])/3,0)</f>
        <v>Q2</v>
      </c>
      <c r="E1070" s="4">
        <f>MONTH(SalesDataTable[[#This Row],[Order Date]])</f>
        <v>6</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75">
      <c r="A1071" s="2">
        <v>63</v>
      </c>
      <c r="B1071" s="3">
        <v>46185</v>
      </c>
      <c r="C1071" s="4">
        <f>YEAR(SalesDataTable[[#This Row],[Order Date]])</f>
        <v>2026</v>
      </c>
      <c r="D1071" s="19" t="str">
        <f>"Q"&amp;ROUNDUP(MONTH(SalesDataTable[[#This Row],[Order Date]])/3,0)</f>
        <v>Q2</v>
      </c>
      <c r="E1071" s="4">
        <f>MONTH(SalesDataTable[[#This Row],[Order Date]])</f>
        <v>6</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75">
      <c r="A1072" s="2">
        <v>190</v>
      </c>
      <c r="B1072" s="3">
        <v>46185</v>
      </c>
      <c r="C1072" s="4">
        <f>YEAR(SalesDataTable[[#This Row],[Order Date]])</f>
        <v>2026</v>
      </c>
      <c r="D1072" s="19" t="str">
        <f>"Q"&amp;ROUNDUP(MONTH(SalesDataTable[[#This Row],[Order Date]])/3,0)</f>
        <v>Q2</v>
      </c>
      <c r="E1072" s="4">
        <f>MONTH(SalesDataTable[[#This Row],[Order Date]])</f>
        <v>6</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75">
      <c r="A1073" s="2">
        <v>268</v>
      </c>
      <c r="B1073" s="3">
        <v>46185</v>
      </c>
      <c r="C1073" s="4">
        <f>YEAR(SalesDataTable[[#This Row],[Order Date]])</f>
        <v>2026</v>
      </c>
      <c r="D1073" s="19" t="str">
        <f>"Q"&amp;ROUNDUP(MONTH(SalesDataTable[[#This Row],[Order Date]])/3,0)</f>
        <v>Q2</v>
      </c>
      <c r="E1073" s="4">
        <f>MONTH(SalesDataTable[[#This Row],[Order Date]])</f>
        <v>6</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75">
      <c r="A1074" s="2">
        <v>691</v>
      </c>
      <c r="B1074" s="3">
        <v>46185</v>
      </c>
      <c r="C1074" s="4">
        <f>YEAR(SalesDataTable[[#This Row],[Order Date]])</f>
        <v>2026</v>
      </c>
      <c r="D1074" s="19" t="str">
        <f>"Q"&amp;ROUNDUP(MONTH(SalesDataTable[[#This Row],[Order Date]])/3,0)</f>
        <v>Q2</v>
      </c>
      <c r="E1074" s="4">
        <f>MONTH(SalesDataTable[[#This Row],[Order Date]])</f>
        <v>6</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75">
      <c r="A1075" s="2">
        <v>810</v>
      </c>
      <c r="B1075" s="3">
        <v>46185</v>
      </c>
      <c r="C1075" s="4">
        <f>YEAR(SalesDataTable[[#This Row],[Order Date]])</f>
        <v>2026</v>
      </c>
      <c r="D1075" s="19" t="str">
        <f>"Q"&amp;ROUNDUP(MONTH(SalesDataTable[[#This Row],[Order Date]])/3,0)</f>
        <v>Q2</v>
      </c>
      <c r="E1075" s="4">
        <f>MONTH(SalesDataTable[[#This Row],[Order Date]])</f>
        <v>6</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75">
      <c r="A1076" s="2">
        <v>855</v>
      </c>
      <c r="B1076" s="3">
        <v>46185</v>
      </c>
      <c r="C1076" s="4">
        <f>YEAR(SalesDataTable[[#This Row],[Order Date]])</f>
        <v>2026</v>
      </c>
      <c r="D1076" s="19" t="str">
        <f>"Q"&amp;ROUNDUP(MONTH(SalesDataTable[[#This Row],[Order Date]])/3,0)</f>
        <v>Q2</v>
      </c>
      <c r="E1076" s="4">
        <f>MONTH(SalesDataTable[[#This Row],[Order Date]])</f>
        <v>6</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75">
      <c r="A1077" s="2">
        <v>1612</v>
      </c>
      <c r="B1077" s="3">
        <v>46185</v>
      </c>
      <c r="C1077" s="4">
        <f>YEAR(SalesDataTable[[#This Row],[Order Date]])</f>
        <v>2026</v>
      </c>
      <c r="D1077" s="19" t="str">
        <f>"Q"&amp;ROUNDUP(MONTH(SalesDataTable[[#This Row],[Order Date]])/3,0)</f>
        <v>Q2</v>
      </c>
      <c r="E1077" s="4">
        <f>MONTH(SalesDataTable[[#This Row],[Order Date]])</f>
        <v>6</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75">
      <c r="A1078" s="2">
        <v>1704</v>
      </c>
      <c r="B1078" s="3">
        <v>46185</v>
      </c>
      <c r="C1078" s="4">
        <f>YEAR(SalesDataTable[[#This Row],[Order Date]])</f>
        <v>2026</v>
      </c>
      <c r="D1078" s="19" t="str">
        <f>"Q"&amp;ROUNDUP(MONTH(SalesDataTable[[#This Row],[Order Date]])/3,0)</f>
        <v>Q2</v>
      </c>
      <c r="E1078" s="4">
        <f>MONTH(SalesDataTable[[#This Row],[Order Date]])</f>
        <v>6</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75">
      <c r="A1079" s="2">
        <v>1857</v>
      </c>
      <c r="B1079" s="3">
        <v>46185</v>
      </c>
      <c r="C1079" s="4">
        <f>YEAR(SalesDataTable[[#This Row],[Order Date]])</f>
        <v>2026</v>
      </c>
      <c r="D1079" s="19" t="str">
        <f>"Q"&amp;ROUNDUP(MONTH(SalesDataTable[[#This Row],[Order Date]])/3,0)</f>
        <v>Q2</v>
      </c>
      <c r="E1079" s="4">
        <f>MONTH(SalesDataTable[[#This Row],[Order Date]])</f>
        <v>6</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75">
      <c r="A1080" s="2">
        <v>1888</v>
      </c>
      <c r="B1080" s="3">
        <v>46185</v>
      </c>
      <c r="C1080" s="4">
        <f>YEAR(SalesDataTable[[#This Row],[Order Date]])</f>
        <v>2026</v>
      </c>
      <c r="D1080" s="19" t="str">
        <f>"Q"&amp;ROUNDUP(MONTH(SalesDataTable[[#This Row],[Order Date]])/3,0)</f>
        <v>Q2</v>
      </c>
      <c r="E1080" s="4">
        <f>MONTH(SalesDataTable[[#This Row],[Order Date]])</f>
        <v>6</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75">
      <c r="A1081" s="2">
        <v>2683</v>
      </c>
      <c r="B1081" s="3">
        <v>46185</v>
      </c>
      <c r="C1081" s="4">
        <f>YEAR(SalesDataTable[[#This Row],[Order Date]])</f>
        <v>2026</v>
      </c>
      <c r="D1081" s="19" t="str">
        <f>"Q"&amp;ROUNDUP(MONTH(SalesDataTable[[#This Row],[Order Date]])/3,0)</f>
        <v>Q2</v>
      </c>
      <c r="E1081" s="4">
        <f>MONTH(SalesDataTable[[#This Row],[Order Date]])</f>
        <v>6</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75">
      <c r="A1082" s="2">
        <v>4211</v>
      </c>
      <c r="B1082" s="3">
        <v>46185</v>
      </c>
      <c r="C1082" s="4">
        <f>YEAR(SalesDataTable[[#This Row],[Order Date]])</f>
        <v>2026</v>
      </c>
      <c r="D1082" s="19" t="str">
        <f>"Q"&amp;ROUNDUP(MONTH(SalesDataTable[[#This Row],[Order Date]])/3,0)</f>
        <v>Q2</v>
      </c>
      <c r="E1082" s="4">
        <f>MONTH(SalesDataTable[[#This Row],[Order Date]])</f>
        <v>6</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75">
      <c r="A1083" s="2">
        <v>4353</v>
      </c>
      <c r="B1083" s="3">
        <v>46185</v>
      </c>
      <c r="C1083" s="4">
        <f>YEAR(SalesDataTable[[#This Row],[Order Date]])</f>
        <v>2026</v>
      </c>
      <c r="D1083" s="19" t="str">
        <f>"Q"&amp;ROUNDUP(MONTH(SalesDataTable[[#This Row],[Order Date]])/3,0)</f>
        <v>Q2</v>
      </c>
      <c r="E1083" s="4">
        <f>MONTH(SalesDataTable[[#This Row],[Order Date]])</f>
        <v>6</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75">
      <c r="A1084" s="2">
        <v>5020</v>
      </c>
      <c r="B1084" s="3">
        <v>46185</v>
      </c>
      <c r="C1084" s="4">
        <f>YEAR(SalesDataTable[[#This Row],[Order Date]])</f>
        <v>2026</v>
      </c>
      <c r="D1084" s="19" t="str">
        <f>"Q"&amp;ROUNDUP(MONTH(SalesDataTable[[#This Row],[Order Date]])/3,0)</f>
        <v>Q2</v>
      </c>
      <c r="E1084" s="4">
        <f>MONTH(SalesDataTable[[#This Row],[Order Date]])</f>
        <v>6</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75">
      <c r="A1085" s="2">
        <v>564</v>
      </c>
      <c r="B1085" s="3">
        <v>46186</v>
      </c>
      <c r="C1085" s="4">
        <f>YEAR(SalesDataTable[[#This Row],[Order Date]])</f>
        <v>2026</v>
      </c>
      <c r="D1085" s="19" t="str">
        <f>"Q"&amp;ROUNDUP(MONTH(SalesDataTable[[#This Row],[Order Date]])/3,0)</f>
        <v>Q2</v>
      </c>
      <c r="E1085" s="4">
        <f>MONTH(SalesDataTable[[#This Row],[Order Date]])</f>
        <v>6</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75">
      <c r="A1086" s="2">
        <v>736</v>
      </c>
      <c r="B1086" s="3">
        <v>46186</v>
      </c>
      <c r="C1086" s="4">
        <f>YEAR(SalesDataTable[[#This Row],[Order Date]])</f>
        <v>2026</v>
      </c>
      <c r="D1086" s="19" t="str">
        <f>"Q"&amp;ROUNDUP(MONTH(SalesDataTable[[#This Row],[Order Date]])/3,0)</f>
        <v>Q2</v>
      </c>
      <c r="E1086" s="4">
        <f>MONTH(SalesDataTable[[#This Row],[Order Date]])</f>
        <v>6</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75">
      <c r="A1087" s="2">
        <v>1300</v>
      </c>
      <c r="B1087" s="3">
        <v>46186</v>
      </c>
      <c r="C1087" s="4">
        <f>YEAR(SalesDataTable[[#This Row],[Order Date]])</f>
        <v>2026</v>
      </c>
      <c r="D1087" s="19" t="str">
        <f>"Q"&amp;ROUNDUP(MONTH(SalesDataTable[[#This Row],[Order Date]])/3,0)</f>
        <v>Q2</v>
      </c>
      <c r="E1087" s="4">
        <f>MONTH(SalesDataTable[[#This Row],[Order Date]])</f>
        <v>6</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75">
      <c r="A1088" s="2">
        <v>1948</v>
      </c>
      <c r="B1088" s="3">
        <v>46186</v>
      </c>
      <c r="C1088" s="4">
        <f>YEAR(SalesDataTable[[#This Row],[Order Date]])</f>
        <v>2026</v>
      </c>
      <c r="D1088" s="19" t="str">
        <f>"Q"&amp;ROUNDUP(MONTH(SalesDataTable[[#This Row],[Order Date]])/3,0)</f>
        <v>Q2</v>
      </c>
      <c r="E1088" s="4">
        <f>MONTH(SalesDataTable[[#This Row],[Order Date]])</f>
        <v>6</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75">
      <c r="A1089" s="2">
        <v>2272</v>
      </c>
      <c r="B1089" s="3">
        <v>46186</v>
      </c>
      <c r="C1089" s="4">
        <f>YEAR(SalesDataTable[[#This Row],[Order Date]])</f>
        <v>2026</v>
      </c>
      <c r="D1089" s="19" t="str">
        <f>"Q"&amp;ROUNDUP(MONTH(SalesDataTable[[#This Row],[Order Date]])/3,0)</f>
        <v>Q2</v>
      </c>
      <c r="E1089" s="4">
        <f>MONTH(SalesDataTable[[#This Row],[Order Date]])</f>
        <v>6</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75">
      <c r="A1090" s="2">
        <v>2680</v>
      </c>
      <c r="B1090" s="3">
        <v>46186</v>
      </c>
      <c r="C1090" s="4">
        <f>YEAR(SalesDataTable[[#This Row],[Order Date]])</f>
        <v>2026</v>
      </c>
      <c r="D1090" s="19" t="str">
        <f>"Q"&amp;ROUNDUP(MONTH(SalesDataTable[[#This Row],[Order Date]])/3,0)</f>
        <v>Q2</v>
      </c>
      <c r="E1090" s="4">
        <f>MONTH(SalesDataTable[[#This Row],[Order Date]])</f>
        <v>6</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75">
      <c r="A1091" s="2">
        <v>4178</v>
      </c>
      <c r="B1091" s="3">
        <v>46186</v>
      </c>
      <c r="C1091" s="4">
        <f>YEAR(SalesDataTable[[#This Row],[Order Date]])</f>
        <v>2026</v>
      </c>
      <c r="D1091" s="19" t="str">
        <f>"Q"&amp;ROUNDUP(MONTH(SalesDataTable[[#This Row],[Order Date]])/3,0)</f>
        <v>Q2</v>
      </c>
      <c r="E1091" s="4">
        <f>MONTH(SalesDataTable[[#This Row],[Order Date]])</f>
        <v>6</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75">
      <c r="A1092" s="2">
        <v>4272</v>
      </c>
      <c r="B1092" s="3">
        <v>46186</v>
      </c>
      <c r="C1092" s="4">
        <f>YEAR(SalesDataTable[[#This Row],[Order Date]])</f>
        <v>2026</v>
      </c>
      <c r="D1092" s="19" t="str">
        <f>"Q"&amp;ROUNDUP(MONTH(SalesDataTable[[#This Row],[Order Date]])/3,0)</f>
        <v>Q2</v>
      </c>
      <c r="E1092" s="4">
        <f>MONTH(SalesDataTable[[#This Row],[Order Date]])</f>
        <v>6</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75">
      <c r="A1093" s="2">
        <v>4713</v>
      </c>
      <c r="B1093" s="3">
        <v>46186</v>
      </c>
      <c r="C1093" s="4">
        <f>YEAR(SalesDataTable[[#This Row],[Order Date]])</f>
        <v>2026</v>
      </c>
      <c r="D1093" s="19" t="str">
        <f>"Q"&amp;ROUNDUP(MONTH(SalesDataTable[[#This Row],[Order Date]])/3,0)</f>
        <v>Q2</v>
      </c>
      <c r="E1093" s="4">
        <f>MONTH(SalesDataTable[[#This Row],[Order Date]])</f>
        <v>6</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75">
      <c r="A1094" s="2">
        <v>5166</v>
      </c>
      <c r="B1094" s="3">
        <v>46186</v>
      </c>
      <c r="C1094" s="4">
        <f>YEAR(SalesDataTable[[#This Row],[Order Date]])</f>
        <v>2026</v>
      </c>
      <c r="D1094" s="19" t="str">
        <f>"Q"&amp;ROUNDUP(MONTH(SalesDataTable[[#This Row],[Order Date]])/3,0)</f>
        <v>Q2</v>
      </c>
      <c r="E1094" s="4">
        <f>MONTH(SalesDataTable[[#This Row],[Order Date]])</f>
        <v>6</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75">
      <c r="A1095" s="2">
        <v>486</v>
      </c>
      <c r="B1095" s="3">
        <v>46187</v>
      </c>
      <c r="C1095" s="4">
        <f>YEAR(SalesDataTable[[#This Row],[Order Date]])</f>
        <v>2026</v>
      </c>
      <c r="D1095" s="19" t="str">
        <f>"Q"&amp;ROUNDUP(MONTH(SalesDataTable[[#This Row],[Order Date]])/3,0)</f>
        <v>Q2</v>
      </c>
      <c r="E1095" s="4">
        <f>MONTH(SalesDataTable[[#This Row],[Order Date]])</f>
        <v>6</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75">
      <c r="A1096" s="2">
        <v>1507</v>
      </c>
      <c r="B1096" s="3">
        <v>46187</v>
      </c>
      <c r="C1096" s="4">
        <f>YEAR(SalesDataTable[[#This Row],[Order Date]])</f>
        <v>2026</v>
      </c>
      <c r="D1096" s="19" t="str">
        <f>"Q"&amp;ROUNDUP(MONTH(SalesDataTable[[#This Row],[Order Date]])/3,0)</f>
        <v>Q2</v>
      </c>
      <c r="E1096" s="4">
        <f>MONTH(SalesDataTable[[#This Row],[Order Date]])</f>
        <v>6</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75">
      <c r="A1097" s="2">
        <v>1821</v>
      </c>
      <c r="B1097" s="3">
        <v>46187</v>
      </c>
      <c r="C1097" s="4">
        <f>YEAR(SalesDataTable[[#This Row],[Order Date]])</f>
        <v>2026</v>
      </c>
      <c r="D1097" s="19" t="str">
        <f>"Q"&amp;ROUNDUP(MONTH(SalesDataTable[[#This Row],[Order Date]])/3,0)</f>
        <v>Q2</v>
      </c>
      <c r="E1097" s="4">
        <f>MONTH(SalesDataTable[[#This Row],[Order Date]])</f>
        <v>6</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75">
      <c r="A1098" s="2">
        <v>2588</v>
      </c>
      <c r="B1098" s="3">
        <v>46187</v>
      </c>
      <c r="C1098" s="4">
        <f>YEAR(SalesDataTable[[#This Row],[Order Date]])</f>
        <v>2026</v>
      </c>
      <c r="D1098" s="19" t="str">
        <f>"Q"&amp;ROUNDUP(MONTH(SalesDataTable[[#This Row],[Order Date]])/3,0)</f>
        <v>Q2</v>
      </c>
      <c r="E1098" s="4">
        <f>MONTH(SalesDataTable[[#This Row],[Order Date]])</f>
        <v>6</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75">
      <c r="A1099" s="2">
        <v>2815</v>
      </c>
      <c r="B1099" s="3">
        <v>46187</v>
      </c>
      <c r="C1099" s="4">
        <f>YEAR(SalesDataTable[[#This Row],[Order Date]])</f>
        <v>2026</v>
      </c>
      <c r="D1099" s="19" t="str">
        <f>"Q"&amp;ROUNDUP(MONTH(SalesDataTable[[#This Row],[Order Date]])/3,0)</f>
        <v>Q2</v>
      </c>
      <c r="E1099" s="4">
        <f>MONTH(SalesDataTable[[#This Row],[Order Date]])</f>
        <v>6</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75">
      <c r="A1100" s="2">
        <v>3258</v>
      </c>
      <c r="B1100" s="3">
        <v>46187</v>
      </c>
      <c r="C1100" s="4">
        <f>YEAR(SalesDataTable[[#This Row],[Order Date]])</f>
        <v>2026</v>
      </c>
      <c r="D1100" s="19" t="str">
        <f>"Q"&amp;ROUNDUP(MONTH(SalesDataTable[[#This Row],[Order Date]])/3,0)</f>
        <v>Q2</v>
      </c>
      <c r="E1100" s="4">
        <f>MONTH(SalesDataTable[[#This Row],[Order Date]])</f>
        <v>6</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75">
      <c r="A1101" s="2">
        <v>3361</v>
      </c>
      <c r="B1101" s="3">
        <v>46187</v>
      </c>
      <c r="C1101" s="4">
        <f>YEAR(SalesDataTable[[#This Row],[Order Date]])</f>
        <v>2026</v>
      </c>
      <c r="D1101" s="19" t="str">
        <f>"Q"&amp;ROUNDUP(MONTH(SalesDataTable[[#This Row],[Order Date]])/3,0)</f>
        <v>Q2</v>
      </c>
      <c r="E1101" s="4">
        <f>MONTH(SalesDataTable[[#This Row],[Order Date]])</f>
        <v>6</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75">
      <c r="A1102" s="2">
        <v>3629</v>
      </c>
      <c r="B1102" s="3">
        <v>46187</v>
      </c>
      <c r="C1102" s="4">
        <f>YEAR(SalesDataTable[[#This Row],[Order Date]])</f>
        <v>2026</v>
      </c>
      <c r="D1102" s="19" t="str">
        <f>"Q"&amp;ROUNDUP(MONTH(SalesDataTable[[#This Row],[Order Date]])/3,0)</f>
        <v>Q2</v>
      </c>
      <c r="E1102" s="4">
        <f>MONTH(SalesDataTable[[#This Row],[Order Date]])</f>
        <v>6</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75">
      <c r="A1103" s="2">
        <v>3750</v>
      </c>
      <c r="B1103" s="3">
        <v>46187</v>
      </c>
      <c r="C1103" s="4">
        <f>YEAR(SalesDataTable[[#This Row],[Order Date]])</f>
        <v>2026</v>
      </c>
      <c r="D1103" s="19" t="str">
        <f>"Q"&amp;ROUNDUP(MONTH(SalesDataTable[[#This Row],[Order Date]])/3,0)</f>
        <v>Q2</v>
      </c>
      <c r="E1103" s="4">
        <f>MONTH(SalesDataTable[[#This Row],[Order Date]])</f>
        <v>6</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75">
      <c r="A1104" s="2">
        <v>5088</v>
      </c>
      <c r="B1104" s="3">
        <v>46187</v>
      </c>
      <c r="C1104" s="4">
        <f>YEAR(SalesDataTable[[#This Row],[Order Date]])</f>
        <v>2026</v>
      </c>
      <c r="D1104" s="19" t="str">
        <f>"Q"&amp;ROUNDUP(MONTH(SalesDataTable[[#This Row],[Order Date]])/3,0)</f>
        <v>Q2</v>
      </c>
      <c r="E1104" s="4">
        <f>MONTH(SalesDataTable[[#This Row],[Order Date]])</f>
        <v>6</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75">
      <c r="A1105" s="2">
        <v>1450</v>
      </c>
      <c r="B1105" s="3">
        <v>46188</v>
      </c>
      <c r="C1105" s="4">
        <f>YEAR(SalesDataTable[[#This Row],[Order Date]])</f>
        <v>2026</v>
      </c>
      <c r="D1105" s="19" t="str">
        <f>"Q"&amp;ROUNDUP(MONTH(SalesDataTable[[#This Row],[Order Date]])/3,0)</f>
        <v>Q2</v>
      </c>
      <c r="E1105" s="4">
        <f>MONTH(SalesDataTable[[#This Row],[Order Date]])</f>
        <v>6</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75">
      <c r="A1106" s="2">
        <v>2330</v>
      </c>
      <c r="B1106" s="3">
        <v>46188</v>
      </c>
      <c r="C1106" s="4">
        <f>YEAR(SalesDataTable[[#This Row],[Order Date]])</f>
        <v>2026</v>
      </c>
      <c r="D1106" s="19" t="str">
        <f>"Q"&amp;ROUNDUP(MONTH(SalesDataTable[[#This Row],[Order Date]])/3,0)</f>
        <v>Q2</v>
      </c>
      <c r="E1106" s="4">
        <f>MONTH(SalesDataTable[[#This Row],[Order Date]])</f>
        <v>6</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75">
      <c r="A1107" s="2">
        <v>4655</v>
      </c>
      <c r="B1107" s="3">
        <v>46188</v>
      </c>
      <c r="C1107" s="4">
        <f>YEAR(SalesDataTable[[#This Row],[Order Date]])</f>
        <v>2026</v>
      </c>
      <c r="D1107" s="19" t="str">
        <f>"Q"&amp;ROUNDUP(MONTH(SalesDataTable[[#This Row],[Order Date]])/3,0)</f>
        <v>Q2</v>
      </c>
      <c r="E1107" s="4">
        <f>MONTH(SalesDataTable[[#This Row],[Order Date]])</f>
        <v>6</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75">
      <c r="A1108" s="2">
        <v>137</v>
      </c>
      <c r="B1108" s="3">
        <v>46189</v>
      </c>
      <c r="C1108" s="4">
        <f>YEAR(SalesDataTable[[#This Row],[Order Date]])</f>
        <v>2026</v>
      </c>
      <c r="D1108" s="19" t="str">
        <f>"Q"&amp;ROUNDUP(MONTH(SalesDataTable[[#This Row],[Order Date]])/3,0)</f>
        <v>Q2</v>
      </c>
      <c r="E1108" s="4">
        <f>MONTH(SalesDataTable[[#This Row],[Order Date]])</f>
        <v>6</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75">
      <c r="A1109" s="2">
        <v>141</v>
      </c>
      <c r="B1109" s="3">
        <v>46189</v>
      </c>
      <c r="C1109" s="4">
        <f>YEAR(SalesDataTable[[#This Row],[Order Date]])</f>
        <v>2026</v>
      </c>
      <c r="D1109" s="19" t="str">
        <f>"Q"&amp;ROUNDUP(MONTH(SalesDataTable[[#This Row],[Order Date]])/3,0)</f>
        <v>Q2</v>
      </c>
      <c r="E1109" s="4">
        <f>MONTH(SalesDataTable[[#This Row],[Order Date]])</f>
        <v>6</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75">
      <c r="A1110" s="2">
        <v>335</v>
      </c>
      <c r="B1110" s="3">
        <v>46189</v>
      </c>
      <c r="C1110" s="4">
        <f>YEAR(SalesDataTable[[#This Row],[Order Date]])</f>
        <v>2026</v>
      </c>
      <c r="D1110" s="19" t="str">
        <f>"Q"&amp;ROUNDUP(MONTH(SalesDataTable[[#This Row],[Order Date]])/3,0)</f>
        <v>Q2</v>
      </c>
      <c r="E1110" s="4">
        <f>MONTH(SalesDataTable[[#This Row],[Order Date]])</f>
        <v>6</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75">
      <c r="A1111" s="2">
        <v>498</v>
      </c>
      <c r="B1111" s="3">
        <v>46189</v>
      </c>
      <c r="C1111" s="4">
        <f>YEAR(SalesDataTable[[#This Row],[Order Date]])</f>
        <v>2026</v>
      </c>
      <c r="D1111" s="19" t="str">
        <f>"Q"&amp;ROUNDUP(MONTH(SalesDataTable[[#This Row],[Order Date]])/3,0)</f>
        <v>Q2</v>
      </c>
      <c r="E1111" s="4">
        <f>MONTH(SalesDataTable[[#This Row],[Order Date]])</f>
        <v>6</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75">
      <c r="A1112" s="2">
        <v>2611</v>
      </c>
      <c r="B1112" s="3">
        <v>46189</v>
      </c>
      <c r="C1112" s="4">
        <f>YEAR(SalesDataTable[[#This Row],[Order Date]])</f>
        <v>2026</v>
      </c>
      <c r="D1112" s="19" t="str">
        <f>"Q"&amp;ROUNDUP(MONTH(SalesDataTable[[#This Row],[Order Date]])/3,0)</f>
        <v>Q2</v>
      </c>
      <c r="E1112" s="4">
        <f>MONTH(SalesDataTable[[#This Row],[Order Date]])</f>
        <v>6</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75">
      <c r="A1113" s="2">
        <v>3197</v>
      </c>
      <c r="B1113" s="3">
        <v>46189</v>
      </c>
      <c r="C1113" s="4">
        <f>YEAR(SalesDataTable[[#This Row],[Order Date]])</f>
        <v>2026</v>
      </c>
      <c r="D1113" s="19" t="str">
        <f>"Q"&amp;ROUNDUP(MONTH(SalesDataTable[[#This Row],[Order Date]])/3,0)</f>
        <v>Q2</v>
      </c>
      <c r="E1113" s="4">
        <f>MONTH(SalesDataTable[[#This Row],[Order Date]])</f>
        <v>6</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75">
      <c r="A1114" s="2">
        <v>4668</v>
      </c>
      <c r="B1114" s="3">
        <v>46189</v>
      </c>
      <c r="C1114" s="4">
        <f>YEAR(SalesDataTable[[#This Row],[Order Date]])</f>
        <v>2026</v>
      </c>
      <c r="D1114" s="19" t="str">
        <f>"Q"&amp;ROUNDUP(MONTH(SalesDataTable[[#This Row],[Order Date]])/3,0)</f>
        <v>Q2</v>
      </c>
      <c r="E1114" s="4">
        <f>MONTH(SalesDataTable[[#This Row],[Order Date]])</f>
        <v>6</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75">
      <c r="A1115" s="2">
        <v>4994</v>
      </c>
      <c r="B1115" s="3">
        <v>46189</v>
      </c>
      <c r="C1115" s="4">
        <f>YEAR(SalesDataTable[[#This Row],[Order Date]])</f>
        <v>2026</v>
      </c>
      <c r="D1115" s="19" t="str">
        <f>"Q"&amp;ROUNDUP(MONTH(SalesDataTable[[#This Row],[Order Date]])/3,0)</f>
        <v>Q2</v>
      </c>
      <c r="E1115" s="4">
        <f>MONTH(SalesDataTable[[#This Row],[Order Date]])</f>
        <v>6</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75">
      <c r="A1116" s="2">
        <v>512</v>
      </c>
      <c r="B1116" s="3">
        <v>46190</v>
      </c>
      <c r="C1116" s="4">
        <f>YEAR(SalesDataTable[[#This Row],[Order Date]])</f>
        <v>2026</v>
      </c>
      <c r="D1116" s="19" t="str">
        <f>"Q"&amp;ROUNDUP(MONTH(SalesDataTable[[#This Row],[Order Date]])/3,0)</f>
        <v>Q2</v>
      </c>
      <c r="E1116" s="4">
        <f>MONTH(SalesDataTable[[#This Row],[Order Date]])</f>
        <v>6</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75">
      <c r="A1117" s="2">
        <v>717</v>
      </c>
      <c r="B1117" s="3">
        <v>46190</v>
      </c>
      <c r="C1117" s="4">
        <f>YEAR(SalesDataTable[[#This Row],[Order Date]])</f>
        <v>2026</v>
      </c>
      <c r="D1117" s="19" t="str">
        <f>"Q"&amp;ROUNDUP(MONTH(SalesDataTable[[#This Row],[Order Date]])/3,0)</f>
        <v>Q2</v>
      </c>
      <c r="E1117" s="4">
        <f>MONTH(SalesDataTable[[#This Row],[Order Date]])</f>
        <v>6</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75">
      <c r="A1118" s="2">
        <v>952</v>
      </c>
      <c r="B1118" s="3">
        <v>46190</v>
      </c>
      <c r="C1118" s="4">
        <f>YEAR(SalesDataTable[[#This Row],[Order Date]])</f>
        <v>2026</v>
      </c>
      <c r="D1118" s="19" t="str">
        <f>"Q"&amp;ROUNDUP(MONTH(SalesDataTable[[#This Row],[Order Date]])/3,0)</f>
        <v>Q2</v>
      </c>
      <c r="E1118" s="4">
        <f>MONTH(SalesDataTable[[#This Row],[Order Date]])</f>
        <v>6</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75">
      <c r="A1119" s="2">
        <v>1081</v>
      </c>
      <c r="B1119" s="3">
        <v>46190</v>
      </c>
      <c r="C1119" s="4">
        <f>YEAR(SalesDataTable[[#This Row],[Order Date]])</f>
        <v>2026</v>
      </c>
      <c r="D1119" s="19" t="str">
        <f>"Q"&amp;ROUNDUP(MONTH(SalesDataTable[[#This Row],[Order Date]])/3,0)</f>
        <v>Q2</v>
      </c>
      <c r="E1119" s="4">
        <f>MONTH(SalesDataTable[[#This Row],[Order Date]])</f>
        <v>6</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75">
      <c r="A1120" s="2">
        <v>2043</v>
      </c>
      <c r="B1120" s="3">
        <v>46190</v>
      </c>
      <c r="C1120" s="4">
        <f>YEAR(SalesDataTable[[#This Row],[Order Date]])</f>
        <v>2026</v>
      </c>
      <c r="D1120" s="19" t="str">
        <f>"Q"&amp;ROUNDUP(MONTH(SalesDataTable[[#This Row],[Order Date]])/3,0)</f>
        <v>Q2</v>
      </c>
      <c r="E1120" s="4">
        <f>MONTH(SalesDataTable[[#This Row],[Order Date]])</f>
        <v>6</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75">
      <c r="A1121" s="2">
        <v>4040</v>
      </c>
      <c r="B1121" s="3">
        <v>46190</v>
      </c>
      <c r="C1121" s="4">
        <f>YEAR(SalesDataTable[[#This Row],[Order Date]])</f>
        <v>2026</v>
      </c>
      <c r="D1121" s="19" t="str">
        <f>"Q"&amp;ROUNDUP(MONTH(SalesDataTable[[#This Row],[Order Date]])/3,0)</f>
        <v>Q2</v>
      </c>
      <c r="E1121" s="4">
        <f>MONTH(SalesDataTable[[#This Row],[Order Date]])</f>
        <v>6</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75">
      <c r="A1122" s="2">
        <v>2295</v>
      </c>
      <c r="B1122" s="3">
        <v>46191</v>
      </c>
      <c r="C1122" s="4">
        <f>YEAR(SalesDataTable[[#This Row],[Order Date]])</f>
        <v>2026</v>
      </c>
      <c r="D1122" s="19" t="str">
        <f>"Q"&amp;ROUNDUP(MONTH(SalesDataTable[[#This Row],[Order Date]])/3,0)</f>
        <v>Q2</v>
      </c>
      <c r="E1122" s="4">
        <f>MONTH(SalesDataTable[[#This Row],[Order Date]])</f>
        <v>6</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75">
      <c r="A1123" s="2">
        <v>2670</v>
      </c>
      <c r="B1123" s="3">
        <v>46191</v>
      </c>
      <c r="C1123" s="4">
        <f>YEAR(SalesDataTable[[#This Row],[Order Date]])</f>
        <v>2026</v>
      </c>
      <c r="D1123" s="19" t="str">
        <f>"Q"&amp;ROUNDUP(MONTH(SalesDataTable[[#This Row],[Order Date]])/3,0)</f>
        <v>Q2</v>
      </c>
      <c r="E1123" s="4">
        <f>MONTH(SalesDataTable[[#This Row],[Order Date]])</f>
        <v>6</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75">
      <c r="A1124" s="2">
        <v>2777</v>
      </c>
      <c r="B1124" s="3">
        <v>46191</v>
      </c>
      <c r="C1124" s="4">
        <f>YEAR(SalesDataTable[[#This Row],[Order Date]])</f>
        <v>2026</v>
      </c>
      <c r="D1124" s="19" t="str">
        <f>"Q"&amp;ROUNDUP(MONTH(SalesDataTable[[#This Row],[Order Date]])/3,0)</f>
        <v>Q2</v>
      </c>
      <c r="E1124" s="4">
        <f>MONTH(SalesDataTable[[#This Row],[Order Date]])</f>
        <v>6</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75">
      <c r="A1125" s="2">
        <v>2780</v>
      </c>
      <c r="B1125" s="3">
        <v>46191</v>
      </c>
      <c r="C1125" s="4">
        <f>YEAR(SalesDataTable[[#This Row],[Order Date]])</f>
        <v>2026</v>
      </c>
      <c r="D1125" s="19" t="str">
        <f>"Q"&amp;ROUNDUP(MONTH(SalesDataTable[[#This Row],[Order Date]])/3,0)</f>
        <v>Q2</v>
      </c>
      <c r="E1125" s="4">
        <f>MONTH(SalesDataTable[[#This Row],[Order Date]])</f>
        <v>6</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75">
      <c r="A1126" s="2">
        <v>3209</v>
      </c>
      <c r="B1126" s="3">
        <v>46191</v>
      </c>
      <c r="C1126" s="4">
        <f>YEAR(SalesDataTable[[#This Row],[Order Date]])</f>
        <v>2026</v>
      </c>
      <c r="D1126" s="19" t="str">
        <f>"Q"&amp;ROUNDUP(MONTH(SalesDataTable[[#This Row],[Order Date]])/3,0)</f>
        <v>Q2</v>
      </c>
      <c r="E1126" s="4">
        <f>MONTH(SalesDataTable[[#This Row],[Order Date]])</f>
        <v>6</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75">
      <c r="A1127" s="2">
        <v>3414</v>
      </c>
      <c r="B1127" s="3">
        <v>46191</v>
      </c>
      <c r="C1127" s="4">
        <f>YEAR(SalesDataTable[[#This Row],[Order Date]])</f>
        <v>2026</v>
      </c>
      <c r="D1127" s="19" t="str">
        <f>"Q"&amp;ROUNDUP(MONTH(SalesDataTable[[#This Row],[Order Date]])/3,0)</f>
        <v>Q2</v>
      </c>
      <c r="E1127" s="4">
        <f>MONTH(SalesDataTable[[#This Row],[Order Date]])</f>
        <v>6</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75">
      <c r="A1128" s="2">
        <v>3846</v>
      </c>
      <c r="B1128" s="3">
        <v>46191</v>
      </c>
      <c r="C1128" s="4">
        <f>YEAR(SalesDataTable[[#This Row],[Order Date]])</f>
        <v>2026</v>
      </c>
      <c r="D1128" s="19" t="str">
        <f>"Q"&amp;ROUNDUP(MONTH(SalesDataTable[[#This Row],[Order Date]])/3,0)</f>
        <v>Q2</v>
      </c>
      <c r="E1128" s="4">
        <f>MONTH(SalesDataTable[[#This Row],[Order Date]])</f>
        <v>6</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75">
      <c r="A1129" s="2">
        <v>4120</v>
      </c>
      <c r="B1129" s="3">
        <v>46191</v>
      </c>
      <c r="C1129" s="4">
        <f>YEAR(SalesDataTable[[#This Row],[Order Date]])</f>
        <v>2026</v>
      </c>
      <c r="D1129" s="19" t="str">
        <f>"Q"&amp;ROUNDUP(MONTH(SalesDataTable[[#This Row],[Order Date]])/3,0)</f>
        <v>Q2</v>
      </c>
      <c r="E1129" s="4">
        <f>MONTH(SalesDataTable[[#This Row],[Order Date]])</f>
        <v>6</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75">
      <c r="A1130" s="2">
        <v>4217</v>
      </c>
      <c r="B1130" s="3">
        <v>46191</v>
      </c>
      <c r="C1130" s="4">
        <f>YEAR(SalesDataTable[[#This Row],[Order Date]])</f>
        <v>2026</v>
      </c>
      <c r="D1130" s="19" t="str">
        <f>"Q"&amp;ROUNDUP(MONTH(SalesDataTable[[#This Row],[Order Date]])/3,0)</f>
        <v>Q2</v>
      </c>
      <c r="E1130" s="4">
        <f>MONTH(SalesDataTable[[#This Row],[Order Date]])</f>
        <v>6</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75">
      <c r="A1131" s="2">
        <v>4786</v>
      </c>
      <c r="B1131" s="3">
        <v>46191</v>
      </c>
      <c r="C1131" s="4">
        <f>YEAR(SalesDataTable[[#This Row],[Order Date]])</f>
        <v>2026</v>
      </c>
      <c r="D1131" s="19" t="str">
        <f>"Q"&amp;ROUNDUP(MONTH(SalesDataTable[[#This Row],[Order Date]])/3,0)</f>
        <v>Q2</v>
      </c>
      <c r="E1131" s="4">
        <f>MONTH(SalesDataTable[[#This Row],[Order Date]])</f>
        <v>6</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75">
      <c r="A1132" s="2">
        <v>23</v>
      </c>
      <c r="B1132" s="3">
        <v>46192</v>
      </c>
      <c r="C1132" s="4">
        <f>YEAR(SalesDataTable[[#This Row],[Order Date]])</f>
        <v>2026</v>
      </c>
      <c r="D1132" s="19" t="str">
        <f>"Q"&amp;ROUNDUP(MONTH(SalesDataTable[[#This Row],[Order Date]])/3,0)</f>
        <v>Q2</v>
      </c>
      <c r="E1132" s="4">
        <f>MONTH(SalesDataTable[[#This Row],[Order Date]])</f>
        <v>6</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75">
      <c r="A1133" s="2">
        <v>99</v>
      </c>
      <c r="B1133" s="3">
        <v>46192</v>
      </c>
      <c r="C1133" s="4">
        <f>YEAR(SalesDataTable[[#This Row],[Order Date]])</f>
        <v>2026</v>
      </c>
      <c r="D1133" s="19" t="str">
        <f>"Q"&amp;ROUNDUP(MONTH(SalesDataTable[[#This Row],[Order Date]])/3,0)</f>
        <v>Q2</v>
      </c>
      <c r="E1133" s="4">
        <f>MONTH(SalesDataTable[[#This Row],[Order Date]])</f>
        <v>6</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75">
      <c r="A1134" s="2">
        <v>269</v>
      </c>
      <c r="B1134" s="3">
        <v>46192</v>
      </c>
      <c r="C1134" s="4">
        <f>YEAR(SalesDataTable[[#This Row],[Order Date]])</f>
        <v>2026</v>
      </c>
      <c r="D1134" s="19" t="str">
        <f>"Q"&amp;ROUNDUP(MONTH(SalesDataTable[[#This Row],[Order Date]])/3,0)</f>
        <v>Q2</v>
      </c>
      <c r="E1134" s="4">
        <f>MONTH(SalesDataTable[[#This Row],[Order Date]])</f>
        <v>6</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75">
      <c r="A1135" s="2">
        <v>1772</v>
      </c>
      <c r="B1135" s="3">
        <v>46192</v>
      </c>
      <c r="C1135" s="4">
        <f>YEAR(SalesDataTable[[#This Row],[Order Date]])</f>
        <v>2026</v>
      </c>
      <c r="D1135" s="19" t="str">
        <f>"Q"&amp;ROUNDUP(MONTH(SalesDataTable[[#This Row],[Order Date]])/3,0)</f>
        <v>Q2</v>
      </c>
      <c r="E1135" s="4">
        <f>MONTH(SalesDataTable[[#This Row],[Order Date]])</f>
        <v>6</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75">
      <c r="A1136" s="2">
        <v>1906</v>
      </c>
      <c r="B1136" s="3">
        <v>46192</v>
      </c>
      <c r="C1136" s="4">
        <f>YEAR(SalesDataTable[[#This Row],[Order Date]])</f>
        <v>2026</v>
      </c>
      <c r="D1136" s="19" t="str">
        <f>"Q"&amp;ROUNDUP(MONTH(SalesDataTable[[#This Row],[Order Date]])/3,0)</f>
        <v>Q2</v>
      </c>
      <c r="E1136" s="4">
        <f>MONTH(SalesDataTable[[#This Row],[Order Date]])</f>
        <v>6</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75">
      <c r="A1137" s="2">
        <v>2473</v>
      </c>
      <c r="B1137" s="3">
        <v>46192</v>
      </c>
      <c r="C1137" s="4">
        <f>YEAR(SalesDataTable[[#This Row],[Order Date]])</f>
        <v>2026</v>
      </c>
      <c r="D1137" s="19" t="str">
        <f>"Q"&amp;ROUNDUP(MONTH(SalesDataTable[[#This Row],[Order Date]])/3,0)</f>
        <v>Q2</v>
      </c>
      <c r="E1137" s="4">
        <f>MONTH(SalesDataTable[[#This Row],[Order Date]])</f>
        <v>6</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75">
      <c r="A1138" s="2">
        <v>2549</v>
      </c>
      <c r="B1138" s="3">
        <v>46192</v>
      </c>
      <c r="C1138" s="4">
        <f>YEAR(SalesDataTable[[#This Row],[Order Date]])</f>
        <v>2026</v>
      </c>
      <c r="D1138" s="19" t="str">
        <f>"Q"&amp;ROUNDUP(MONTH(SalesDataTable[[#This Row],[Order Date]])/3,0)</f>
        <v>Q2</v>
      </c>
      <c r="E1138" s="4">
        <f>MONTH(SalesDataTable[[#This Row],[Order Date]])</f>
        <v>6</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75">
      <c r="A1139" s="2">
        <v>3341</v>
      </c>
      <c r="B1139" s="3">
        <v>46192</v>
      </c>
      <c r="C1139" s="4">
        <f>YEAR(SalesDataTable[[#This Row],[Order Date]])</f>
        <v>2026</v>
      </c>
      <c r="D1139" s="19" t="str">
        <f>"Q"&amp;ROUNDUP(MONTH(SalesDataTable[[#This Row],[Order Date]])/3,0)</f>
        <v>Q2</v>
      </c>
      <c r="E1139" s="4">
        <f>MONTH(SalesDataTable[[#This Row],[Order Date]])</f>
        <v>6</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75">
      <c r="A1140" s="2">
        <v>3351</v>
      </c>
      <c r="B1140" s="3">
        <v>46192</v>
      </c>
      <c r="C1140" s="4">
        <f>YEAR(SalesDataTable[[#This Row],[Order Date]])</f>
        <v>2026</v>
      </c>
      <c r="D1140" s="19" t="str">
        <f>"Q"&amp;ROUNDUP(MONTH(SalesDataTable[[#This Row],[Order Date]])/3,0)</f>
        <v>Q2</v>
      </c>
      <c r="E1140" s="4">
        <f>MONTH(SalesDataTable[[#This Row],[Order Date]])</f>
        <v>6</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75">
      <c r="A1141" s="2">
        <v>3366</v>
      </c>
      <c r="B1141" s="3">
        <v>46192</v>
      </c>
      <c r="C1141" s="4">
        <f>YEAR(SalesDataTable[[#This Row],[Order Date]])</f>
        <v>2026</v>
      </c>
      <c r="D1141" s="19" t="str">
        <f>"Q"&amp;ROUNDUP(MONTH(SalesDataTable[[#This Row],[Order Date]])/3,0)</f>
        <v>Q2</v>
      </c>
      <c r="E1141" s="4">
        <f>MONTH(SalesDataTable[[#This Row],[Order Date]])</f>
        <v>6</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75">
      <c r="A1142" s="2">
        <v>3691</v>
      </c>
      <c r="B1142" s="3">
        <v>46192</v>
      </c>
      <c r="C1142" s="4">
        <f>YEAR(SalesDataTable[[#This Row],[Order Date]])</f>
        <v>2026</v>
      </c>
      <c r="D1142" s="19" t="str">
        <f>"Q"&amp;ROUNDUP(MONTH(SalesDataTable[[#This Row],[Order Date]])/3,0)</f>
        <v>Q2</v>
      </c>
      <c r="E1142" s="4">
        <f>MONTH(SalesDataTable[[#This Row],[Order Date]])</f>
        <v>6</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75">
      <c r="A1143" s="2">
        <v>3909</v>
      </c>
      <c r="B1143" s="3">
        <v>46192</v>
      </c>
      <c r="C1143" s="4">
        <f>YEAR(SalesDataTable[[#This Row],[Order Date]])</f>
        <v>2026</v>
      </c>
      <c r="D1143" s="19" t="str">
        <f>"Q"&amp;ROUNDUP(MONTH(SalesDataTable[[#This Row],[Order Date]])/3,0)</f>
        <v>Q2</v>
      </c>
      <c r="E1143" s="4">
        <f>MONTH(SalesDataTable[[#This Row],[Order Date]])</f>
        <v>6</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75">
      <c r="A1144" s="2">
        <v>4862</v>
      </c>
      <c r="B1144" s="3">
        <v>46192</v>
      </c>
      <c r="C1144" s="4">
        <f>YEAR(SalesDataTable[[#This Row],[Order Date]])</f>
        <v>2026</v>
      </c>
      <c r="D1144" s="19" t="str">
        <f>"Q"&amp;ROUNDUP(MONTH(SalesDataTable[[#This Row],[Order Date]])/3,0)</f>
        <v>Q2</v>
      </c>
      <c r="E1144" s="4">
        <f>MONTH(SalesDataTable[[#This Row],[Order Date]])</f>
        <v>6</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75">
      <c r="A1145" s="2">
        <v>5096</v>
      </c>
      <c r="B1145" s="3">
        <v>46192</v>
      </c>
      <c r="C1145" s="4">
        <f>YEAR(SalesDataTable[[#This Row],[Order Date]])</f>
        <v>2026</v>
      </c>
      <c r="D1145" s="19" t="str">
        <f>"Q"&amp;ROUNDUP(MONTH(SalesDataTable[[#This Row],[Order Date]])/3,0)</f>
        <v>Q2</v>
      </c>
      <c r="E1145" s="4">
        <f>MONTH(SalesDataTable[[#This Row],[Order Date]])</f>
        <v>6</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75">
      <c r="A1146" s="2">
        <v>5112</v>
      </c>
      <c r="B1146" s="3">
        <v>46192</v>
      </c>
      <c r="C1146" s="4">
        <f>YEAR(SalesDataTable[[#This Row],[Order Date]])</f>
        <v>2026</v>
      </c>
      <c r="D1146" s="19" t="str">
        <f>"Q"&amp;ROUNDUP(MONTH(SalesDataTable[[#This Row],[Order Date]])/3,0)</f>
        <v>Q2</v>
      </c>
      <c r="E1146" s="4">
        <f>MONTH(SalesDataTable[[#This Row],[Order Date]])</f>
        <v>6</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75">
      <c r="A1147" s="2">
        <v>501</v>
      </c>
      <c r="B1147" s="3">
        <v>46193</v>
      </c>
      <c r="C1147" s="4">
        <f>YEAR(SalesDataTable[[#This Row],[Order Date]])</f>
        <v>2026</v>
      </c>
      <c r="D1147" s="19" t="str">
        <f>"Q"&amp;ROUNDUP(MONTH(SalesDataTable[[#This Row],[Order Date]])/3,0)</f>
        <v>Q2</v>
      </c>
      <c r="E1147" s="4">
        <f>MONTH(SalesDataTable[[#This Row],[Order Date]])</f>
        <v>6</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75">
      <c r="A1148" s="2">
        <v>540</v>
      </c>
      <c r="B1148" s="3">
        <v>46193</v>
      </c>
      <c r="C1148" s="4">
        <f>YEAR(SalesDataTable[[#This Row],[Order Date]])</f>
        <v>2026</v>
      </c>
      <c r="D1148" s="19" t="str">
        <f>"Q"&amp;ROUNDUP(MONTH(SalesDataTable[[#This Row],[Order Date]])/3,0)</f>
        <v>Q2</v>
      </c>
      <c r="E1148" s="4">
        <f>MONTH(SalesDataTable[[#This Row],[Order Date]])</f>
        <v>6</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75">
      <c r="A1149" s="2">
        <v>2255</v>
      </c>
      <c r="B1149" s="3">
        <v>46193</v>
      </c>
      <c r="C1149" s="4">
        <f>YEAR(SalesDataTable[[#This Row],[Order Date]])</f>
        <v>2026</v>
      </c>
      <c r="D1149" s="19" t="str">
        <f>"Q"&amp;ROUNDUP(MONTH(SalesDataTable[[#This Row],[Order Date]])/3,0)</f>
        <v>Q2</v>
      </c>
      <c r="E1149" s="4">
        <f>MONTH(SalesDataTable[[#This Row],[Order Date]])</f>
        <v>6</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75">
      <c r="A1150" s="2">
        <v>3126</v>
      </c>
      <c r="B1150" s="3">
        <v>46193</v>
      </c>
      <c r="C1150" s="4">
        <f>YEAR(SalesDataTable[[#This Row],[Order Date]])</f>
        <v>2026</v>
      </c>
      <c r="D1150" s="19" t="str">
        <f>"Q"&amp;ROUNDUP(MONTH(SalesDataTable[[#This Row],[Order Date]])/3,0)</f>
        <v>Q2</v>
      </c>
      <c r="E1150" s="4">
        <f>MONTH(SalesDataTable[[#This Row],[Order Date]])</f>
        <v>6</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75">
      <c r="A1151" s="2">
        <v>3223</v>
      </c>
      <c r="B1151" s="3">
        <v>46193</v>
      </c>
      <c r="C1151" s="4">
        <f>YEAR(SalesDataTable[[#This Row],[Order Date]])</f>
        <v>2026</v>
      </c>
      <c r="D1151" s="19" t="str">
        <f>"Q"&amp;ROUNDUP(MONTH(SalesDataTable[[#This Row],[Order Date]])/3,0)</f>
        <v>Q2</v>
      </c>
      <c r="E1151" s="4">
        <f>MONTH(SalesDataTable[[#This Row],[Order Date]])</f>
        <v>6</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75">
      <c r="A1152" s="2">
        <v>3260</v>
      </c>
      <c r="B1152" s="3">
        <v>46193</v>
      </c>
      <c r="C1152" s="4">
        <f>YEAR(SalesDataTable[[#This Row],[Order Date]])</f>
        <v>2026</v>
      </c>
      <c r="D1152" s="19" t="str">
        <f>"Q"&amp;ROUNDUP(MONTH(SalesDataTable[[#This Row],[Order Date]])/3,0)</f>
        <v>Q2</v>
      </c>
      <c r="E1152" s="4">
        <f>MONTH(SalesDataTable[[#This Row],[Order Date]])</f>
        <v>6</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75">
      <c r="A1153" s="2">
        <v>3404</v>
      </c>
      <c r="B1153" s="3">
        <v>46193</v>
      </c>
      <c r="C1153" s="4">
        <f>YEAR(SalesDataTable[[#This Row],[Order Date]])</f>
        <v>2026</v>
      </c>
      <c r="D1153" s="19" t="str">
        <f>"Q"&amp;ROUNDUP(MONTH(SalesDataTable[[#This Row],[Order Date]])/3,0)</f>
        <v>Q2</v>
      </c>
      <c r="E1153" s="4">
        <f>MONTH(SalesDataTable[[#This Row],[Order Date]])</f>
        <v>6</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75">
      <c r="A1154" s="2">
        <v>4267</v>
      </c>
      <c r="B1154" s="3">
        <v>46193</v>
      </c>
      <c r="C1154" s="4">
        <f>YEAR(SalesDataTable[[#This Row],[Order Date]])</f>
        <v>2026</v>
      </c>
      <c r="D1154" s="19" t="str">
        <f>"Q"&amp;ROUNDUP(MONTH(SalesDataTable[[#This Row],[Order Date]])/3,0)</f>
        <v>Q2</v>
      </c>
      <c r="E1154" s="4">
        <f>MONTH(SalesDataTable[[#This Row],[Order Date]])</f>
        <v>6</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75">
      <c r="A1155" s="2">
        <v>5082</v>
      </c>
      <c r="B1155" s="3">
        <v>46193</v>
      </c>
      <c r="C1155" s="4">
        <f>YEAR(SalesDataTable[[#This Row],[Order Date]])</f>
        <v>2026</v>
      </c>
      <c r="D1155" s="19" t="str">
        <f>"Q"&amp;ROUNDUP(MONTH(SalesDataTable[[#This Row],[Order Date]])/3,0)</f>
        <v>Q2</v>
      </c>
      <c r="E1155" s="4">
        <f>MONTH(SalesDataTable[[#This Row],[Order Date]])</f>
        <v>6</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75">
      <c r="A1156" s="2">
        <v>5108</v>
      </c>
      <c r="B1156" s="3">
        <v>46193</v>
      </c>
      <c r="C1156" s="4">
        <f>YEAR(SalesDataTable[[#This Row],[Order Date]])</f>
        <v>2026</v>
      </c>
      <c r="D1156" s="19" t="str">
        <f>"Q"&amp;ROUNDUP(MONTH(SalesDataTable[[#This Row],[Order Date]])/3,0)</f>
        <v>Q2</v>
      </c>
      <c r="E1156" s="4">
        <f>MONTH(SalesDataTable[[#This Row],[Order Date]])</f>
        <v>6</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75">
      <c r="A1157" s="2">
        <v>1105</v>
      </c>
      <c r="B1157" s="3">
        <v>46194</v>
      </c>
      <c r="C1157" s="4">
        <f>YEAR(SalesDataTable[[#This Row],[Order Date]])</f>
        <v>2026</v>
      </c>
      <c r="D1157" s="19" t="str">
        <f>"Q"&amp;ROUNDUP(MONTH(SalesDataTable[[#This Row],[Order Date]])/3,0)</f>
        <v>Q2</v>
      </c>
      <c r="E1157" s="4">
        <f>MONTH(SalesDataTable[[#This Row],[Order Date]])</f>
        <v>6</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75">
      <c r="A1158" s="2">
        <v>2757</v>
      </c>
      <c r="B1158" s="3">
        <v>46194</v>
      </c>
      <c r="C1158" s="4">
        <f>YEAR(SalesDataTable[[#This Row],[Order Date]])</f>
        <v>2026</v>
      </c>
      <c r="D1158" s="19" t="str">
        <f>"Q"&amp;ROUNDUP(MONTH(SalesDataTable[[#This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75">
      <c r="A1159" s="2">
        <v>3325</v>
      </c>
      <c r="B1159" s="3">
        <v>46194</v>
      </c>
      <c r="C1159" s="4">
        <f>YEAR(SalesDataTable[[#This Row],[Order Date]])</f>
        <v>2026</v>
      </c>
      <c r="D1159" s="19" t="str">
        <f>"Q"&amp;ROUNDUP(MONTH(SalesDataTable[[#This Row],[Order Date]])/3,0)</f>
        <v>Q2</v>
      </c>
      <c r="E1159" s="4">
        <f>MONTH(SalesDataTable[[#This Row],[Order Date]])</f>
        <v>6</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75">
      <c r="A1160" s="2">
        <v>4070</v>
      </c>
      <c r="B1160" s="3">
        <v>46194</v>
      </c>
      <c r="C1160" s="4">
        <f>YEAR(SalesDataTable[[#This Row],[Order Date]])</f>
        <v>2026</v>
      </c>
      <c r="D1160" s="19" t="str">
        <f>"Q"&amp;ROUNDUP(MONTH(SalesDataTable[[#This Row],[Order Date]])/3,0)</f>
        <v>Q2</v>
      </c>
      <c r="E1160" s="4">
        <f>MONTH(SalesDataTable[[#This Row],[Order Date]])</f>
        <v>6</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75">
      <c r="A1161" s="2">
        <v>4339</v>
      </c>
      <c r="B1161" s="3">
        <v>46194</v>
      </c>
      <c r="C1161" s="4">
        <f>YEAR(SalesDataTable[[#This Row],[Order Date]])</f>
        <v>2026</v>
      </c>
      <c r="D1161" s="19" t="str">
        <f>"Q"&amp;ROUNDUP(MONTH(SalesDataTable[[#This Row],[Order Date]])/3,0)</f>
        <v>Q2</v>
      </c>
      <c r="E1161" s="4">
        <f>MONTH(SalesDataTable[[#This Row],[Order Date]])</f>
        <v>6</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75">
      <c r="A1162" s="2">
        <v>731</v>
      </c>
      <c r="B1162" s="3">
        <v>46195</v>
      </c>
      <c r="C1162" s="4">
        <f>YEAR(SalesDataTable[[#This Row],[Order Date]])</f>
        <v>2026</v>
      </c>
      <c r="D1162" s="19" t="str">
        <f>"Q"&amp;ROUNDUP(MONTH(SalesDataTable[[#This Row],[Order Date]])/3,0)</f>
        <v>Q2</v>
      </c>
      <c r="E1162" s="4">
        <f>MONTH(SalesDataTable[[#This Row],[Order Date]])</f>
        <v>6</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75">
      <c r="A1163" s="2">
        <v>1362</v>
      </c>
      <c r="B1163" s="3">
        <v>46195</v>
      </c>
      <c r="C1163" s="4">
        <f>YEAR(SalesDataTable[[#This Row],[Order Date]])</f>
        <v>2026</v>
      </c>
      <c r="D1163" s="19" t="str">
        <f>"Q"&amp;ROUNDUP(MONTH(SalesDataTable[[#This Row],[Order Date]])/3,0)</f>
        <v>Q2</v>
      </c>
      <c r="E1163" s="4">
        <f>MONTH(SalesDataTable[[#This Row],[Order Date]])</f>
        <v>6</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75">
      <c r="A1164" s="2">
        <v>1512</v>
      </c>
      <c r="B1164" s="3">
        <v>46195</v>
      </c>
      <c r="C1164" s="4">
        <f>YEAR(SalesDataTable[[#This Row],[Order Date]])</f>
        <v>2026</v>
      </c>
      <c r="D1164" s="19" t="str">
        <f>"Q"&amp;ROUNDUP(MONTH(SalesDataTable[[#This Row],[Order Date]])/3,0)</f>
        <v>Q2</v>
      </c>
      <c r="E1164" s="4">
        <f>MONTH(SalesDataTable[[#This Row],[Order Date]])</f>
        <v>6</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75">
      <c r="A1165" s="2">
        <v>1647</v>
      </c>
      <c r="B1165" s="3">
        <v>46195</v>
      </c>
      <c r="C1165" s="4">
        <f>YEAR(SalesDataTable[[#This Row],[Order Date]])</f>
        <v>2026</v>
      </c>
      <c r="D1165" s="19" t="str">
        <f>"Q"&amp;ROUNDUP(MONTH(SalesDataTable[[#This Row],[Order Date]])/3,0)</f>
        <v>Q2</v>
      </c>
      <c r="E1165" s="4">
        <f>MONTH(SalesDataTable[[#This Row],[Order Date]])</f>
        <v>6</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75">
      <c r="A1166" s="2">
        <v>2358</v>
      </c>
      <c r="B1166" s="3">
        <v>46195</v>
      </c>
      <c r="C1166" s="4">
        <f>YEAR(SalesDataTable[[#This Row],[Order Date]])</f>
        <v>2026</v>
      </c>
      <c r="D1166" s="19" t="str">
        <f>"Q"&amp;ROUNDUP(MONTH(SalesDataTable[[#This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75">
      <c r="A1167" s="2">
        <v>2366</v>
      </c>
      <c r="B1167" s="3">
        <v>46195</v>
      </c>
      <c r="C1167" s="4">
        <f>YEAR(SalesDataTable[[#This Row],[Order Date]])</f>
        <v>2026</v>
      </c>
      <c r="D1167" s="19" t="str">
        <f>"Q"&amp;ROUNDUP(MONTH(SalesDataTable[[#This Row],[Order Date]])/3,0)</f>
        <v>Q2</v>
      </c>
      <c r="E1167" s="4">
        <f>MONTH(SalesDataTable[[#This Row],[Order Date]])</f>
        <v>6</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75">
      <c r="A1168" s="2">
        <v>3481</v>
      </c>
      <c r="B1168" s="3">
        <v>46195</v>
      </c>
      <c r="C1168" s="4">
        <f>YEAR(SalesDataTable[[#This Row],[Order Date]])</f>
        <v>2026</v>
      </c>
      <c r="D1168" s="19" t="str">
        <f>"Q"&amp;ROUNDUP(MONTH(SalesDataTable[[#This Row],[Order Date]])/3,0)</f>
        <v>Q2</v>
      </c>
      <c r="E1168" s="4">
        <f>MONTH(SalesDataTable[[#This Row],[Order Date]])</f>
        <v>6</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75">
      <c r="A1169" s="2">
        <v>3595</v>
      </c>
      <c r="B1169" s="3">
        <v>46195</v>
      </c>
      <c r="C1169" s="4">
        <f>YEAR(SalesDataTable[[#This Row],[Order Date]])</f>
        <v>2026</v>
      </c>
      <c r="D1169" s="19" t="str">
        <f>"Q"&amp;ROUNDUP(MONTH(SalesDataTable[[#This Row],[Order Date]])/3,0)</f>
        <v>Q2</v>
      </c>
      <c r="E1169" s="4">
        <f>MONTH(SalesDataTable[[#This Row],[Order Date]])</f>
        <v>6</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75">
      <c r="A1170" s="2">
        <v>3766</v>
      </c>
      <c r="B1170" s="3">
        <v>46195</v>
      </c>
      <c r="C1170" s="4">
        <f>YEAR(SalesDataTable[[#This Row],[Order Date]])</f>
        <v>2026</v>
      </c>
      <c r="D1170" s="19" t="str">
        <f>"Q"&amp;ROUNDUP(MONTH(SalesDataTable[[#This Row],[Order Date]])/3,0)</f>
        <v>Q2</v>
      </c>
      <c r="E1170" s="4">
        <f>MONTH(SalesDataTable[[#This Row],[Order Date]])</f>
        <v>6</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75">
      <c r="A1171" s="2">
        <v>3933</v>
      </c>
      <c r="B1171" s="3">
        <v>46195</v>
      </c>
      <c r="C1171" s="4">
        <f>YEAR(SalesDataTable[[#This Row],[Order Date]])</f>
        <v>2026</v>
      </c>
      <c r="D1171" s="19" t="str">
        <f>"Q"&amp;ROUNDUP(MONTH(SalesDataTable[[#This Row],[Order Date]])/3,0)</f>
        <v>Q2</v>
      </c>
      <c r="E1171" s="4">
        <f>MONTH(SalesDataTable[[#This Row],[Order Date]])</f>
        <v>6</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75">
      <c r="A1172" s="2">
        <v>3951</v>
      </c>
      <c r="B1172" s="3">
        <v>46195</v>
      </c>
      <c r="C1172" s="4">
        <f>YEAR(SalesDataTable[[#This Row],[Order Date]])</f>
        <v>2026</v>
      </c>
      <c r="D1172" s="19" t="str">
        <f>"Q"&amp;ROUNDUP(MONTH(SalesDataTable[[#This Row],[Order Date]])/3,0)</f>
        <v>Q2</v>
      </c>
      <c r="E1172" s="4">
        <f>MONTH(SalesDataTable[[#This Row],[Order Date]])</f>
        <v>6</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75">
      <c r="A1173" s="2">
        <v>4078</v>
      </c>
      <c r="B1173" s="3">
        <v>46195</v>
      </c>
      <c r="C1173" s="4">
        <f>YEAR(SalesDataTable[[#This Row],[Order Date]])</f>
        <v>2026</v>
      </c>
      <c r="D1173" s="19" t="str">
        <f>"Q"&amp;ROUNDUP(MONTH(SalesDataTable[[#This Row],[Order Date]])/3,0)</f>
        <v>Q2</v>
      </c>
      <c r="E1173" s="4">
        <f>MONTH(SalesDataTable[[#This Row],[Order Date]])</f>
        <v>6</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75">
      <c r="A1174" s="2">
        <v>4182</v>
      </c>
      <c r="B1174" s="3">
        <v>46195</v>
      </c>
      <c r="C1174" s="4">
        <f>YEAR(SalesDataTable[[#This Row],[Order Date]])</f>
        <v>2026</v>
      </c>
      <c r="D1174" s="19" t="str">
        <f>"Q"&amp;ROUNDUP(MONTH(SalesDataTable[[#This Row],[Order Date]])/3,0)</f>
        <v>Q2</v>
      </c>
      <c r="E1174" s="4">
        <f>MONTH(SalesDataTable[[#This Row],[Order Date]])</f>
        <v>6</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75">
      <c r="A1175" s="2">
        <v>323</v>
      </c>
      <c r="B1175" s="3">
        <v>46196</v>
      </c>
      <c r="C1175" s="4">
        <f>YEAR(SalesDataTable[[#This Row],[Order Date]])</f>
        <v>2026</v>
      </c>
      <c r="D1175" s="19" t="str">
        <f>"Q"&amp;ROUNDUP(MONTH(SalesDataTable[[#This Row],[Order Date]])/3,0)</f>
        <v>Q2</v>
      </c>
      <c r="E1175" s="4">
        <f>MONTH(SalesDataTable[[#This Row],[Order Date]])</f>
        <v>6</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75">
      <c r="A1176" s="2">
        <v>544</v>
      </c>
      <c r="B1176" s="3">
        <v>46196</v>
      </c>
      <c r="C1176" s="4">
        <f>YEAR(SalesDataTable[[#This Row],[Order Date]])</f>
        <v>2026</v>
      </c>
      <c r="D1176" s="19" t="str">
        <f>"Q"&amp;ROUNDUP(MONTH(SalesDataTable[[#This Row],[Order Date]])/3,0)</f>
        <v>Q2</v>
      </c>
      <c r="E1176" s="4">
        <f>MONTH(SalesDataTable[[#This Row],[Order Date]])</f>
        <v>6</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75">
      <c r="A1177" s="2">
        <v>1570</v>
      </c>
      <c r="B1177" s="3">
        <v>46196</v>
      </c>
      <c r="C1177" s="4">
        <f>YEAR(SalesDataTable[[#This Row],[Order Date]])</f>
        <v>2026</v>
      </c>
      <c r="D1177" s="19" t="str">
        <f>"Q"&amp;ROUNDUP(MONTH(SalesDataTable[[#This Row],[Order Date]])/3,0)</f>
        <v>Q2</v>
      </c>
      <c r="E1177" s="4">
        <f>MONTH(SalesDataTable[[#This Row],[Order Date]])</f>
        <v>6</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75">
      <c r="A1178" s="2">
        <v>1932</v>
      </c>
      <c r="B1178" s="3">
        <v>46196</v>
      </c>
      <c r="C1178" s="4">
        <f>YEAR(SalesDataTable[[#This Row],[Order Date]])</f>
        <v>2026</v>
      </c>
      <c r="D1178" s="19" t="str">
        <f>"Q"&amp;ROUNDUP(MONTH(SalesDataTable[[#This Row],[Order Date]])/3,0)</f>
        <v>Q2</v>
      </c>
      <c r="E1178" s="4">
        <f>MONTH(SalesDataTable[[#This Row],[Order Date]])</f>
        <v>6</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75">
      <c r="A1179" s="2">
        <v>4352</v>
      </c>
      <c r="B1179" s="3">
        <v>46196</v>
      </c>
      <c r="C1179" s="4">
        <f>YEAR(SalesDataTable[[#This Row],[Order Date]])</f>
        <v>2026</v>
      </c>
      <c r="D1179" s="19" t="str">
        <f>"Q"&amp;ROUNDUP(MONTH(SalesDataTable[[#This Row],[Order Date]])/3,0)</f>
        <v>Q2</v>
      </c>
      <c r="E1179" s="4">
        <f>MONTH(SalesDataTable[[#This Row],[Order Date]])</f>
        <v>6</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75">
      <c r="A1180" s="2">
        <v>4561</v>
      </c>
      <c r="B1180" s="3">
        <v>46196</v>
      </c>
      <c r="C1180" s="4">
        <f>YEAR(SalesDataTable[[#This Row],[Order Date]])</f>
        <v>2026</v>
      </c>
      <c r="D1180" s="19" t="str">
        <f>"Q"&amp;ROUNDUP(MONTH(SalesDataTable[[#This Row],[Order Date]])/3,0)</f>
        <v>Q2</v>
      </c>
      <c r="E1180" s="4">
        <f>MONTH(SalesDataTable[[#This Row],[Order Date]])</f>
        <v>6</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75">
      <c r="A1181" s="2">
        <v>4741</v>
      </c>
      <c r="B1181" s="3">
        <v>46196</v>
      </c>
      <c r="C1181" s="4">
        <f>YEAR(SalesDataTable[[#This Row],[Order Date]])</f>
        <v>2026</v>
      </c>
      <c r="D1181" s="19" t="str">
        <f>"Q"&amp;ROUNDUP(MONTH(SalesDataTable[[#This Row],[Order Date]])/3,0)</f>
        <v>Q2</v>
      </c>
      <c r="E1181" s="4">
        <f>MONTH(SalesDataTable[[#This Row],[Order Date]])</f>
        <v>6</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75">
      <c r="A1182" s="2">
        <v>4882</v>
      </c>
      <c r="B1182" s="3">
        <v>46196</v>
      </c>
      <c r="C1182" s="4">
        <f>YEAR(SalesDataTable[[#This Row],[Order Date]])</f>
        <v>2026</v>
      </c>
      <c r="D1182" s="19" t="str">
        <f>"Q"&amp;ROUNDUP(MONTH(SalesDataTable[[#This Row],[Order Date]])/3,0)</f>
        <v>Q2</v>
      </c>
      <c r="E1182" s="4">
        <f>MONTH(SalesDataTable[[#This Row],[Order Date]])</f>
        <v>6</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75">
      <c r="A1183" s="2">
        <v>4885</v>
      </c>
      <c r="B1183" s="3">
        <v>46196</v>
      </c>
      <c r="C1183" s="4">
        <f>YEAR(SalesDataTable[[#This Row],[Order Date]])</f>
        <v>2026</v>
      </c>
      <c r="D1183" s="19" t="str">
        <f>"Q"&amp;ROUNDUP(MONTH(SalesDataTable[[#This Row],[Order Date]])/3,0)</f>
        <v>Q2</v>
      </c>
      <c r="E1183" s="4">
        <f>MONTH(SalesDataTable[[#This Row],[Order Date]])</f>
        <v>6</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75">
      <c r="A1184" s="2">
        <v>4982</v>
      </c>
      <c r="B1184" s="3">
        <v>46196</v>
      </c>
      <c r="C1184" s="4">
        <f>YEAR(SalesDataTable[[#This Row],[Order Date]])</f>
        <v>2026</v>
      </c>
      <c r="D1184" s="19" t="str">
        <f>"Q"&amp;ROUNDUP(MONTH(SalesDataTable[[#This Row],[Order Date]])/3,0)</f>
        <v>Q2</v>
      </c>
      <c r="E1184" s="4">
        <f>MONTH(SalesDataTable[[#This Row],[Order Date]])</f>
        <v>6</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75">
      <c r="A1185" s="2">
        <v>40</v>
      </c>
      <c r="B1185" s="3">
        <v>46197</v>
      </c>
      <c r="C1185" s="4">
        <f>YEAR(SalesDataTable[[#This Row],[Order Date]])</f>
        <v>2026</v>
      </c>
      <c r="D1185" s="19" t="str">
        <f>"Q"&amp;ROUNDUP(MONTH(SalesDataTable[[#This Row],[Order Date]])/3,0)</f>
        <v>Q2</v>
      </c>
      <c r="E1185" s="4">
        <f>MONTH(SalesDataTable[[#This Row],[Order Date]])</f>
        <v>6</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75">
      <c r="A1186" s="2">
        <v>110</v>
      </c>
      <c r="B1186" s="3">
        <v>46197</v>
      </c>
      <c r="C1186" s="4">
        <f>YEAR(SalesDataTable[[#This Row],[Order Date]])</f>
        <v>2026</v>
      </c>
      <c r="D1186" s="19" t="str">
        <f>"Q"&amp;ROUNDUP(MONTH(SalesDataTable[[#This Row],[Order Date]])/3,0)</f>
        <v>Q2</v>
      </c>
      <c r="E1186" s="4">
        <f>MONTH(SalesDataTable[[#This Row],[Order Date]])</f>
        <v>6</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75">
      <c r="A1187" s="2">
        <v>1169</v>
      </c>
      <c r="B1187" s="3">
        <v>46197</v>
      </c>
      <c r="C1187" s="4">
        <f>YEAR(SalesDataTable[[#This Row],[Order Date]])</f>
        <v>2026</v>
      </c>
      <c r="D1187" s="19" t="str">
        <f>"Q"&amp;ROUNDUP(MONTH(SalesDataTable[[#This Row],[Order Date]])/3,0)</f>
        <v>Q2</v>
      </c>
      <c r="E1187" s="4">
        <f>MONTH(SalesDataTable[[#This Row],[Order Date]])</f>
        <v>6</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75">
      <c r="A1188" s="2">
        <v>2211</v>
      </c>
      <c r="B1188" s="3">
        <v>46197</v>
      </c>
      <c r="C1188" s="4">
        <f>YEAR(SalesDataTable[[#This Row],[Order Date]])</f>
        <v>2026</v>
      </c>
      <c r="D1188" s="19" t="str">
        <f>"Q"&amp;ROUNDUP(MONTH(SalesDataTable[[#This Row],[Order Date]])/3,0)</f>
        <v>Q2</v>
      </c>
      <c r="E1188" s="4">
        <f>MONTH(SalesDataTable[[#This Row],[Order Date]])</f>
        <v>6</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75">
      <c r="A1189" s="2">
        <v>3494</v>
      </c>
      <c r="B1189" s="3">
        <v>46197</v>
      </c>
      <c r="C1189" s="4">
        <f>YEAR(SalesDataTable[[#This Row],[Order Date]])</f>
        <v>2026</v>
      </c>
      <c r="D1189" s="19" t="str">
        <f>"Q"&amp;ROUNDUP(MONTH(SalesDataTable[[#This Row],[Order Date]])/3,0)</f>
        <v>Q2</v>
      </c>
      <c r="E1189" s="4">
        <f>MONTH(SalesDataTable[[#This Row],[Order Date]])</f>
        <v>6</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75">
      <c r="A1190" s="2">
        <v>3586</v>
      </c>
      <c r="B1190" s="3">
        <v>46197</v>
      </c>
      <c r="C1190" s="4">
        <f>YEAR(SalesDataTable[[#This Row],[Order Date]])</f>
        <v>2026</v>
      </c>
      <c r="D1190" s="19" t="str">
        <f>"Q"&amp;ROUNDUP(MONTH(SalesDataTable[[#This Row],[Order Date]])/3,0)</f>
        <v>Q2</v>
      </c>
      <c r="E1190" s="4">
        <f>MONTH(SalesDataTable[[#This Row],[Order Date]])</f>
        <v>6</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75">
      <c r="A1191" s="2">
        <v>3660</v>
      </c>
      <c r="B1191" s="3">
        <v>46197</v>
      </c>
      <c r="C1191" s="4">
        <f>YEAR(SalesDataTable[[#This Row],[Order Date]])</f>
        <v>2026</v>
      </c>
      <c r="D1191" s="19" t="str">
        <f>"Q"&amp;ROUNDUP(MONTH(SalesDataTable[[#This Row],[Order Date]])/3,0)</f>
        <v>Q2</v>
      </c>
      <c r="E1191" s="4">
        <f>MONTH(SalesDataTable[[#This Row],[Order Date]])</f>
        <v>6</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75">
      <c r="A1192" s="2">
        <v>4307</v>
      </c>
      <c r="B1192" s="3">
        <v>46197</v>
      </c>
      <c r="C1192" s="4">
        <f>YEAR(SalesDataTable[[#This Row],[Order Date]])</f>
        <v>2026</v>
      </c>
      <c r="D1192" s="19" t="str">
        <f>"Q"&amp;ROUNDUP(MONTH(SalesDataTable[[#This Row],[Order Date]])/3,0)</f>
        <v>Q2</v>
      </c>
      <c r="E1192" s="4">
        <f>MONTH(SalesDataTable[[#This Row],[Order Date]])</f>
        <v>6</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75">
      <c r="A1193" s="2">
        <v>5133</v>
      </c>
      <c r="B1193" s="3">
        <v>46197</v>
      </c>
      <c r="C1193" s="4">
        <f>YEAR(SalesDataTable[[#This Row],[Order Date]])</f>
        <v>2026</v>
      </c>
      <c r="D1193" s="19" t="str">
        <f>"Q"&amp;ROUNDUP(MONTH(SalesDataTable[[#This Row],[Order Date]])/3,0)</f>
        <v>Q2</v>
      </c>
      <c r="E1193" s="4">
        <f>MONTH(SalesDataTable[[#This Row],[Order Date]])</f>
        <v>6</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75">
      <c r="A1194" s="2">
        <v>472</v>
      </c>
      <c r="B1194" s="3">
        <v>46198</v>
      </c>
      <c r="C1194" s="4">
        <f>YEAR(SalesDataTable[[#This Row],[Order Date]])</f>
        <v>2026</v>
      </c>
      <c r="D1194" s="19" t="str">
        <f>"Q"&amp;ROUNDUP(MONTH(SalesDataTable[[#This Row],[Order Date]])/3,0)</f>
        <v>Q2</v>
      </c>
      <c r="E1194" s="4">
        <f>MONTH(SalesDataTable[[#This Row],[Order Date]])</f>
        <v>6</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75">
      <c r="A1195" s="2">
        <v>689</v>
      </c>
      <c r="B1195" s="3">
        <v>46198</v>
      </c>
      <c r="C1195" s="4">
        <f>YEAR(SalesDataTable[[#This Row],[Order Date]])</f>
        <v>2026</v>
      </c>
      <c r="D1195" s="19" t="str">
        <f>"Q"&amp;ROUNDUP(MONTH(SalesDataTable[[#This Row],[Order Date]])/3,0)</f>
        <v>Q2</v>
      </c>
      <c r="E1195" s="4">
        <f>MONTH(SalesDataTable[[#This Row],[Order Date]])</f>
        <v>6</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75">
      <c r="A1196" s="2">
        <v>864</v>
      </c>
      <c r="B1196" s="3">
        <v>46198</v>
      </c>
      <c r="C1196" s="4">
        <f>YEAR(SalesDataTable[[#This Row],[Order Date]])</f>
        <v>2026</v>
      </c>
      <c r="D1196" s="19" t="str">
        <f>"Q"&amp;ROUNDUP(MONTH(SalesDataTable[[#This Row],[Order Date]])/3,0)</f>
        <v>Q2</v>
      </c>
      <c r="E1196" s="4">
        <f>MONTH(SalesDataTable[[#This Row],[Order Date]])</f>
        <v>6</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75">
      <c r="A1197" s="2">
        <v>1163</v>
      </c>
      <c r="B1197" s="3">
        <v>46198</v>
      </c>
      <c r="C1197" s="4">
        <f>YEAR(SalesDataTable[[#This Row],[Order Date]])</f>
        <v>2026</v>
      </c>
      <c r="D1197" s="19" t="str">
        <f>"Q"&amp;ROUNDUP(MONTH(SalesDataTable[[#This Row],[Order Date]])/3,0)</f>
        <v>Q2</v>
      </c>
      <c r="E1197" s="4">
        <f>MONTH(SalesDataTable[[#This Row],[Order Date]])</f>
        <v>6</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75">
      <c r="A1198" s="2">
        <v>1323</v>
      </c>
      <c r="B1198" s="3">
        <v>46198</v>
      </c>
      <c r="C1198" s="4">
        <f>YEAR(SalesDataTable[[#This Row],[Order Date]])</f>
        <v>2026</v>
      </c>
      <c r="D1198" s="19" t="str">
        <f>"Q"&amp;ROUNDUP(MONTH(SalesDataTable[[#This Row],[Order Date]])/3,0)</f>
        <v>Q2</v>
      </c>
      <c r="E1198" s="4">
        <f>MONTH(SalesDataTable[[#This Row],[Order Date]])</f>
        <v>6</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75">
      <c r="A1199" s="2">
        <v>2098</v>
      </c>
      <c r="B1199" s="3">
        <v>46198</v>
      </c>
      <c r="C1199" s="4">
        <f>YEAR(SalesDataTable[[#This Row],[Order Date]])</f>
        <v>2026</v>
      </c>
      <c r="D1199" s="19" t="str">
        <f>"Q"&amp;ROUNDUP(MONTH(SalesDataTable[[#This Row],[Order Date]])/3,0)</f>
        <v>Q2</v>
      </c>
      <c r="E1199" s="4">
        <f>MONTH(SalesDataTable[[#This Row],[Order Date]])</f>
        <v>6</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75">
      <c r="A1200" s="2">
        <v>2190</v>
      </c>
      <c r="B1200" s="3">
        <v>46198</v>
      </c>
      <c r="C1200" s="4">
        <f>YEAR(SalesDataTable[[#This Row],[Order Date]])</f>
        <v>2026</v>
      </c>
      <c r="D1200" s="19" t="str">
        <f>"Q"&amp;ROUNDUP(MONTH(SalesDataTable[[#This Row],[Order Date]])/3,0)</f>
        <v>Q2</v>
      </c>
      <c r="E1200" s="4">
        <f>MONTH(SalesDataTable[[#This Row],[Order Date]])</f>
        <v>6</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75">
      <c r="A1201" s="2">
        <v>2664</v>
      </c>
      <c r="B1201" s="3">
        <v>46198</v>
      </c>
      <c r="C1201" s="4">
        <f>YEAR(SalesDataTable[[#This Row],[Order Date]])</f>
        <v>2026</v>
      </c>
      <c r="D1201" s="19" t="str">
        <f>"Q"&amp;ROUNDUP(MONTH(SalesDataTable[[#This Row],[Order Date]])/3,0)</f>
        <v>Q2</v>
      </c>
      <c r="E1201" s="4">
        <f>MONTH(SalesDataTable[[#This Row],[Order Date]])</f>
        <v>6</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75">
      <c r="A1202" s="2">
        <v>2992</v>
      </c>
      <c r="B1202" s="3">
        <v>46198</v>
      </c>
      <c r="C1202" s="4">
        <f>YEAR(SalesDataTable[[#This Row],[Order Date]])</f>
        <v>2026</v>
      </c>
      <c r="D1202" s="19" t="str">
        <f>"Q"&amp;ROUNDUP(MONTH(SalesDataTable[[#This Row],[Order Date]])/3,0)</f>
        <v>Q2</v>
      </c>
      <c r="E1202" s="4">
        <f>MONTH(SalesDataTable[[#This Row],[Order Date]])</f>
        <v>6</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75">
      <c r="A1203" s="2">
        <v>3120</v>
      </c>
      <c r="B1203" s="3">
        <v>46198</v>
      </c>
      <c r="C1203" s="4">
        <f>YEAR(SalesDataTable[[#This Row],[Order Date]])</f>
        <v>2026</v>
      </c>
      <c r="D1203" s="19" t="str">
        <f>"Q"&amp;ROUNDUP(MONTH(SalesDataTable[[#This Row],[Order Date]])/3,0)</f>
        <v>Q2</v>
      </c>
      <c r="E1203" s="4">
        <f>MONTH(SalesDataTable[[#This Row],[Order Date]])</f>
        <v>6</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75">
      <c r="A1204" s="2">
        <v>189</v>
      </c>
      <c r="B1204" s="3">
        <v>46199</v>
      </c>
      <c r="C1204" s="4">
        <f>YEAR(SalesDataTable[[#This Row],[Order Date]])</f>
        <v>2026</v>
      </c>
      <c r="D1204" s="19" t="str">
        <f>"Q"&amp;ROUNDUP(MONTH(SalesDataTable[[#This Row],[Order Date]])/3,0)</f>
        <v>Q2</v>
      </c>
      <c r="E1204" s="4">
        <f>MONTH(SalesDataTable[[#This Row],[Order Date]])</f>
        <v>6</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75">
      <c r="A1205" s="2">
        <v>927</v>
      </c>
      <c r="B1205" s="3">
        <v>46199</v>
      </c>
      <c r="C1205" s="4">
        <f>YEAR(SalesDataTable[[#This Row],[Order Date]])</f>
        <v>2026</v>
      </c>
      <c r="D1205" s="19" t="str">
        <f>"Q"&amp;ROUNDUP(MONTH(SalesDataTable[[#This Row],[Order Date]])/3,0)</f>
        <v>Q2</v>
      </c>
      <c r="E1205" s="4">
        <f>MONTH(SalesDataTable[[#This Row],[Order Date]])</f>
        <v>6</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75">
      <c r="A1206" s="2">
        <v>1388</v>
      </c>
      <c r="B1206" s="3">
        <v>46199</v>
      </c>
      <c r="C1206" s="4">
        <f>YEAR(SalesDataTable[[#This Row],[Order Date]])</f>
        <v>2026</v>
      </c>
      <c r="D1206" s="19" t="str">
        <f>"Q"&amp;ROUNDUP(MONTH(SalesDataTable[[#This Row],[Order Date]])/3,0)</f>
        <v>Q2</v>
      </c>
      <c r="E1206" s="4">
        <f>MONTH(SalesDataTable[[#This Row],[Order Date]])</f>
        <v>6</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75">
      <c r="A1207" s="2">
        <v>3932</v>
      </c>
      <c r="B1207" s="3">
        <v>46199</v>
      </c>
      <c r="C1207" s="4">
        <f>YEAR(SalesDataTable[[#This Row],[Order Date]])</f>
        <v>2026</v>
      </c>
      <c r="D1207" s="19" t="str">
        <f>"Q"&amp;ROUNDUP(MONTH(SalesDataTable[[#This Row],[Order Date]])/3,0)</f>
        <v>Q2</v>
      </c>
      <c r="E1207" s="4">
        <f>MONTH(SalesDataTable[[#This Row],[Order Date]])</f>
        <v>6</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75">
      <c r="A1208" s="2">
        <v>4008</v>
      </c>
      <c r="B1208" s="3">
        <v>46199</v>
      </c>
      <c r="C1208" s="4">
        <f>YEAR(SalesDataTable[[#This Row],[Order Date]])</f>
        <v>2026</v>
      </c>
      <c r="D1208" s="19" t="str">
        <f>"Q"&amp;ROUNDUP(MONTH(SalesDataTable[[#This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75">
      <c r="A1209" s="2">
        <v>4701</v>
      </c>
      <c r="B1209" s="3">
        <v>46199</v>
      </c>
      <c r="C1209" s="4">
        <f>YEAR(SalesDataTable[[#This Row],[Order Date]])</f>
        <v>2026</v>
      </c>
      <c r="D1209" s="19" t="str">
        <f>"Q"&amp;ROUNDUP(MONTH(SalesDataTable[[#This Row],[Order Date]])/3,0)</f>
        <v>Q2</v>
      </c>
      <c r="E1209" s="4">
        <f>MONTH(SalesDataTable[[#This Row],[Order Date]])</f>
        <v>6</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75">
      <c r="A1210" s="2">
        <v>4805</v>
      </c>
      <c r="B1210" s="3">
        <v>46199</v>
      </c>
      <c r="C1210" s="4">
        <f>YEAR(SalesDataTable[[#This Row],[Order Date]])</f>
        <v>2026</v>
      </c>
      <c r="D1210" s="19" t="str">
        <f>"Q"&amp;ROUNDUP(MONTH(SalesDataTable[[#This Row],[Order Date]])/3,0)</f>
        <v>Q2</v>
      </c>
      <c r="E1210" s="4">
        <f>MONTH(SalesDataTable[[#This Row],[Order Date]])</f>
        <v>6</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75">
      <c r="A1211" s="2">
        <v>912</v>
      </c>
      <c r="B1211" s="3">
        <v>46200</v>
      </c>
      <c r="C1211" s="4">
        <f>YEAR(SalesDataTable[[#This Row],[Order Date]])</f>
        <v>2026</v>
      </c>
      <c r="D1211" s="19" t="str">
        <f>"Q"&amp;ROUNDUP(MONTH(SalesDataTable[[#This Row],[Order Date]])/3,0)</f>
        <v>Q2</v>
      </c>
      <c r="E1211" s="4">
        <f>MONTH(SalesDataTable[[#This Row],[Order Date]])</f>
        <v>6</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75">
      <c r="A1212" s="2">
        <v>1837</v>
      </c>
      <c r="B1212" s="3">
        <v>46200</v>
      </c>
      <c r="C1212" s="4">
        <f>YEAR(SalesDataTable[[#This Row],[Order Date]])</f>
        <v>2026</v>
      </c>
      <c r="D1212" s="19" t="str">
        <f>"Q"&amp;ROUNDUP(MONTH(SalesDataTable[[#This Row],[Order Date]])/3,0)</f>
        <v>Q2</v>
      </c>
      <c r="E1212" s="4">
        <f>MONTH(SalesDataTable[[#This Row],[Order Date]])</f>
        <v>6</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75">
      <c r="A1213" s="2">
        <v>2216</v>
      </c>
      <c r="B1213" s="3">
        <v>46200</v>
      </c>
      <c r="C1213" s="4">
        <f>YEAR(SalesDataTable[[#This Row],[Order Date]])</f>
        <v>2026</v>
      </c>
      <c r="D1213" s="19" t="str">
        <f>"Q"&amp;ROUNDUP(MONTH(SalesDataTable[[#This Row],[Order Date]])/3,0)</f>
        <v>Q2</v>
      </c>
      <c r="E1213" s="4">
        <f>MONTH(SalesDataTable[[#This Row],[Order Date]])</f>
        <v>6</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75">
      <c r="A1214" s="2">
        <v>2451</v>
      </c>
      <c r="B1214" s="3">
        <v>46200</v>
      </c>
      <c r="C1214" s="4">
        <f>YEAR(SalesDataTable[[#This Row],[Order Date]])</f>
        <v>2026</v>
      </c>
      <c r="D1214" s="19" t="str">
        <f>"Q"&amp;ROUNDUP(MONTH(SalesDataTable[[#This Row],[Order Date]])/3,0)</f>
        <v>Q2</v>
      </c>
      <c r="E1214" s="4">
        <f>MONTH(SalesDataTable[[#This Row],[Order Date]])</f>
        <v>6</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75">
      <c r="A1215" s="2">
        <v>2874</v>
      </c>
      <c r="B1215" s="3">
        <v>46200</v>
      </c>
      <c r="C1215" s="4">
        <f>YEAR(SalesDataTable[[#This Row],[Order Date]])</f>
        <v>2026</v>
      </c>
      <c r="D1215" s="19" t="str">
        <f>"Q"&amp;ROUNDUP(MONTH(SalesDataTable[[#This Row],[Order Date]])/3,0)</f>
        <v>Q2</v>
      </c>
      <c r="E1215" s="4">
        <f>MONTH(SalesDataTable[[#This Row],[Order Date]])</f>
        <v>6</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75">
      <c r="A1216" s="2">
        <v>2885</v>
      </c>
      <c r="B1216" s="3">
        <v>46200</v>
      </c>
      <c r="C1216" s="4">
        <f>YEAR(SalesDataTable[[#This Row],[Order Date]])</f>
        <v>2026</v>
      </c>
      <c r="D1216" s="19" t="str">
        <f>"Q"&amp;ROUNDUP(MONTH(SalesDataTable[[#This Row],[Order Date]])/3,0)</f>
        <v>Q2</v>
      </c>
      <c r="E1216" s="4">
        <f>MONTH(SalesDataTable[[#This Row],[Order Date]])</f>
        <v>6</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75">
      <c r="A1217" s="2">
        <v>3014</v>
      </c>
      <c r="B1217" s="3">
        <v>46200</v>
      </c>
      <c r="C1217" s="4">
        <f>YEAR(SalesDataTable[[#This Row],[Order Date]])</f>
        <v>2026</v>
      </c>
      <c r="D1217" s="19" t="str">
        <f>"Q"&amp;ROUNDUP(MONTH(SalesDataTable[[#This Row],[Order Date]])/3,0)</f>
        <v>Q2</v>
      </c>
      <c r="E1217" s="4">
        <f>MONTH(SalesDataTable[[#This Row],[Order Date]])</f>
        <v>6</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75">
      <c r="A1218" s="2">
        <v>3273</v>
      </c>
      <c r="B1218" s="3">
        <v>46200</v>
      </c>
      <c r="C1218" s="4">
        <f>YEAR(SalesDataTable[[#This Row],[Order Date]])</f>
        <v>2026</v>
      </c>
      <c r="D1218" s="19" t="str">
        <f>"Q"&amp;ROUNDUP(MONTH(SalesDataTable[[#This Row],[Order Date]])/3,0)</f>
        <v>Q2</v>
      </c>
      <c r="E1218" s="4">
        <f>MONTH(SalesDataTable[[#This Row],[Order Date]])</f>
        <v>6</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75">
      <c r="A1219" s="2">
        <v>5041</v>
      </c>
      <c r="B1219" s="3">
        <v>46200</v>
      </c>
      <c r="C1219" s="4">
        <f>YEAR(SalesDataTable[[#This Row],[Order Date]])</f>
        <v>2026</v>
      </c>
      <c r="D1219" s="19" t="str">
        <f>"Q"&amp;ROUNDUP(MONTH(SalesDataTable[[#This Row],[Order Date]])/3,0)</f>
        <v>Q2</v>
      </c>
      <c r="E1219" s="4">
        <f>MONTH(SalesDataTable[[#This Row],[Order Date]])</f>
        <v>6</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75">
      <c r="A1220" s="2">
        <v>312</v>
      </c>
      <c r="B1220" s="3">
        <v>46201</v>
      </c>
      <c r="C1220" s="4">
        <f>YEAR(SalesDataTable[[#This Row],[Order Date]])</f>
        <v>2026</v>
      </c>
      <c r="D1220" s="19" t="str">
        <f>"Q"&amp;ROUNDUP(MONTH(SalesDataTable[[#This Row],[Order Date]])/3,0)</f>
        <v>Q2</v>
      </c>
      <c r="E1220" s="4">
        <f>MONTH(SalesDataTable[[#This Row],[Order Date]])</f>
        <v>6</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75">
      <c r="A1221" s="2">
        <v>647</v>
      </c>
      <c r="B1221" s="3">
        <v>46201</v>
      </c>
      <c r="C1221" s="4">
        <f>YEAR(SalesDataTable[[#This Row],[Order Date]])</f>
        <v>2026</v>
      </c>
      <c r="D1221" s="19" t="str">
        <f>"Q"&amp;ROUNDUP(MONTH(SalesDataTable[[#This Row],[Order Date]])/3,0)</f>
        <v>Q2</v>
      </c>
      <c r="E1221" s="4">
        <f>MONTH(SalesDataTable[[#This Row],[Order Date]])</f>
        <v>6</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75">
      <c r="A1222" s="2">
        <v>708</v>
      </c>
      <c r="B1222" s="3">
        <v>46201</v>
      </c>
      <c r="C1222" s="4">
        <f>YEAR(SalesDataTable[[#This Row],[Order Date]])</f>
        <v>2026</v>
      </c>
      <c r="D1222" s="19" t="str">
        <f>"Q"&amp;ROUNDUP(MONTH(SalesDataTable[[#This Row],[Order Date]])/3,0)</f>
        <v>Q2</v>
      </c>
      <c r="E1222" s="4">
        <f>MONTH(SalesDataTable[[#This Row],[Order Date]])</f>
        <v>6</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75">
      <c r="A1223" s="2">
        <v>886</v>
      </c>
      <c r="B1223" s="3">
        <v>46201</v>
      </c>
      <c r="C1223" s="4">
        <f>YEAR(SalesDataTable[[#This Row],[Order Date]])</f>
        <v>2026</v>
      </c>
      <c r="D1223" s="19" t="str">
        <f>"Q"&amp;ROUNDUP(MONTH(SalesDataTable[[#This Row],[Order Date]])/3,0)</f>
        <v>Q2</v>
      </c>
      <c r="E1223" s="4">
        <f>MONTH(SalesDataTable[[#This Row],[Order Date]])</f>
        <v>6</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75">
      <c r="A1224" s="2">
        <v>944</v>
      </c>
      <c r="B1224" s="3">
        <v>46201</v>
      </c>
      <c r="C1224" s="4">
        <f>YEAR(SalesDataTable[[#This Row],[Order Date]])</f>
        <v>2026</v>
      </c>
      <c r="D1224" s="19" t="str">
        <f>"Q"&amp;ROUNDUP(MONTH(SalesDataTable[[#This Row],[Order Date]])/3,0)</f>
        <v>Q2</v>
      </c>
      <c r="E1224" s="4">
        <f>MONTH(SalesDataTable[[#This Row],[Order Date]])</f>
        <v>6</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75">
      <c r="A1225" s="2">
        <v>1050</v>
      </c>
      <c r="B1225" s="3">
        <v>46201</v>
      </c>
      <c r="C1225" s="4">
        <f>YEAR(SalesDataTable[[#This Row],[Order Date]])</f>
        <v>2026</v>
      </c>
      <c r="D1225" s="19" t="str">
        <f>"Q"&amp;ROUNDUP(MONTH(SalesDataTable[[#This Row],[Order Date]])/3,0)</f>
        <v>Q2</v>
      </c>
      <c r="E1225" s="4">
        <f>MONTH(SalesDataTable[[#This Row],[Order Date]])</f>
        <v>6</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75">
      <c r="A1226" s="2">
        <v>1677</v>
      </c>
      <c r="B1226" s="3">
        <v>46201</v>
      </c>
      <c r="C1226" s="4">
        <f>YEAR(SalesDataTable[[#This Row],[Order Date]])</f>
        <v>2026</v>
      </c>
      <c r="D1226" s="19" t="str">
        <f>"Q"&amp;ROUNDUP(MONTH(SalesDataTable[[#This Row],[Order Date]])/3,0)</f>
        <v>Q2</v>
      </c>
      <c r="E1226" s="4">
        <f>MONTH(SalesDataTable[[#This Row],[Order Date]])</f>
        <v>6</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75">
      <c r="A1227" s="2">
        <v>2109</v>
      </c>
      <c r="B1227" s="3">
        <v>46201</v>
      </c>
      <c r="C1227" s="4">
        <f>YEAR(SalesDataTable[[#This Row],[Order Date]])</f>
        <v>2026</v>
      </c>
      <c r="D1227" s="19" t="str">
        <f>"Q"&amp;ROUNDUP(MONTH(SalesDataTable[[#This Row],[Order Date]])/3,0)</f>
        <v>Q2</v>
      </c>
      <c r="E1227" s="4">
        <f>MONTH(SalesDataTable[[#This Row],[Order Date]])</f>
        <v>6</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75">
      <c r="A1228" s="2">
        <v>3688</v>
      </c>
      <c r="B1228" s="3">
        <v>46201</v>
      </c>
      <c r="C1228" s="4">
        <f>YEAR(SalesDataTable[[#This Row],[Order Date]])</f>
        <v>2026</v>
      </c>
      <c r="D1228" s="19" t="str">
        <f>"Q"&amp;ROUNDUP(MONTH(SalesDataTable[[#This Row],[Order Date]])/3,0)</f>
        <v>Q2</v>
      </c>
      <c r="E1228" s="4">
        <f>MONTH(SalesDataTable[[#This Row],[Order Date]])</f>
        <v>6</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75">
      <c r="A1229" s="2">
        <v>521</v>
      </c>
      <c r="B1229" s="3">
        <v>46202</v>
      </c>
      <c r="C1229" s="4">
        <f>YEAR(SalesDataTable[[#This Row],[Order Date]])</f>
        <v>2026</v>
      </c>
      <c r="D1229" s="19" t="str">
        <f>"Q"&amp;ROUNDUP(MONTH(SalesDataTable[[#This Row],[Order Date]])/3,0)</f>
        <v>Q2</v>
      </c>
      <c r="E1229" s="4">
        <f>MONTH(SalesDataTable[[#This Row],[Order Date]])</f>
        <v>6</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75">
      <c r="A1230" s="2">
        <v>557</v>
      </c>
      <c r="B1230" s="3">
        <v>46202</v>
      </c>
      <c r="C1230" s="4">
        <f>YEAR(SalesDataTable[[#This Row],[Order Date]])</f>
        <v>2026</v>
      </c>
      <c r="D1230" s="19" t="str">
        <f>"Q"&amp;ROUNDUP(MONTH(SalesDataTable[[#This Row],[Order Date]])/3,0)</f>
        <v>Q2</v>
      </c>
      <c r="E1230" s="4">
        <f>MONTH(SalesDataTable[[#This Row],[Order Date]])</f>
        <v>6</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75">
      <c r="A1231" s="2">
        <v>929</v>
      </c>
      <c r="B1231" s="3">
        <v>46202</v>
      </c>
      <c r="C1231" s="4">
        <f>YEAR(SalesDataTable[[#This Row],[Order Date]])</f>
        <v>2026</v>
      </c>
      <c r="D1231" s="19" t="str">
        <f>"Q"&amp;ROUNDUP(MONTH(SalesDataTable[[#This Row],[Order Date]])/3,0)</f>
        <v>Q2</v>
      </c>
      <c r="E1231" s="4">
        <f>MONTH(SalesDataTable[[#This Row],[Order Date]])</f>
        <v>6</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75">
      <c r="A1232" s="2">
        <v>1089</v>
      </c>
      <c r="B1232" s="3">
        <v>46202</v>
      </c>
      <c r="C1232" s="4">
        <f>YEAR(SalesDataTable[[#This Row],[Order Date]])</f>
        <v>2026</v>
      </c>
      <c r="D1232" s="19" t="str">
        <f>"Q"&amp;ROUNDUP(MONTH(SalesDataTable[[#This Row],[Order Date]])/3,0)</f>
        <v>Q2</v>
      </c>
      <c r="E1232" s="4">
        <f>MONTH(SalesDataTable[[#This Row],[Order Date]])</f>
        <v>6</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75">
      <c r="A1233" s="2">
        <v>1655</v>
      </c>
      <c r="B1233" s="3">
        <v>46202</v>
      </c>
      <c r="C1233" s="4">
        <f>YEAR(SalesDataTable[[#This Row],[Order Date]])</f>
        <v>2026</v>
      </c>
      <c r="D1233" s="19" t="str">
        <f>"Q"&amp;ROUNDUP(MONTH(SalesDataTable[[#This Row],[Order Date]])/3,0)</f>
        <v>Q2</v>
      </c>
      <c r="E1233" s="4">
        <f>MONTH(SalesDataTable[[#This Row],[Order Date]])</f>
        <v>6</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75">
      <c r="A1234" s="2">
        <v>1897</v>
      </c>
      <c r="B1234" s="3">
        <v>46202</v>
      </c>
      <c r="C1234" s="4">
        <f>YEAR(SalesDataTable[[#This Row],[Order Date]])</f>
        <v>2026</v>
      </c>
      <c r="D1234" s="19" t="str">
        <f>"Q"&amp;ROUNDUP(MONTH(SalesDataTable[[#This Row],[Order Date]])/3,0)</f>
        <v>Q2</v>
      </c>
      <c r="E1234" s="4">
        <f>MONTH(SalesDataTable[[#This Row],[Order Date]])</f>
        <v>6</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75">
      <c r="A1235" s="2">
        <v>2417</v>
      </c>
      <c r="B1235" s="3">
        <v>46202</v>
      </c>
      <c r="C1235" s="4">
        <f>YEAR(SalesDataTable[[#This Row],[Order Date]])</f>
        <v>2026</v>
      </c>
      <c r="D1235" s="19" t="str">
        <f>"Q"&amp;ROUNDUP(MONTH(SalesDataTable[[#This Row],[Order Date]])/3,0)</f>
        <v>Q2</v>
      </c>
      <c r="E1235" s="4">
        <f>MONTH(SalesDataTable[[#This Row],[Order Date]])</f>
        <v>6</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75">
      <c r="A1236" s="2">
        <v>3474</v>
      </c>
      <c r="B1236" s="3">
        <v>46202</v>
      </c>
      <c r="C1236" s="4">
        <f>YEAR(SalesDataTable[[#This Row],[Order Date]])</f>
        <v>2026</v>
      </c>
      <c r="D1236" s="19" t="str">
        <f>"Q"&amp;ROUNDUP(MONTH(SalesDataTable[[#This Row],[Order Date]])/3,0)</f>
        <v>Q2</v>
      </c>
      <c r="E1236" s="4">
        <f>MONTH(SalesDataTable[[#This Row],[Order Date]])</f>
        <v>6</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75">
      <c r="A1237" s="2">
        <v>4079</v>
      </c>
      <c r="B1237" s="3">
        <v>46202</v>
      </c>
      <c r="C1237" s="4">
        <f>YEAR(SalesDataTable[[#This Row],[Order Date]])</f>
        <v>2026</v>
      </c>
      <c r="D1237" s="19" t="str">
        <f>"Q"&amp;ROUNDUP(MONTH(SalesDataTable[[#This Row],[Order Date]])/3,0)</f>
        <v>Q2</v>
      </c>
      <c r="E1237" s="4">
        <f>MONTH(SalesDataTable[[#This Row],[Order Date]])</f>
        <v>6</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75">
      <c r="A1238" s="2">
        <v>45</v>
      </c>
      <c r="B1238" s="3">
        <v>46203</v>
      </c>
      <c r="C1238" s="4">
        <f>YEAR(SalesDataTable[[#This Row],[Order Date]])</f>
        <v>2026</v>
      </c>
      <c r="D1238" s="19" t="str">
        <f>"Q"&amp;ROUNDUP(MONTH(SalesDataTable[[#This Row],[Order Date]])/3,0)</f>
        <v>Q2</v>
      </c>
      <c r="E1238" s="4">
        <f>MONTH(SalesDataTable[[#This Row],[Order Date]])</f>
        <v>6</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75">
      <c r="A1239" s="2">
        <v>2895</v>
      </c>
      <c r="B1239" s="3">
        <v>46203</v>
      </c>
      <c r="C1239" s="4">
        <f>YEAR(SalesDataTable[[#This Row],[Order Date]])</f>
        <v>2026</v>
      </c>
      <c r="D1239" s="19" t="str">
        <f>"Q"&amp;ROUNDUP(MONTH(SalesDataTable[[#This Row],[Order Date]])/3,0)</f>
        <v>Q2</v>
      </c>
      <c r="E1239" s="4">
        <f>MONTH(SalesDataTable[[#This Row],[Order Date]])</f>
        <v>6</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75">
      <c r="A1240" s="2">
        <v>5158</v>
      </c>
      <c r="B1240" s="3">
        <v>46203</v>
      </c>
      <c r="C1240" s="4">
        <f>YEAR(SalesDataTable[[#This Row],[Order Date]])</f>
        <v>2026</v>
      </c>
      <c r="D1240" s="19" t="str">
        <f>"Q"&amp;ROUNDUP(MONTH(SalesDataTable[[#This Row],[Order Date]])/3,0)</f>
        <v>Q2</v>
      </c>
      <c r="E1240" s="4">
        <f>MONTH(SalesDataTable[[#This Row],[Order Date]])</f>
        <v>6</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75">
      <c r="A1241" s="2">
        <v>1217</v>
      </c>
      <c r="B1241" s="3">
        <v>46204</v>
      </c>
      <c r="C1241" s="4">
        <f>YEAR(SalesDataTable[[#This Row],[Order Date]])</f>
        <v>2026</v>
      </c>
      <c r="D1241" s="19" t="str">
        <f>"Q"&amp;ROUNDUP(MONTH(SalesDataTable[[#This Row],[Order Date]])/3,0)</f>
        <v>Q3</v>
      </c>
      <c r="E1241" s="4">
        <f>MONTH(SalesDataTable[[#This Row],[Order Date]])</f>
        <v>7</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75">
      <c r="A1242" s="2">
        <v>2249</v>
      </c>
      <c r="B1242" s="3">
        <v>46204</v>
      </c>
      <c r="C1242" s="4">
        <f>YEAR(SalesDataTable[[#This Row],[Order Date]])</f>
        <v>2026</v>
      </c>
      <c r="D1242" s="19" t="str">
        <f>"Q"&amp;ROUNDUP(MONTH(SalesDataTable[[#This Row],[Order Date]])/3,0)</f>
        <v>Q3</v>
      </c>
      <c r="E1242" s="4">
        <f>MONTH(SalesDataTable[[#This Row],[Order Date]])</f>
        <v>7</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75">
      <c r="A1243" s="2">
        <v>2650</v>
      </c>
      <c r="B1243" s="3">
        <v>46204</v>
      </c>
      <c r="C1243" s="4">
        <f>YEAR(SalesDataTable[[#This Row],[Order Date]])</f>
        <v>2026</v>
      </c>
      <c r="D1243" s="19" t="str">
        <f>"Q"&amp;ROUNDUP(MONTH(SalesDataTable[[#This Row],[Order Date]])/3,0)</f>
        <v>Q3</v>
      </c>
      <c r="E1243" s="4">
        <f>MONTH(SalesDataTable[[#This Row],[Order Date]])</f>
        <v>7</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75">
      <c r="A1244" s="2">
        <v>3937</v>
      </c>
      <c r="B1244" s="3">
        <v>46204</v>
      </c>
      <c r="C1244" s="4">
        <f>YEAR(SalesDataTable[[#This Row],[Order Date]])</f>
        <v>2026</v>
      </c>
      <c r="D1244" s="19" t="str">
        <f>"Q"&amp;ROUNDUP(MONTH(SalesDataTable[[#This Row],[Order Date]])/3,0)</f>
        <v>Q3</v>
      </c>
      <c r="E1244" s="4">
        <f>MONTH(SalesDataTable[[#This Row],[Order Date]])</f>
        <v>7</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75">
      <c r="A1245" s="2">
        <v>4122</v>
      </c>
      <c r="B1245" s="3">
        <v>46204</v>
      </c>
      <c r="C1245" s="4">
        <f>YEAR(SalesDataTable[[#This Row],[Order Date]])</f>
        <v>2026</v>
      </c>
      <c r="D1245" s="19" t="str">
        <f>"Q"&amp;ROUNDUP(MONTH(SalesDataTable[[#This Row],[Order Date]])/3,0)</f>
        <v>Q3</v>
      </c>
      <c r="E1245" s="4">
        <f>MONTH(SalesDataTable[[#This Row],[Order Date]])</f>
        <v>7</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75">
      <c r="A1246" s="2">
        <v>4589</v>
      </c>
      <c r="B1246" s="3">
        <v>46204</v>
      </c>
      <c r="C1246" s="4">
        <f>YEAR(SalesDataTable[[#This Row],[Order Date]])</f>
        <v>2026</v>
      </c>
      <c r="D1246" s="19" t="str">
        <f>"Q"&amp;ROUNDUP(MONTH(SalesDataTable[[#This Row],[Order Date]])/3,0)</f>
        <v>Q3</v>
      </c>
      <c r="E1246" s="4">
        <f>MONTH(SalesDataTable[[#This Row],[Order Date]])</f>
        <v>7</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75">
      <c r="A1247" s="2">
        <v>4873</v>
      </c>
      <c r="B1247" s="3">
        <v>46204</v>
      </c>
      <c r="C1247" s="4">
        <f>YEAR(SalesDataTable[[#This Row],[Order Date]])</f>
        <v>2026</v>
      </c>
      <c r="D1247" s="19" t="str">
        <f>"Q"&amp;ROUNDUP(MONTH(SalesDataTable[[#This Row],[Order Date]])/3,0)</f>
        <v>Q3</v>
      </c>
      <c r="E1247" s="4">
        <f>MONTH(SalesDataTable[[#This Row],[Order Date]])</f>
        <v>7</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75">
      <c r="A1248" s="2">
        <v>729</v>
      </c>
      <c r="B1248" s="3">
        <v>46205</v>
      </c>
      <c r="C1248" s="4">
        <f>YEAR(SalesDataTable[[#This Row],[Order Date]])</f>
        <v>2026</v>
      </c>
      <c r="D1248" s="19" t="str">
        <f>"Q"&amp;ROUNDUP(MONTH(SalesDataTable[[#This Row],[Order Date]])/3,0)</f>
        <v>Q3</v>
      </c>
      <c r="E1248" s="4">
        <f>MONTH(SalesDataTable[[#This Row],[Order Date]])</f>
        <v>7</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75">
      <c r="A1249" s="2">
        <v>906</v>
      </c>
      <c r="B1249" s="3">
        <v>46205</v>
      </c>
      <c r="C1249" s="4">
        <f>YEAR(SalesDataTable[[#This Row],[Order Date]])</f>
        <v>2026</v>
      </c>
      <c r="D1249" s="19" t="str">
        <f>"Q"&amp;ROUNDUP(MONTH(SalesDataTable[[#This Row],[Order Date]])/3,0)</f>
        <v>Q3</v>
      </c>
      <c r="E1249" s="4">
        <f>MONTH(SalesDataTable[[#This Row],[Order Date]])</f>
        <v>7</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75">
      <c r="A1250" s="2">
        <v>1531</v>
      </c>
      <c r="B1250" s="3">
        <v>46205</v>
      </c>
      <c r="C1250" s="4">
        <f>YEAR(SalesDataTable[[#This Row],[Order Date]])</f>
        <v>2026</v>
      </c>
      <c r="D1250" s="19" t="str">
        <f>"Q"&amp;ROUNDUP(MONTH(SalesDataTable[[#This Row],[Order Date]])/3,0)</f>
        <v>Q3</v>
      </c>
      <c r="E1250" s="4">
        <f>MONTH(SalesDataTable[[#This Row],[Order Date]])</f>
        <v>7</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75">
      <c r="A1251" s="2">
        <v>1683</v>
      </c>
      <c r="B1251" s="3">
        <v>46205</v>
      </c>
      <c r="C1251" s="4">
        <f>YEAR(SalesDataTable[[#This Row],[Order Date]])</f>
        <v>2026</v>
      </c>
      <c r="D1251" s="19" t="str">
        <f>"Q"&amp;ROUNDUP(MONTH(SalesDataTable[[#This Row],[Order Date]])/3,0)</f>
        <v>Q3</v>
      </c>
      <c r="E1251" s="4">
        <f>MONTH(SalesDataTable[[#This Row],[Order Date]])</f>
        <v>7</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75">
      <c r="A1252" s="2">
        <v>2363</v>
      </c>
      <c r="B1252" s="3">
        <v>46205</v>
      </c>
      <c r="C1252" s="4">
        <f>YEAR(SalesDataTable[[#This Row],[Order Date]])</f>
        <v>2026</v>
      </c>
      <c r="D1252" s="19" t="str">
        <f>"Q"&amp;ROUNDUP(MONTH(SalesDataTable[[#This Row],[Order Date]])/3,0)</f>
        <v>Q3</v>
      </c>
      <c r="E1252" s="4">
        <f>MONTH(SalesDataTable[[#This Row],[Order Date]])</f>
        <v>7</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75">
      <c r="A1253" s="2">
        <v>3858</v>
      </c>
      <c r="B1253" s="3">
        <v>46205</v>
      </c>
      <c r="C1253" s="4">
        <f>YEAR(SalesDataTable[[#This Row],[Order Date]])</f>
        <v>2026</v>
      </c>
      <c r="D1253" s="19" t="str">
        <f>"Q"&amp;ROUNDUP(MONTH(SalesDataTable[[#This Row],[Order Date]])/3,0)</f>
        <v>Q3</v>
      </c>
      <c r="E1253" s="4">
        <f>MONTH(SalesDataTable[[#This Row],[Order Date]])</f>
        <v>7</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75">
      <c r="A1254" s="2">
        <v>4233</v>
      </c>
      <c r="B1254" s="3">
        <v>46205</v>
      </c>
      <c r="C1254" s="4">
        <f>YEAR(SalesDataTable[[#This Row],[Order Date]])</f>
        <v>2026</v>
      </c>
      <c r="D1254" s="19" t="str">
        <f>"Q"&amp;ROUNDUP(MONTH(SalesDataTable[[#This Row],[Order Date]])/3,0)</f>
        <v>Q3</v>
      </c>
      <c r="E1254" s="4">
        <f>MONTH(SalesDataTable[[#This Row],[Order Date]])</f>
        <v>7</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75">
      <c r="A1255" s="2">
        <v>5071</v>
      </c>
      <c r="B1255" s="3">
        <v>46205</v>
      </c>
      <c r="C1255" s="4">
        <f>YEAR(SalesDataTable[[#This Row],[Order Date]])</f>
        <v>2026</v>
      </c>
      <c r="D1255" s="19" t="str">
        <f>"Q"&amp;ROUNDUP(MONTH(SalesDataTable[[#This Row],[Order Date]])/3,0)</f>
        <v>Q3</v>
      </c>
      <c r="E1255" s="4">
        <f>MONTH(SalesDataTable[[#This Row],[Order Date]])</f>
        <v>7</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75">
      <c r="A1256" s="2">
        <v>5174</v>
      </c>
      <c r="B1256" s="3">
        <v>46205</v>
      </c>
      <c r="C1256" s="4">
        <f>YEAR(SalesDataTable[[#This Row],[Order Date]])</f>
        <v>2026</v>
      </c>
      <c r="D1256" s="19" t="str">
        <f>"Q"&amp;ROUNDUP(MONTH(SalesDataTable[[#This Row],[Order Date]])/3,0)</f>
        <v>Q3</v>
      </c>
      <c r="E1256" s="4">
        <f>MONTH(SalesDataTable[[#This Row],[Order Date]])</f>
        <v>7</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75">
      <c r="A1257" s="2">
        <v>727</v>
      </c>
      <c r="B1257" s="3">
        <v>46206</v>
      </c>
      <c r="C1257" s="4">
        <f>YEAR(SalesDataTable[[#This Row],[Order Date]])</f>
        <v>2026</v>
      </c>
      <c r="D1257" s="19" t="str">
        <f>"Q"&amp;ROUNDUP(MONTH(SalesDataTable[[#This Row],[Order Date]])/3,0)</f>
        <v>Q3</v>
      </c>
      <c r="E1257" s="4">
        <f>MONTH(SalesDataTable[[#This Row],[Order Date]])</f>
        <v>7</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75">
      <c r="A1258" s="2">
        <v>1546</v>
      </c>
      <c r="B1258" s="3">
        <v>46206</v>
      </c>
      <c r="C1258" s="4">
        <f>YEAR(SalesDataTable[[#This Row],[Order Date]])</f>
        <v>2026</v>
      </c>
      <c r="D1258" s="19" t="str">
        <f>"Q"&amp;ROUNDUP(MONTH(SalesDataTable[[#This Row],[Order Date]])/3,0)</f>
        <v>Q3</v>
      </c>
      <c r="E1258" s="4">
        <f>MONTH(SalesDataTable[[#This Row],[Order Date]])</f>
        <v>7</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75">
      <c r="A1259" s="2">
        <v>3610</v>
      </c>
      <c r="B1259" s="3">
        <v>46206</v>
      </c>
      <c r="C1259" s="4">
        <f>YEAR(SalesDataTable[[#This Row],[Order Date]])</f>
        <v>2026</v>
      </c>
      <c r="D1259" s="19" t="str">
        <f>"Q"&amp;ROUNDUP(MONTH(SalesDataTable[[#This Row],[Order Date]])/3,0)</f>
        <v>Q3</v>
      </c>
      <c r="E1259" s="4">
        <f>MONTH(SalesDataTable[[#This Row],[Order Date]])</f>
        <v>7</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75">
      <c r="A1260" s="2">
        <v>3931</v>
      </c>
      <c r="B1260" s="3">
        <v>46206</v>
      </c>
      <c r="C1260" s="4">
        <f>YEAR(SalesDataTable[[#This Row],[Order Date]])</f>
        <v>2026</v>
      </c>
      <c r="D1260" s="19" t="str">
        <f>"Q"&amp;ROUNDUP(MONTH(SalesDataTable[[#This Row],[Order Date]])/3,0)</f>
        <v>Q3</v>
      </c>
      <c r="E1260" s="4">
        <f>MONTH(SalesDataTable[[#This Row],[Order Date]])</f>
        <v>7</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75">
      <c r="A1261" s="2">
        <v>3942</v>
      </c>
      <c r="B1261" s="3">
        <v>46206</v>
      </c>
      <c r="C1261" s="4">
        <f>YEAR(SalesDataTable[[#This Row],[Order Date]])</f>
        <v>2026</v>
      </c>
      <c r="D1261" s="19" t="str">
        <f>"Q"&amp;ROUNDUP(MONTH(SalesDataTable[[#This Row],[Order Date]])/3,0)</f>
        <v>Q3</v>
      </c>
      <c r="E1261" s="4">
        <f>MONTH(SalesDataTable[[#This Row],[Order Date]])</f>
        <v>7</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75">
      <c r="A1262" s="2">
        <v>4165</v>
      </c>
      <c r="B1262" s="3">
        <v>46206</v>
      </c>
      <c r="C1262" s="4">
        <f>YEAR(SalesDataTable[[#This Row],[Order Date]])</f>
        <v>2026</v>
      </c>
      <c r="D1262" s="19" t="str">
        <f>"Q"&amp;ROUNDUP(MONTH(SalesDataTable[[#This Row],[Order Date]])/3,0)</f>
        <v>Q3</v>
      </c>
      <c r="E1262" s="4">
        <f>MONTH(SalesDataTable[[#This Row],[Order Date]])</f>
        <v>7</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75">
      <c r="A1263" s="2">
        <v>1149</v>
      </c>
      <c r="B1263" s="3">
        <v>46207</v>
      </c>
      <c r="C1263" s="4">
        <f>YEAR(SalesDataTable[[#This Row],[Order Date]])</f>
        <v>2026</v>
      </c>
      <c r="D1263" s="19" t="str">
        <f>"Q"&amp;ROUNDUP(MONTH(SalesDataTable[[#This Row],[Order Date]])/3,0)</f>
        <v>Q3</v>
      </c>
      <c r="E1263" s="4">
        <f>MONTH(SalesDataTable[[#This Row],[Order Date]])</f>
        <v>7</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75">
      <c r="A1264" s="2">
        <v>1310</v>
      </c>
      <c r="B1264" s="3">
        <v>46207</v>
      </c>
      <c r="C1264" s="4">
        <f>YEAR(SalesDataTable[[#This Row],[Order Date]])</f>
        <v>2026</v>
      </c>
      <c r="D1264" s="19" t="str">
        <f>"Q"&amp;ROUNDUP(MONTH(SalesDataTable[[#This Row],[Order Date]])/3,0)</f>
        <v>Q3</v>
      </c>
      <c r="E1264" s="4">
        <f>MONTH(SalesDataTable[[#This Row],[Order Date]])</f>
        <v>7</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75">
      <c r="A1265" s="2">
        <v>2352</v>
      </c>
      <c r="B1265" s="3">
        <v>46207</v>
      </c>
      <c r="C1265" s="4">
        <f>YEAR(SalesDataTable[[#This Row],[Order Date]])</f>
        <v>2026</v>
      </c>
      <c r="D1265" s="19" t="str">
        <f>"Q"&amp;ROUNDUP(MONTH(SalesDataTable[[#This Row],[Order Date]])/3,0)</f>
        <v>Q3</v>
      </c>
      <c r="E1265" s="4">
        <f>MONTH(SalesDataTable[[#This Row],[Order Date]])</f>
        <v>7</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75">
      <c r="A1266" s="2">
        <v>2547</v>
      </c>
      <c r="B1266" s="3">
        <v>46207</v>
      </c>
      <c r="C1266" s="4">
        <f>YEAR(SalesDataTable[[#This Row],[Order Date]])</f>
        <v>2026</v>
      </c>
      <c r="D1266" s="19" t="str">
        <f>"Q"&amp;ROUNDUP(MONTH(SalesDataTable[[#This Row],[Order Date]])/3,0)</f>
        <v>Q3</v>
      </c>
      <c r="E1266" s="4">
        <f>MONTH(SalesDataTable[[#This Row],[Order Date]])</f>
        <v>7</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75">
      <c r="A1267" s="2">
        <v>2720</v>
      </c>
      <c r="B1267" s="3">
        <v>46207</v>
      </c>
      <c r="C1267" s="4">
        <f>YEAR(SalesDataTable[[#This Row],[Order Date]])</f>
        <v>2026</v>
      </c>
      <c r="D1267" s="19" t="str">
        <f>"Q"&amp;ROUNDUP(MONTH(SalesDataTable[[#This Row],[Order Date]])/3,0)</f>
        <v>Q3</v>
      </c>
      <c r="E1267" s="4">
        <f>MONTH(SalesDataTable[[#This Row],[Order Date]])</f>
        <v>7</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75">
      <c r="A1268" s="2">
        <v>3591</v>
      </c>
      <c r="B1268" s="3">
        <v>46207</v>
      </c>
      <c r="C1268" s="4">
        <f>YEAR(SalesDataTable[[#This Row],[Order Date]])</f>
        <v>2026</v>
      </c>
      <c r="D1268" s="19" t="str">
        <f>"Q"&amp;ROUNDUP(MONTH(SalesDataTable[[#This Row],[Order Date]])/3,0)</f>
        <v>Q3</v>
      </c>
      <c r="E1268" s="4">
        <f>MONTH(SalesDataTable[[#This Row],[Order Date]])</f>
        <v>7</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75">
      <c r="A1269" s="2">
        <v>3819</v>
      </c>
      <c r="B1269" s="3">
        <v>46207</v>
      </c>
      <c r="C1269" s="4">
        <f>YEAR(SalesDataTable[[#This Row],[Order Date]])</f>
        <v>2026</v>
      </c>
      <c r="D1269" s="19" t="str">
        <f>"Q"&amp;ROUNDUP(MONTH(SalesDataTable[[#This Row],[Order Date]])/3,0)</f>
        <v>Q3</v>
      </c>
      <c r="E1269" s="4">
        <f>MONTH(SalesDataTable[[#This Row],[Order Date]])</f>
        <v>7</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75">
      <c r="A1270" s="2">
        <v>4869</v>
      </c>
      <c r="B1270" s="3">
        <v>46207</v>
      </c>
      <c r="C1270" s="4">
        <f>YEAR(SalesDataTable[[#This Row],[Order Date]])</f>
        <v>2026</v>
      </c>
      <c r="D1270" s="19" t="str">
        <f>"Q"&amp;ROUNDUP(MONTH(SalesDataTable[[#This Row],[Order Date]])/3,0)</f>
        <v>Q3</v>
      </c>
      <c r="E1270" s="4">
        <f>MONTH(SalesDataTable[[#This Row],[Order Date]])</f>
        <v>7</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75">
      <c r="A1271" s="2">
        <v>4940</v>
      </c>
      <c r="B1271" s="3">
        <v>46207</v>
      </c>
      <c r="C1271" s="4">
        <f>YEAR(SalesDataTable[[#This Row],[Order Date]])</f>
        <v>2026</v>
      </c>
      <c r="D1271" s="19" t="str">
        <f>"Q"&amp;ROUNDUP(MONTH(SalesDataTable[[#This Row],[Order Date]])/3,0)</f>
        <v>Q3</v>
      </c>
      <c r="E1271" s="4">
        <f>MONTH(SalesDataTable[[#This Row],[Order Date]])</f>
        <v>7</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75">
      <c r="A1272" s="2">
        <v>5164</v>
      </c>
      <c r="B1272" s="3">
        <v>46207</v>
      </c>
      <c r="C1272" s="4">
        <f>YEAR(SalesDataTable[[#This Row],[Order Date]])</f>
        <v>2026</v>
      </c>
      <c r="D1272" s="19" t="str">
        <f>"Q"&amp;ROUNDUP(MONTH(SalesDataTable[[#This Row],[Order Date]])/3,0)</f>
        <v>Q3</v>
      </c>
      <c r="E1272" s="4">
        <f>MONTH(SalesDataTable[[#This Row],[Order Date]])</f>
        <v>7</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75">
      <c r="A1273" s="2">
        <v>659</v>
      </c>
      <c r="B1273" s="3">
        <v>46208</v>
      </c>
      <c r="C1273" s="4">
        <f>YEAR(SalesDataTable[[#This Row],[Order Date]])</f>
        <v>2026</v>
      </c>
      <c r="D1273" s="19" t="str">
        <f>"Q"&amp;ROUNDUP(MONTH(SalesDataTable[[#This Row],[Order Date]])/3,0)</f>
        <v>Q3</v>
      </c>
      <c r="E1273" s="4">
        <f>MONTH(SalesDataTable[[#This Row],[Order Date]])</f>
        <v>7</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75">
      <c r="A1274" s="2">
        <v>969</v>
      </c>
      <c r="B1274" s="3">
        <v>46208</v>
      </c>
      <c r="C1274" s="4">
        <f>YEAR(SalesDataTable[[#This Row],[Order Date]])</f>
        <v>2026</v>
      </c>
      <c r="D1274" s="19" t="str">
        <f>"Q"&amp;ROUNDUP(MONTH(SalesDataTable[[#This Row],[Order Date]])/3,0)</f>
        <v>Q3</v>
      </c>
      <c r="E1274" s="4">
        <f>MONTH(SalesDataTable[[#This Row],[Order Date]])</f>
        <v>7</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75">
      <c r="A1275" s="2">
        <v>1096</v>
      </c>
      <c r="B1275" s="3">
        <v>46208</v>
      </c>
      <c r="C1275" s="4">
        <f>YEAR(SalesDataTable[[#This Row],[Order Date]])</f>
        <v>2026</v>
      </c>
      <c r="D1275" s="19" t="str">
        <f>"Q"&amp;ROUNDUP(MONTH(SalesDataTable[[#This Row],[Order Date]])/3,0)</f>
        <v>Q3</v>
      </c>
      <c r="E1275" s="4">
        <f>MONTH(SalesDataTable[[#This Row],[Order Date]])</f>
        <v>7</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75">
      <c r="A1276" s="2">
        <v>1440</v>
      </c>
      <c r="B1276" s="3">
        <v>46208</v>
      </c>
      <c r="C1276" s="4">
        <f>YEAR(SalesDataTable[[#This Row],[Order Date]])</f>
        <v>2026</v>
      </c>
      <c r="D1276" s="19" t="str">
        <f>"Q"&amp;ROUNDUP(MONTH(SalesDataTable[[#This Row],[Order Date]])/3,0)</f>
        <v>Q3</v>
      </c>
      <c r="E1276" s="4">
        <f>MONTH(SalesDataTable[[#This Row],[Order Date]])</f>
        <v>7</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75">
      <c r="A1277" s="2">
        <v>2052</v>
      </c>
      <c r="B1277" s="3">
        <v>46208</v>
      </c>
      <c r="C1277" s="4">
        <f>YEAR(SalesDataTable[[#This Row],[Order Date]])</f>
        <v>2026</v>
      </c>
      <c r="D1277" s="19" t="str">
        <f>"Q"&amp;ROUNDUP(MONTH(SalesDataTable[[#This Row],[Order Date]])/3,0)</f>
        <v>Q3</v>
      </c>
      <c r="E1277" s="4">
        <f>MONTH(SalesDataTable[[#This Row],[Order Date]])</f>
        <v>7</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75">
      <c r="A1278" s="2">
        <v>2096</v>
      </c>
      <c r="B1278" s="3">
        <v>46208</v>
      </c>
      <c r="C1278" s="4">
        <f>YEAR(SalesDataTable[[#This Row],[Order Date]])</f>
        <v>2026</v>
      </c>
      <c r="D1278" s="19" t="str">
        <f>"Q"&amp;ROUNDUP(MONTH(SalesDataTable[[#This Row],[Order Date]])/3,0)</f>
        <v>Q3</v>
      </c>
      <c r="E1278" s="4">
        <f>MONTH(SalesDataTable[[#This Row],[Order Date]])</f>
        <v>7</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75">
      <c r="A1279" s="2">
        <v>2488</v>
      </c>
      <c r="B1279" s="3">
        <v>46208</v>
      </c>
      <c r="C1279" s="4">
        <f>YEAR(SalesDataTable[[#This Row],[Order Date]])</f>
        <v>2026</v>
      </c>
      <c r="D1279" s="19" t="str">
        <f>"Q"&amp;ROUNDUP(MONTH(SalesDataTable[[#This Row],[Order Date]])/3,0)</f>
        <v>Q3</v>
      </c>
      <c r="E1279" s="4">
        <f>MONTH(SalesDataTable[[#This Row],[Order Date]])</f>
        <v>7</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75">
      <c r="A1280" s="2">
        <v>3220</v>
      </c>
      <c r="B1280" s="3">
        <v>46208</v>
      </c>
      <c r="C1280" s="4">
        <f>YEAR(SalesDataTable[[#This Row],[Order Date]])</f>
        <v>2026</v>
      </c>
      <c r="D1280" s="19" t="str">
        <f>"Q"&amp;ROUNDUP(MONTH(SalesDataTable[[#This Row],[Order Date]])/3,0)</f>
        <v>Q3</v>
      </c>
      <c r="E1280" s="4">
        <f>MONTH(SalesDataTable[[#This Row],[Order Date]])</f>
        <v>7</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75">
      <c r="A1281" s="2">
        <v>3711</v>
      </c>
      <c r="B1281" s="3">
        <v>46208</v>
      </c>
      <c r="C1281" s="4">
        <f>YEAR(SalesDataTable[[#This Row],[Order Date]])</f>
        <v>2026</v>
      </c>
      <c r="D1281" s="19" t="str">
        <f>"Q"&amp;ROUNDUP(MONTH(SalesDataTable[[#This Row],[Order Date]])/3,0)</f>
        <v>Q3</v>
      </c>
      <c r="E1281" s="4">
        <f>MONTH(SalesDataTable[[#This Row],[Order Date]])</f>
        <v>7</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75">
      <c r="A1282" s="2">
        <v>3823</v>
      </c>
      <c r="B1282" s="3">
        <v>46208</v>
      </c>
      <c r="C1282" s="4">
        <f>YEAR(SalesDataTable[[#This Row],[Order Date]])</f>
        <v>2026</v>
      </c>
      <c r="D1282" s="19" t="str">
        <f>"Q"&amp;ROUNDUP(MONTH(SalesDataTable[[#This Row],[Order Date]])/3,0)</f>
        <v>Q3</v>
      </c>
      <c r="E1282" s="4">
        <f>MONTH(SalesDataTable[[#This Row],[Order Date]])</f>
        <v>7</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75">
      <c r="A1283" s="2">
        <v>4058</v>
      </c>
      <c r="B1283" s="3">
        <v>46208</v>
      </c>
      <c r="C1283" s="4">
        <f>YEAR(SalesDataTable[[#This Row],[Order Date]])</f>
        <v>2026</v>
      </c>
      <c r="D1283" s="19" t="str">
        <f>"Q"&amp;ROUNDUP(MONTH(SalesDataTable[[#This Row],[Order Date]])/3,0)</f>
        <v>Q3</v>
      </c>
      <c r="E1283" s="4">
        <f>MONTH(SalesDataTable[[#This Row],[Order Date]])</f>
        <v>7</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75">
      <c r="A1284" s="2">
        <v>4126</v>
      </c>
      <c r="B1284" s="3">
        <v>46208</v>
      </c>
      <c r="C1284" s="4">
        <f>YEAR(SalesDataTable[[#This Row],[Order Date]])</f>
        <v>2026</v>
      </c>
      <c r="D1284" s="19" t="str">
        <f>"Q"&amp;ROUNDUP(MONTH(SalesDataTable[[#This Row],[Order Date]])/3,0)</f>
        <v>Q3</v>
      </c>
      <c r="E1284" s="4">
        <f>MONTH(SalesDataTable[[#This Row],[Order Date]])</f>
        <v>7</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75">
      <c r="A1285" s="2">
        <v>5080</v>
      </c>
      <c r="B1285" s="3">
        <v>46208</v>
      </c>
      <c r="C1285" s="4">
        <f>YEAR(SalesDataTable[[#This Row],[Order Date]])</f>
        <v>2026</v>
      </c>
      <c r="D1285" s="19" t="str">
        <f>"Q"&amp;ROUNDUP(MONTH(SalesDataTable[[#This Row],[Order Date]])/3,0)</f>
        <v>Q3</v>
      </c>
      <c r="E1285" s="4">
        <f>MONTH(SalesDataTable[[#This Row],[Order Date]])</f>
        <v>7</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75">
      <c r="A1286" s="2">
        <v>923</v>
      </c>
      <c r="B1286" s="3">
        <v>46209</v>
      </c>
      <c r="C1286" s="4">
        <f>YEAR(SalesDataTable[[#This Row],[Order Date]])</f>
        <v>2026</v>
      </c>
      <c r="D1286" s="19" t="str">
        <f>"Q"&amp;ROUNDUP(MONTH(SalesDataTable[[#This Row],[Order Date]])/3,0)</f>
        <v>Q3</v>
      </c>
      <c r="E1286" s="4">
        <f>MONTH(SalesDataTable[[#This Row],[Order Date]])</f>
        <v>7</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75">
      <c r="A1287" s="2">
        <v>1549</v>
      </c>
      <c r="B1287" s="3">
        <v>46209</v>
      </c>
      <c r="C1287" s="4">
        <f>YEAR(SalesDataTable[[#This Row],[Order Date]])</f>
        <v>2026</v>
      </c>
      <c r="D1287" s="19" t="str">
        <f>"Q"&amp;ROUNDUP(MONTH(SalesDataTable[[#This Row],[Order Date]])/3,0)</f>
        <v>Q3</v>
      </c>
      <c r="E1287" s="4">
        <f>MONTH(SalesDataTable[[#This Row],[Order Date]])</f>
        <v>7</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75">
      <c r="A1288" s="2">
        <v>1839</v>
      </c>
      <c r="B1288" s="3">
        <v>46209</v>
      </c>
      <c r="C1288" s="4">
        <f>YEAR(SalesDataTable[[#This Row],[Order Date]])</f>
        <v>2026</v>
      </c>
      <c r="D1288" s="19" t="str">
        <f>"Q"&amp;ROUNDUP(MONTH(SalesDataTable[[#This Row],[Order Date]])/3,0)</f>
        <v>Q3</v>
      </c>
      <c r="E1288" s="4">
        <f>MONTH(SalesDataTable[[#This Row],[Order Date]])</f>
        <v>7</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75">
      <c r="A1289" s="2">
        <v>2053</v>
      </c>
      <c r="B1289" s="3">
        <v>46209</v>
      </c>
      <c r="C1289" s="4">
        <f>YEAR(SalesDataTable[[#This Row],[Order Date]])</f>
        <v>2026</v>
      </c>
      <c r="D1289" s="19" t="str">
        <f>"Q"&amp;ROUNDUP(MONTH(SalesDataTable[[#This Row],[Order Date]])/3,0)</f>
        <v>Q3</v>
      </c>
      <c r="E1289" s="4">
        <f>MONTH(SalesDataTable[[#This Row],[Order Date]])</f>
        <v>7</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75">
      <c r="A1290" s="2">
        <v>2342</v>
      </c>
      <c r="B1290" s="3">
        <v>46209</v>
      </c>
      <c r="C1290" s="4">
        <f>YEAR(SalesDataTable[[#This Row],[Order Date]])</f>
        <v>2026</v>
      </c>
      <c r="D1290" s="19" t="str">
        <f>"Q"&amp;ROUNDUP(MONTH(SalesDataTable[[#This Row],[Order Date]])/3,0)</f>
        <v>Q3</v>
      </c>
      <c r="E1290" s="4">
        <f>MONTH(SalesDataTable[[#This Row],[Order Date]])</f>
        <v>7</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75">
      <c r="A1291" s="2">
        <v>2465</v>
      </c>
      <c r="B1291" s="3">
        <v>46209</v>
      </c>
      <c r="C1291" s="4">
        <f>YEAR(SalesDataTable[[#This Row],[Order Date]])</f>
        <v>2026</v>
      </c>
      <c r="D1291" s="19" t="str">
        <f>"Q"&amp;ROUNDUP(MONTH(SalesDataTable[[#This Row],[Order Date]])/3,0)</f>
        <v>Q3</v>
      </c>
      <c r="E1291" s="4">
        <f>MONTH(SalesDataTable[[#This Row],[Order Date]])</f>
        <v>7</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75">
      <c r="A1292" s="2">
        <v>3990</v>
      </c>
      <c r="B1292" s="3">
        <v>46209</v>
      </c>
      <c r="C1292" s="4">
        <f>YEAR(SalesDataTable[[#This Row],[Order Date]])</f>
        <v>2026</v>
      </c>
      <c r="D1292" s="19" t="str">
        <f>"Q"&amp;ROUNDUP(MONTH(SalesDataTable[[#This Row],[Order Date]])/3,0)</f>
        <v>Q3</v>
      </c>
      <c r="E1292" s="4">
        <f>MONTH(SalesDataTable[[#This Row],[Order Date]])</f>
        <v>7</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75">
      <c r="A1293" s="2">
        <v>4370</v>
      </c>
      <c r="B1293" s="3">
        <v>46209</v>
      </c>
      <c r="C1293" s="4">
        <f>YEAR(SalesDataTable[[#This Row],[Order Date]])</f>
        <v>2026</v>
      </c>
      <c r="D1293" s="19" t="str">
        <f>"Q"&amp;ROUNDUP(MONTH(SalesDataTable[[#This Row],[Order Date]])/3,0)</f>
        <v>Q3</v>
      </c>
      <c r="E1293" s="4">
        <f>MONTH(SalesDataTable[[#This Row],[Order Date]])</f>
        <v>7</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75">
      <c r="A1294" s="2">
        <v>4856</v>
      </c>
      <c r="B1294" s="3">
        <v>46209</v>
      </c>
      <c r="C1294" s="4">
        <f>YEAR(SalesDataTable[[#This Row],[Order Date]])</f>
        <v>2026</v>
      </c>
      <c r="D1294" s="19" t="str">
        <f>"Q"&amp;ROUNDUP(MONTH(SalesDataTable[[#This Row],[Order Date]])/3,0)</f>
        <v>Q3</v>
      </c>
      <c r="E1294" s="4">
        <f>MONTH(SalesDataTable[[#This Row],[Order Date]])</f>
        <v>7</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75">
      <c r="A1295" s="2">
        <v>337</v>
      </c>
      <c r="B1295" s="3">
        <v>46210</v>
      </c>
      <c r="C1295" s="4">
        <f>YEAR(SalesDataTable[[#This Row],[Order Date]])</f>
        <v>2026</v>
      </c>
      <c r="D1295" s="19" t="str">
        <f>"Q"&amp;ROUNDUP(MONTH(SalesDataTable[[#This Row],[Order Date]])/3,0)</f>
        <v>Q3</v>
      </c>
      <c r="E1295" s="4">
        <f>MONTH(SalesDataTable[[#This Row],[Order Date]])</f>
        <v>7</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75">
      <c r="A1296" s="2">
        <v>1001</v>
      </c>
      <c r="B1296" s="3">
        <v>46210</v>
      </c>
      <c r="C1296" s="4">
        <f>YEAR(SalesDataTable[[#This Row],[Order Date]])</f>
        <v>2026</v>
      </c>
      <c r="D1296" s="19" t="str">
        <f>"Q"&amp;ROUNDUP(MONTH(SalesDataTable[[#This Row],[Order Date]])/3,0)</f>
        <v>Q3</v>
      </c>
      <c r="E1296" s="4">
        <f>MONTH(SalesDataTable[[#This Row],[Order Date]])</f>
        <v>7</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75">
      <c r="A1297" s="2">
        <v>2424</v>
      </c>
      <c r="B1297" s="3">
        <v>46210</v>
      </c>
      <c r="C1297" s="4">
        <f>YEAR(SalesDataTable[[#This Row],[Order Date]])</f>
        <v>2026</v>
      </c>
      <c r="D1297" s="19" t="str">
        <f>"Q"&amp;ROUNDUP(MONTH(SalesDataTable[[#This Row],[Order Date]])/3,0)</f>
        <v>Q3</v>
      </c>
      <c r="E1297" s="4">
        <f>MONTH(SalesDataTable[[#This Row],[Order Date]])</f>
        <v>7</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75">
      <c r="A1298" s="2">
        <v>2751</v>
      </c>
      <c r="B1298" s="3">
        <v>46210</v>
      </c>
      <c r="C1298" s="4">
        <f>YEAR(SalesDataTable[[#This Row],[Order Date]])</f>
        <v>2026</v>
      </c>
      <c r="D1298" s="19" t="str">
        <f>"Q"&amp;ROUNDUP(MONTH(SalesDataTable[[#This Row],[Order Date]])/3,0)</f>
        <v>Q3</v>
      </c>
      <c r="E1298" s="4">
        <f>MONTH(SalesDataTable[[#This Row],[Order Date]])</f>
        <v>7</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75">
      <c r="A1299" s="2">
        <v>375</v>
      </c>
      <c r="B1299" s="3">
        <v>46211</v>
      </c>
      <c r="C1299" s="4">
        <f>YEAR(SalesDataTable[[#This Row],[Order Date]])</f>
        <v>2026</v>
      </c>
      <c r="D1299" s="19" t="str">
        <f>"Q"&amp;ROUNDUP(MONTH(SalesDataTable[[#This Row],[Order Date]])/3,0)</f>
        <v>Q3</v>
      </c>
      <c r="E1299" s="4">
        <f>MONTH(SalesDataTable[[#This Row],[Order Date]])</f>
        <v>7</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75">
      <c r="A1300" s="2">
        <v>650</v>
      </c>
      <c r="B1300" s="3">
        <v>46211</v>
      </c>
      <c r="C1300" s="4">
        <f>YEAR(SalesDataTable[[#This Row],[Order Date]])</f>
        <v>2026</v>
      </c>
      <c r="D1300" s="19" t="str">
        <f>"Q"&amp;ROUNDUP(MONTH(SalesDataTable[[#This Row],[Order Date]])/3,0)</f>
        <v>Q3</v>
      </c>
      <c r="E1300" s="4">
        <f>MONTH(SalesDataTable[[#This Row],[Order Date]])</f>
        <v>7</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75">
      <c r="A1301" s="2">
        <v>941</v>
      </c>
      <c r="B1301" s="3">
        <v>46211</v>
      </c>
      <c r="C1301" s="4">
        <f>YEAR(SalesDataTable[[#This Row],[Order Date]])</f>
        <v>2026</v>
      </c>
      <c r="D1301" s="19" t="str">
        <f>"Q"&amp;ROUNDUP(MONTH(SalesDataTable[[#This Row],[Order Date]])/3,0)</f>
        <v>Q3</v>
      </c>
      <c r="E1301" s="4">
        <f>MONTH(SalesDataTable[[#This Row],[Order Date]])</f>
        <v>7</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75">
      <c r="A1302" s="2">
        <v>2719</v>
      </c>
      <c r="B1302" s="3">
        <v>46211</v>
      </c>
      <c r="C1302" s="4">
        <f>YEAR(SalesDataTable[[#This Row],[Order Date]])</f>
        <v>2026</v>
      </c>
      <c r="D1302" s="19" t="str">
        <f>"Q"&amp;ROUNDUP(MONTH(SalesDataTable[[#This Row],[Order Date]])/3,0)</f>
        <v>Q3</v>
      </c>
      <c r="E1302" s="4">
        <f>MONTH(SalesDataTable[[#This Row],[Order Date]])</f>
        <v>7</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75">
      <c r="A1303" s="2">
        <v>3833</v>
      </c>
      <c r="B1303" s="3">
        <v>46211</v>
      </c>
      <c r="C1303" s="4">
        <f>YEAR(SalesDataTable[[#This Row],[Order Date]])</f>
        <v>2026</v>
      </c>
      <c r="D1303" s="19" t="str">
        <f>"Q"&amp;ROUNDUP(MONTH(SalesDataTable[[#This Row],[Order Date]])/3,0)</f>
        <v>Q3</v>
      </c>
      <c r="E1303" s="4">
        <f>MONTH(SalesDataTable[[#This Row],[Order Date]])</f>
        <v>7</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75">
      <c r="A1304" s="2">
        <v>211</v>
      </c>
      <c r="B1304" s="3">
        <v>46212</v>
      </c>
      <c r="C1304" s="4">
        <f>YEAR(SalesDataTable[[#This Row],[Order Date]])</f>
        <v>2026</v>
      </c>
      <c r="D1304" s="19" t="str">
        <f>"Q"&amp;ROUNDUP(MONTH(SalesDataTable[[#This Row],[Order Date]])/3,0)</f>
        <v>Q3</v>
      </c>
      <c r="E1304" s="4">
        <f>MONTH(SalesDataTable[[#This Row],[Order Date]])</f>
        <v>7</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75">
      <c r="A1305" s="2">
        <v>392</v>
      </c>
      <c r="B1305" s="3">
        <v>46212</v>
      </c>
      <c r="C1305" s="4">
        <f>YEAR(SalesDataTable[[#This Row],[Order Date]])</f>
        <v>2026</v>
      </c>
      <c r="D1305" s="19" t="str">
        <f>"Q"&amp;ROUNDUP(MONTH(SalesDataTable[[#This Row],[Order Date]])/3,0)</f>
        <v>Q3</v>
      </c>
      <c r="E1305" s="4">
        <f>MONTH(SalesDataTable[[#This Row],[Order Date]])</f>
        <v>7</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75">
      <c r="A1306" s="2">
        <v>1302</v>
      </c>
      <c r="B1306" s="3">
        <v>46212</v>
      </c>
      <c r="C1306" s="4">
        <f>YEAR(SalesDataTable[[#This Row],[Order Date]])</f>
        <v>2026</v>
      </c>
      <c r="D1306" s="19" t="str">
        <f>"Q"&amp;ROUNDUP(MONTH(SalesDataTable[[#This Row],[Order Date]])/3,0)</f>
        <v>Q3</v>
      </c>
      <c r="E1306" s="4">
        <f>MONTH(SalesDataTable[[#This Row],[Order Date]])</f>
        <v>7</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75">
      <c r="A1307" s="2">
        <v>1366</v>
      </c>
      <c r="B1307" s="3">
        <v>46212</v>
      </c>
      <c r="C1307" s="4">
        <f>YEAR(SalesDataTable[[#This Row],[Order Date]])</f>
        <v>2026</v>
      </c>
      <c r="D1307" s="19" t="str">
        <f>"Q"&amp;ROUNDUP(MONTH(SalesDataTable[[#This Row],[Order Date]])/3,0)</f>
        <v>Q3</v>
      </c>
      <c r="E1307" s="4">
        <f>MONTH(SalesDataTable[[#This Row],[Order Date]])</f>
        <v>7</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75">
      <c r="A1308" s="2">
        <v>1974</v>
      </c>
      <c r="B1308" s="3">
        <v>46212</v>
      </c>
      <c r="C1308" s="4">
        <f>YEAR(SalesDataTable[[#This Row],[Order Date]])</f>
        <v>2026</v>
      </c>
      <c r="D1308" s="19" t="str">
        <f>"Q"&amp;ROUNDUP(MONTH(SalesDataTable[[#This Row],[Order Date]])/3,0)</f>
        <v>Q3</v>
      </c>
      <c r="E1308" s="4">
        <f>MONTH(SalesDataTable[[#This Row],[Order Date]])</f>
        <v>7</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75">
      <c r="A1309" s="2">
        <v>2716</v>
      </c>
      <c r="B1309" s="3">
        <v>46212</v>
      </c>
      <c r="C1309" s="4">
        <f>YEAR(SalesDataTable[[#This Row],[Order Date]])</f>
        <v>2026</v>
      </c>
      <c r="D1309" s="19" t="str">
        <f>"Q"&amp;ROUNDUP(MONTH(SalesDataTable[[#This Row],[Order Date]])/3,0)</f>
        <v>Q3</v>
      </c>
      <c r="E1309" s="4">
        <f>MONTH(SalesDataTable[[#This Row],[Order Date]])</f>
        <v>7</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75">
      <c r="A1310" s="2">
        <v>3161</v>
      </c>
      <c r="B1310" s="3">
        <v>46212</v>
      </c>
      <c r="C1310" s="4">
        <f>YEAR(SalesDataTable[[#This Row],[Order Date]])</f>
        <v>2026</v>
      </c>
      <c r="D1310" s="19" t="str">
        <f>"Q"&amp;ROUNDUP(MONTH(SalesDataTable[[#This Row],[Order Date]])/3,0)</f>
        <v>Q3</v>
      </c>
      <c r="E1310" s="4">
        <f>MONTH(SalesDataTable[[#This Row],[Order Date]])</f>
        <v>7</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75">
      <c r="A1311" s="2">
        <v>3240</v>
      </c>
      <c r="B1311" s="3">
        <v>46212</v>
      </c>
      <c r="C1311" s="4">
        <f>YEAR(SalesDataTable[[#This Row],[Order Date]])</f>
        <v>2026</v>
      </c>
      <c r="D1311" s="19" t="str">
        <f>"Q"&amp;ROUNDUP(MONTH(SalesDataTable[[#This Row],[Order Date]])/3,0)</f>
        <v>Q3</v>
      </c>
      <c r="E1311" s="4">
        <f>MONTH(SalesDataTable[[#This Row],[Order Date]])</f>
        <v>7</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75">
      <c r="A1312" s="2">
        <v>3682</v>
      </c>
      <c r="B1312" s="3">
        <v>46212</v>
      </c>
      <c r="C1312" s="4">
        <f>YEAR(SalesDataTable[[#This Row],[Order Date]])</f>
        <v>2026</v>
      </c>
      <c r="D1312" s="19" t="str">
        <f>"Q"&amp;ROUNDUP(MONTH(SalesDataTable[[#This Row],[Order Date]])/3,0)</f>
        <v>Q3</v>
      </c>
      <c r="E1312" s="4">
        <f>MONTH(SalesDataTable[[#This Row],[Order Date]])</f>
        <v>7</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75">
      <c r="A1313" s="2">
        <v>4725</v>
      </c>
      <c r="B1313" s="3">
        <v>46212</v>
      </c>
      <c r="C1313" s="4">
        <f>YEAR(SalesDataTable[[#This Row],[Order Date]])</f>
        <v>2026</v>
      </c>
      <c r="D1313" s="19" t="str">
        <f>"Q"&amp;ROUNDUP(MONTH(SalesDataTable[[#This Row],[Order Date]])/3,0)</f>
        <v>Q3</v>
      </c>
      <c r="E1313" s="4">
        <f>MONTH(SalesDataTable[[#This Row],[Order Date]])</f>
        <v>7</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75">
      <c r="A1314" s="2">
        <v>758</v>
      </c>
      <c r="B1314" s="3">
        <v>46213</v>
      </c>
      <c r="C1314" s="4">
        <f>YEAR(SalesDataTable[[#This Row],[Order Date]])</f>
        <v>2026</v>
      </c>
      <c r="D1314" s="19" t="str">
        <f>"Q"&amp;ROUNDUP(MONTH(SalesDataTable[[#This Row],[Order Date]])/3,0)</f>
        <v>Q3</v>
      </c>
      <c r="E1314" s="4">
        <f>MONTH(SalesDataTable[[#This Row],[Order Date]])</f>
        <v>7</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75">
      <c r="A1315" s="2">
        <v>1910</v>
      </c>
      <c r="B1315" s="3">
        <v>46213</v>
      </c>
      <c r="C1315" s="4">
        <f>YEAR(SalesDataTable[[#This Row],[Order Date]])</f>
        <v>2026</v>
      </c>
      <c r="D1315" s="19" t="str">
        <f>"Q"&amp;ROUNDUP(MONTH(SalesDataTable[[#This Row],[Order Date]])/3,0)</f>
        <v>Q3</v>
      </c>
      <c r="E1315" s="4">
        <f>MONTH(SalesDataTable[[#This Row],[Order Date]])</f>
        <v>7</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75">
      <c r="A1316" s="2">
        <v>1941</v>
      </c>
      <c r="B1316" s="3">
        <v>46213</v>
      </c>
      <c r="C1316" s="4">
        <f>YEAR(SalesDataTable[[#This Row],[Order Date]])</f>
        <v>2026</v>
      </c>
      <c r="D1316" s="19" t="str">
        <f>"Q"&amp;ROUNDUP(MONTH(SalesDataTable[[#This Row],[Order Date]])/3,0)</f>
        <v>Q3</v>
      </c>
      <c r="E1316" s="4">
        <f>MONTH(SalesDataTable[[#This Row],[Order Date]])</f>
        <v>7</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75">
      <c r="A1317" s="2">
        <v>2324</v>
      </c>
      <c r="B1317" s="3">
        <v>46213</v>
      </c>
      <c r="C1317" s="4">
        <f>YEAR(SalesDataTable[[#This Row],[Order Date]])</f>
        <v>2026</v>
      </c>
      <c r="D1317" s="19" t="str">
        <f>"Q"&amp;ROUNDUP(MONTH(SalesDataTable[[#This Row],[Order Date]])/3,0)</f>
        <v>Q3</v>
      </c>
      <c r="E1317" s="4">
        <f>MONTH(SalesDataTable[[#This Row],[Order Date]])</f>
        <v>7</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75">
      <c r="A1318" s="2">
        <v>2869</v>
      </c>
      <c r="B1318" s="3">
        <v>46213</v>
      </c>
      <c r="C1318" s="4">
        <f>YEAR(SalesDataTable[[#This Row],[Order Date]])</f>
        <v>2026</v>
      </c>
      <c r="D1318" s="19" t="str">
        <f>"Q"&amp;ROUNDUP(MONTH(SalesDataTable[[#This Row],[Order Date]])/3,0)</f>
        <v>Q3</v>
      </c>
      <c r="E1318" s="4">
        <f>MONTH(SalesDataTable[[#This Row],[Order Date]])</f>
        <v>7</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75">
      <c r="A1319" s="2">
        <v>3236</v>
      </c>
      <c r="B1319" s="3">
        <v>46213</v>
      </c>
      <c r="C1319" s="4">
        <f>YEAR(SalesDataTable[[#This Row],[Order Date]])</f>
        <v>2026</v>
      </c>
      <c r="D1319" s="19" t="str">
        <f>"Q"&amp;ROUNDUP(MONTH(SalesDataTable[[#This Row],[Order Date]])/3,0)</f>
        <v>Q3</v>
      </c>
      <c r="E1319" s="4">
        <f>MONTH(SalesDataTable[[#This Row],[Order Date]])</f>
        <v>7</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75">
      <c r="A1320" s="2">
        <v>3582</v>
      </c>
      <c r="B1320" s="3">
        <v>46213</v>
      </c>
      <c r="C1320" s="4">
        <f>YEAR(SalesDataTable[[#This Row],[Order Date]])</f>
        <v>2026</v>
      </c>
      <c r="D1320" s="19" t="str">
        <f>"Q"&amp;ROUNDUP(MONTH(SalesDataTable[[#This Row],[Order Date]])/3,0)</f>
        <v>Q3</v>
      </c>
      <c r="E1320" s="4">
        <f>MONTH(SalesDataTable[[#This Row],[Order Date]])</f>
        <v>7</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75">
      <c r="A1321" s="2">
        <v>3715</v>
      </c>
      <c r="B1321" s="3">
        <v>46213</v>
      </c>
      <c r="C1321" s="4">
        <f>YEAR(SalesDataTable[[#This Row],[Order Date]])</f>
        <v>2026</v>
      </c>
      <c r="D1321" s="19" t="str">
        <f>"Q"&amp;ROUNDUP(MONTH(SalesDataTable[[#This Row],[Order Date]])/3,0)</f>
        <v>Q3</v>
      </c>
      <c r="E1321" s="4">
        <f>MONTH(SalesDataTable[[#This Row],[Order Date]])</f>
        <v>7</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75">
      <c r="A1322" s="2">
        <v>3940</v>
      </c>
      <c r="B1322" s="3">
        <v>46213</v>
      </c>
      <c r="C1322" s="4">
        <f>YEAR(SalesDataTable[[#This Row],[Order Date]])</f>
        <v>2026</v>
      </c>
      <c r="D1322" s="19" t="str">
        <f>"Q"&amp;ROUNDUP(MONTH(SalesDataTable[[#This Row],[Order Date]])/3,0)</f>
        <v>Q3</v>
      </c>
      <c r="E1322" s="4">
        <f>MONTH(SalesDataTable[[#This Row],[Order Date]])</f>
        <v>7</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75">
      <c r="A1323" s="2">
        <v>4760</v>
      </c>
      <c r="B1323" s="3">
        <v>46213</v>
      </c>
      <c r="C1323" s="4">
        <f>YEAR(SalesDataTable[[#This Row],[Order Date]])</f>
        <v>2026</v>
      </c>
      <c r="D1323" s="19" t="str">
        <f>"Q"&amp;ROUNDUP(MONTH(SalesDataTable[[#This Row],[Order Date]])/3,0)</f>
        <v>Q3</v>
      </c>
      <c r="E1323" s="4">
        <f>MONTH(SalesDataTable[[#This Row],[Order Date]])</f>
        <v>7</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75">
      <c r="A1324" s="2">
        <v>4768</v>
      </c>
      <c r="B1324" s="3">
        <v>46213</v>
      </c>
      <c r="C1324" s="4">
        <f>YEAR(SalesDataTable[[#This Row],[Order Date]])</f>
        <v>2026</v>
      </c>
      <c r="D1324" s="19" t="str">
        <f>"Q"&amp;ROUNDUP(MONTH(SalesDataTable[[#This Row],[Order Date]])/3,0)</f>
        <v>Q3</v>
      </c>
      <c r="E1324" s="4">
        <f>MONTH(SalesDataTable[[#This Row],[Order Date]])</f>
        <v>7</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75">
      <c r="A1325" s="2">
        <v>5025</v>
      </c>
      <c r="B1325" s="3">
        <v>46213</v>
      </c>
      <c r="C1325" s="4">
        <f>YEAR(SalesDataTable[[#This Row],[Order Date]])</f>
        <v>2026</v>
      </c>
      <c r="D1325" s="19" t="str">
        <f>"Q"&amp;ROUNDUP(MONTH(SalesDataTable[[#This Row],[Order Date]])/3,0)</f>
        <v>Q3</v>
      </c>
      <c r="E1325" s="4">
        <f>MONTH(SalesDataTable[[#This Row],[Order Date]])</f>
        <v>7</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75">
      <c r="A1326" s="2">
        <v>165</v>
      </c>
      <c r="B1326" s="3">
        <v>46214</v>
      </c>
      <c r="C1326" s="4">
        <f>YEAR(SalesDataTable[[#This Row],[Order Date]])</f>
        <v>2026</v>
      </c>
      <c r="D1326" s="19" t="str">
        <f>"Q"&amp;ROUNDUP(MONTH(SalesDataTable[[#This Row],[Order Date]])/3,0)</f>
        <v>Q3</v>
      </c>
      <c r="E1326" s="4">
        <f>MONTH(SalesDataTable[[#This Row],[Order Date]])</f>
        <v>7</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75">
      <c r="A1327" s="2">
        <v>198</v>
      </c>
      <c r="B1327" s="3">
        <v>46214</v>
      </c>
      <c r="C1327" s="4">
        <f>YEAR(SalesDataTable[[#This Row],[Order Date]])</f>
        <v>2026</v>
      </c>
      <c r="D1327" s="19" t="str">
        <f>"Q"&amp;ROUNDUP(MONTH(SalesDataTable[[#This Row],[Order Date]])/3,0)</f>
        <v>Q3</v>
      </c>
      <c r="E1327" s="4">
        <f>MONTH(SalesDataTable[[#This Row],[Order Date]])</f>
        <v>7</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75">
      <c r="A1328" s="2">
        <v>1480</v>
      </c>
      <c r="B1328" s="3">
        <v>46214</v>
      </c>
      <c r="C1328" s="4">
        <f>YEAR(SalesDataTable[[#This Row],[Order Date]])</f>
        <v>2026</v>
      </c>
      <c r="D1328" s="19" t="str">
        <f>"Q"&amp;ROUNDUP(MONTH(SalesDataTable[[#This Row],[Order Date]])/3,0)</f>
        <v>Q3</v>
      </c>
      <c r="E1328" s="4">
        <f>MONTH(SalesDataTable[[#This Row],[Order Date]])</f>
        <v>7</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75">
      <c r="A1329" s="2">
        <v>1990</v>
      </c>
      <c r="B1329" s="3">
        <v>46214</v>
      </c>
      <c r="C1329" s="4">
        <f>YEAR(SalesDataTable[[#This Row],[Order Date]])</f>
        <v>2026</v>
      </c>
      <c r="D1329" s="19" t="str">
        <f>"Q"&amp;ROUNDUP(MONTH(SalesDataTable[[#This Row],[Order Date]])/3,0)</f>
        <v>Q3</v>
      </c>
      <c r="E1329" s="4">
        <f>MONTH(SalesDataTable[[#This Row],[Order Date]])</f>
        <v>7</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75">
      <c r="A1330" s="2">
        <v>2298</v>
      </c>
      <c r="B1330" s="3">
        <v>46214</v>
      </c>
      <c r="C1330" s="4">
        <f>YEAR(SalesDataTable[[#This Row],[Order Date]])</f>
        <v>2026</v>
      </c>
      <c r="D1330" s="19" t="str">
        <f>"Q"&amp;ROUNDUP(MONTH(SalesDataTable[[#This Row],[Order Date]])/3,0)</f>
        <v>Q3</v>
      </c>
      <c r="E1330" s="4">
        <f>MONTH(SalesDataTable[[#This Row],[Order Date]])</f>
        <v>7</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75">
      <c r="A1331" s="2">
        <v>2886</v>
      </c>
      <c r="B1331" s="3">
        <v>46214</v>
      </c>
      <c r="C1331" s="4">
        <f>YEAR(SalesDataTable[[#This Row],[Order Date]])</f>
        <v>2026</v>
      </c>
      <c r="D1331" s="19" t="str">
        <f>"Q"&amp;ROUNDUP(MONTH(SalesDataTable[[#This Row],[Order Date]])/3,0)</f>
        <v>Q3</v>
      </c>
      <c r="E1331" s="4">
        <f>MONTH(SalesDataTable[[#This Row],[Order Date]])</f>
        <v>7</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75">
      <c r="A1332" s="2">
        <v>2893</v>
      </c>
      <c r="B1332" s="3">
        <v>46214</v>
      </c>
      <c r="C1332" s="4">
        <f>YEAR(SalesDataTable[[#This Row],[Order Date]])</f>
        <v>2026</v>
      </c>
      <c r="D1332" s="19" t="str">
        <f>"Q"&amp;ROUNDUP(MONTH(SalesDataTable[[#This Row],[Order Date]])/3,0)</f>
        <v>Q3</v>
      </c>
      <c r="E1332" s="4">
        <f>MONTH(SalesDataTable[[#This Row],[Order Date]])</f>
        <v>7</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75">
      <c r="A1333" s="2">
        <v>2939</v>
      </c>
      <c r="B1333" s="3">
        <v>46214</v>
      </c>
      <c r="C1333" s="4">
        <f>YEAR(SalesDataTable[[#This Row],[Order Date]])</f>
        <v>2026</v>
      </c>
      <c r="D1333" s="19" t="str">
        <f>"Q"&amp;ROUNDUP(MONTH(SalesDataTable[[#This Row],[Order Date]])/3,0)</f>
        <v>Q3</v>
      </c>
      <c r="E1333" s="4">
        <f>MONTH(SalesDataTable[[#This Row],[Order Date]])</f>
        <v>7</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75">
      <c r="A1334" s="2">
        <v>3249</v>
      </c>
      <c r="B1334" s="3">
        <v>46214</v>
      </c>
      <c r="C1334" s="4">
        <f>YEAR(SalesDataTable[[#This Row],[Order Date]])</f>
        <v>2026</v>
      </c>
      <c r="D1334" s="19" t="str">
        <f>"Q"&amp;ROUNDUP(MONTH(SalesDataTable[[#This Row],[Order Date]])/3,0)</f>
        <v>Q3</v>
      </c>
      <c r="E1334" s="4">
        <f>MONTH(SalesDataTable[[#This Row],[Order Date]])</f>
        <v>7</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75">
      <c r="A1335" s="2">
        <v>3832</v>
      </c>
      <c r="B1335" s="3">
        <v>46214</v>
      </c>
      <c r="C1335" s="4">
        <f>YEAR(SalesDataTable[[#This Row],[Order Date]])</f>
        <v>2026</v>
      </c>
      <c r="D1335" s="19" t="str">
        <f>"Q"&amp;ROUNDUP(MONTH(SalesDataTable[[#This Row],[Order Date]])/3,0)</f>
        <v>Q3</v>
      </c>
      <c r="E1335" s="4">
        <f>MONTH(SalesDataTable[[#This Row],[Order Date]])</f>
        <v>7</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75">
      <c r="A1336" s="2">
        <v>3868</v>
      </c>
      <c r="B1336" s="3">
        <v>46214</v>
      </c>
      <c r="C1336" s="4">
        <f>YEAR(SalesDataTable[[#This Row],[Order Date]])</f>
        <v>2026</v>
      </c>
      <c r="D1336" s="19" t="str">
        <f>"Q"&amp;ROUNDUP(MONTH(SalesDataTable[[#This Row],[Order Date]])/3,0)</f>
        <v>Q3</v>
      </c>
      <c r="E1336" s="4">
        <f>MONTH(SalesDataTable[[#This Row],[Order Date]])</f>
        <v>7</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75">
      <c r="A1337" s="2">
        <v>4365</v>
      </c>
      <c r="B1337" s="3">
        <v>46214</v>
      </c>
      <c r="C1337" s="4">
        <f>YEAR(SalesDataTable[[#This Row],[Order Date]])</f>
        <v>2026</v>
      </c>
      <c r="D1337" s="19" t="str">
        <f>"Q"&amp;ROUNDUP(MONTH(SalesDataTable[[#This Row],[Order Date]])/3,0)</f>
        <v>Q3</v>
      </c>
      <c r="E1337" s="4">
        <f>MONTH(SalesDataTable[[#This Row],[Order Date]])</f>
        <v>7</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75">
      <c r="A1338" s="2">
        <v>314</v>
      </c>
      <c r="B1338" s="3">
        <v>46215</v>
      </c>
      <c r="C1338" s="4">
        <f>YEAR(SalesDataTable[[#This Row],[Order Date]])</f>
        <v>2026</v>
      </c>
      <c r="D1338" s="19" t="str">
        <f>"Q"&amp;ROUNDUP(MONTH(SalesDataTable[[#This Row],[Order Date]])/3,0)</f>
        <v>Q3</v>
      </c>
      <c r="E1338" s="4">
        <f>MONTH(SalesDataTable[[#This Row],[Order Date]])</f>
        <v>7</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75">
      <c r="A1339" s="2">
        <v>552</v>
      </c>
      <c r="B1339" s="3">
        <v>46215</v>
      </c>
      <c r="C1339" s="4">
        <f>YEAR(SalesDataTable[[#This Row],[Order Date]])</f>
        <v>2026</v>
      </c>
      <c r="D1339" s="19" t="str">
        <f>"Q"&amp;ROUNDUP(MONTH(SalesDataTable[[#This Row],[Order Date]])/3,0)</f>
        <v>Q3</v>
      </c>
      <c r="E1339" s="4">
        <f>MONTH(SalesDataTable[[#This Row],[Order Date]])</f>
        <v>7</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75">
      <c r="A1340" s="2">
        <v>1317</v>
      </c>
      <c r="B1340" s="3">
        <v>46215</v>
      </c>
      <c r="C1340" s="4">
        <f>YEAR(SalesDataTable[[#This Row],[Order Date]])</f>
        <v>2026</v>
      </c>
      <c r="D1340" s="19" t="str">
        <f>"Q"&amp;ROUNDUP(MONTH(SalesDataTable[[#This Row],[Order Date]])/3,0)</f>
        <v>Q3</v>
      </c>
      <c r="E1340" s="4">
        <f>MONTH(SalesDataTable[[#This Row],[Order Date]])</f>
        <v>7</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75">
      <c r="A1341" s="2">
        <v>1515</v>
      </c>
      <c r="B1341" s="3">
        <v>46215</v>
      </c>
      <c r="C1341" s="4">
        <f>YEAR(SalesDataTable[[#This Row],[Order Date]])</f>
        <v>2026</v>
      </c>
      <c r="D1341" s="19" t="str">
        <f>"Q"&amp;ROUNDUP(MONTH(SalesDataTable[[#This Row],[Order Date]])/3,0)</f>
        <v>Q3</v>
      </c>
      <c r="E1341" s="4">
        <f>MONTH(SalesDataTable[[#This Row],[Order Date]])</f>
        <v>7</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75">
      <c r="A1342" s="2">
        <v>1674</v>
      </c>
      <c r="B1342" s="3">
        <v>46215</v>
      </c>
      <c r="C1342" s="4">
        <f>YEAR(SalesDataTable[[#This Row],[Order Date]])</f>
        <v>2026</v>
      </c>
      <c r="D1342" s="19" t="str">
        <f>"Q"&amp;ROUNDUP(MONTH(SalesDataTable[[#This Row],[Order Date]])/3,0)</f>
        <v>Q3</v>
      </c>
      <c r="E1342" s="4">
        <f>MONTH(SalesDataTable[[#This Row],[Order Date]])</f>
        <v>7</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75">
      <c r="A1343" s="2">
        <v>2407</v>
      </c>
      <c r="B1343" s="3">
        <v>46215</v>
      </c>
      <c r="C1343" s="4">
        <f>YEAR(SalesDataTable[[#This Row],[Order Date]])</f>
        <v>2026</v>
      </c>
      <c r="D1343" s="19" t="str">
        <f>"Q"&amp;ROUNDUP(MONTH(SalesDataTable[[#This Row],[Order Date]])/3,0)</f>
        <v>Q3</v>
      </c>
      <c r="E1343" s="4">
        <f>MONTH(SalesDataTable[[#This Row],[Order Date]])</f>
        <v>7</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75">
      <c r="A1344" s="2">
        <v>2817</v>
      </c>
      <c r="B1344" s="3">
        <v>46215</v>
      </c>
      <c r="C1344" s="4">
        <f>YEAR(SalesDataTable[[#This Row],[Order Date]])</f>
        <v>2026</v>
      </c>
      <c r="D1344" s="19" t="str">
        <f>"Q"&amp;ROUNDUP(MONTH(SalesDataTable[[#This Row],[Order Date]])/3,0)</f>
        <v>Q3</v>
      </c>
      <c r="E1344" s="4">
        <f>MONTH(SalesDataTable[[#This Row],[Order Date]])</f>
        <v>7</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75">
      <c r="A1345" s="2">
        <v>3059</v>
      </c>
      <c r="B1345" s="3">
        <v>46215</v>
      </c>
      <c r="C1345" s="4">
        <f>YEAR(SalesDataTable[[#This Row],[Order Date]])</f>
        <v>2026</v>
      </c>
      <c r="D1345" s="19" t="str">
        <f>"Q"&amp;ROUNDUP(MONTH(SalesDataTable[[#This Row],[Order Date]])/3,0)</f>
        <v>Q3</v>
      </c>
      <c r="E1345" s="4">
        <f>MONTH(SalesDataTable[[#This Row],[Order Date]])</f>
        <v>7</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75">
      <c r="A1346" s="2">
        <v>3210</v>
      </c>
      <c r="B1346" s="3">
        <v>46215</v>
      </c>
      <c r="C1346" s="4">
        <f>YEAR(SalesDataTable[[#This Row],[Order Date]])</f>
        <v>2026</v>
      </c>
      <c r="D1346" s="19" t="str">
        <f>"Q"&amp;ROUNDUP(MONTH(SalesDataTable[[#This Row],[Order Date]])/3,0)</f>
        <v>Q3</v>
      </c>
      <c r="E1346" s="4">
        <f>MONTH(SalesDataTable[[#This Row],[Order Date]])</f>
        <v>7</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75">
      <c r="A1347" s="2">
        <v>3670</v>
      </c>
      <c r="B1347" s="3">
        <v>46215</v>
      </c>
      <c r="C1347" s="4">
        <f>YEAR(SalesDataTable[[#This Row],[Order Date]])</f>
        <v>2026</v>
      </c>
      <c r="D1347" s="19" t="str">
        <f>"Q"&amp;ROUNDUP(MONTH(SalesDataTable[[#This Row],[Order Date]])/3,0)</f>
        <v>Q3</v>
      </c>
      <c r="E1347" s="4">
        <f>MONTH(SalesDataTable[[#This Row],[Order Date]])</f>
        <v>7</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75">
      <c r="A1348" s="2">
        <v>4017</v>
      </c>
      <c r="B1348" s="3">
        <v>46215</v>
      </c>
      <c r="C1348" s="4">
        <f>YEAR(SalesDataTable[[#This Row],[Order Date]])</f>
        <v>2026</v>
      </c>
      <c r="D1348" s="19" t="str">
        <f>"Q"&amp;ROUNDUP(MONTH(SalesDataTable[[#This Row],[Order Date]])/3,0)</f>
        <v>Q3</v>
      </c>
      <c r="E1348" s="4">
        <f>MONTH(SalesDataTable[[#This Row],[Order Date]])</f>
        <v>7</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75">
      <c r="A1349" s="2">
        <v>5012</v>
      </c>
      <c r="B1349" s="3">
        <v>46215</v>
      </c>
      <c r="C1349" s="4">
        <f>YEAR(SalesDataTable[[#This Row],[Order Date]])</f>
        <v>2026</v>
      </c>
      <c r="D1349" s="19" t="str">
        <f>"Q"&amp;ROUNDUP(MONTH(SalesDataTable[[#This Row],[Order Date]])/3,0)</f>
        <v>Q3</v>
      </c>
      <c r="E1349" s="4">
        <f>MONTH(SalesDataTable[[#This Row],[Order Date]])</f>
        <v>7</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75">
      <c r="A1350" s="2">
        <v>884</v>
      </c>
      <c r="B1350" s="3">
        <v>46216</v>
      </c>
      <c r="C1350" s="4">
        <f>YEAR(SalesDataTable[[#This Row],[Order Date]])</f>
        <v>2026</v>
      </c>
      <c r="D1350" s="19" t="str">
        <f>"Q"&amp;ROUNDUP(MONTH(SalesDataTable[[#This Row],[Order Date]])/3,0)</f>
        <v>Q3</v>
      </c>
      <c r="E1350" s="4">
        <f>MONTH(SalesDataTable[[#This Row],[Order Date]])</f>
        <v>7</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75">
      <c r="A1351" s="2">
        <v>1025</v>
      </c>
      <c r="B1351" s="3">
        <v>46216</v>
      </c>
      <c r="C1351" s="4">
        <f>YEAR(SalesDataTable[[#This Row],[Order Date]])</f>
        <v>2026</v>
      </c>
      <c r="D1351" s="19" t="str">
        <f>"Q"&amp;ROUNDUP(MONTH(SalesDataTable[[#This Row],[Order Date]])/3,0)</f>
        <v>Q3</v>
      </c>
      <c r="E1351" s="4">
        <f>MONTH(SalesDataTable[[#This Row],[Order Date]])</f>
        <v>7</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75">
      <c r="A1352" s="2">
        <v>1279</v>
      </c>
      <c r="B1352" s="3">
        <v>46216</v>
      </c>
      <c r="C1352" s="4">
        <f>YEAR(SalesDataTable[[#This Row],[Order Date]])</f>
        <v>2026</v>
      </c>
      <c r="D1352" s="19" t="str">
        <f>"Q"&amp;ROUNDUP(MONTH(SalesDataTable[[#This Row],[Order Date]])/3,0)</f>
        <v>Q3</v>
      </c>
      <c r="E1352" s="4">
        <f>MONTH(SalesDataTable[[#This Row],[Order Date]])</f>
        <v>7</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75">
      <c r="A1353" s="2">
        <v>1534</v>
      </c>
      <c r="B1353" s="3">
        <v>46216</v>
      </c>
      <c r="C1353" s="4">
        <f>YEAR(SalesDataTable[[#This Row],[Order Date]])</f>
        <v>2026</v>
      </c>
      <c r="D1353" s="19" t="str">
        <f>"Q"&amp;ROUNDUP(MONTH(SalesDataTable[[#This Row],[Order Date]])/3,0)</f>
        <v>Q3</v>
      </c>
      <c r="E1353" s="4">
        <f>MONTH(SalesDataTable[[#This Row],[Order Date]])</f>
        <v>7</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75">
      <c r="A1354" s="2">
        <v>2147</v>
      </c>
      <c r="B1354" s="3">
        <v>46216</v>
      </c>
      <c r="C1354" s="4">
        <f>YEAR(SalesDataTable[[#This Row],[Order Date]])</f>
        <v>2026</v>
      </c>
      <c r="D1354" s="19" t="str">
        <f>"Q"&amp;ROUNDUP(MONTH(SalesDataTable[[#This Row],[Order Date]])/3,0)</f>
        <v>Q3</v>
      </c>
      <c r="E1354" s="4">
        <f>MONTH(SalesDataTable[[#This Row],[Order Date]])</f>
        <v>7</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75">
      <c r="A1355" s="2">
        <v>2385</v>
      </c>
      <c r="B1355" s="3">
        <v>46216</v>
      </c>
      <c r="C1355" s="4">
        <f>YEAR(SalesDataTable[[#This Row],[Order Date]])</f>
        <v>2026</v>
      </c>
      <c r="D1355" s="19" t="str">
        <f>"Q"&amp;ROUNDUP(MONTH(SalesDataTable[[#This Row],[Order Date]])/3,0)</f>
        <v>Q3</v>
      </c>
      <c r="E1355" s="4">
        <f>MONTH(SalesDataTable[[#This Row],[Order Date]])</f>
        <v>7</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75">
      <c r="A1356" s="2">
        <v>2517</v>
      </c>
      <c r="B1356" s="3">
        <v>46216</v>
      </c>
      <c r="C1356" s="4">
        <f>YEAR(SalesDataTable[[#This Row],[Order Date]])</f>
        <v>2026</v>
      </c>
      <c r="D1356" s="19" t="str">
        <f>"Q"&amp;ROUNDUP(MONTH(SalesDataTable[[#This Row],[Order Date]])/3,0)</f>
        <v>Q3</v>
      </c>
      <c r="E1356" s="4">
        <f>MONTH(SalesDataTable[[#This Row],[Order Date]])</f>
        <v>7</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75">
      <c r="A1357" s="2">
        <v>2746</v>
      </c>
      <c r="B1357" s="3">
        <v>46216</v>
      </c>
      <c r="C1357" s="4">
        <f>YEAR(SalesDataTable[[#This Row],[Order Date]])</f>
        <v>2026</v>
      </c>
      <c r="D1357" s="19" t="str">
        <f>"Q"&amp;ROUNDUP(MONTH(SalesDataTable[[#This Row],[Order Date]])/3,0)</f>
        <v>Q3</v>
      </c>
      <c r="E1357" s="4">
        <f>MONTH(SalesDataTable[[#This Row],[Order Date]])</f>
        <v>7</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75">
      <c r="A1358" s="2">
        <v>3297</v>
      </c>
      <c r="B1358" s="3">
        <v>46216</v>
      </c>
      <c r="C1358" s="4">
        <f>YEAR(SalesDataTable[[#This Row],[Order Date]])</f>
        <v>2026</v>
      </c>
      <c r="D1358" s="19" t="str">
        <f>"Q"&amp;ROUNDUP(MONTH(SalesDataTable[[#This Row],[Order Date]])/3,0)</f>
        <v>Q3</v>
      </c>
      <c r="E1358" s="4">
        <f>MONTH(SalesDataTable[[#This Row],[Order Date]])</f>
        <v>7</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75">
      <c r="A1359" s="2">
        <v>772</v>
      </c>
      <c r="B1359" s="3">
        <v>46217</v>
      </c>
      <c r="C1359" s="4">
        <f>YEAR(SalesDataTable[[#This Row],[Order Date]])</f>
        <v>2026</v>
      </c>
      <c r="D1359" s="19" t="str">
        <f>"Q"&amp;ROUNDUP(MONTH(SalesDataTable[[#This Row],[Order Date]])/3,0)</f>
        <v>Q3</v>
      </c>
      <c r="E1359" s="4">
        <f>MONTH(SalesDataTable[[#This Row],[Order Date]])</f>
        <v>7</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75">
      <c r="A1360" s="2">
        <v>838</v>
      </c>
      <c r="B1360" s="3">
        <v>46217</v>
      </c>
      <c r="C1360" s="4">
        <f>YEAR(SalesDataTable[[#This Row],[Order Date]])</f>
        <v>2026</v>
      </c>
      <c r="D1360" s="19" t="str">
        <f>"Q"&amp;ROUNDUP(MONTH(SalesDataTable[[#This Row],[Order Date]])/3,0)</f>
        <v>Q3</v>
      </c>
      <c r="E1360" s="4">
        <f>MONTH(SalesDataTable[[#This Row],[Order Date]])</f>
        <v>7</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75">
      <c r="A1361" s="2">
        <v>1144</v>
      </c>
      <c r="B1361" s="3">
        <v>46217</v>
      </c>
      <c r="C1361" s="4">
        <f>YEAR(SalesDataTable[[#This Row],[Order Date]])</f>
        <v>2026</v>
      </c>
      <c r="D1361" s="19" t="str">
        <f>"Q"&amp;ROUNDUP(MONTH(SalesDataTable[[#This Row],[Order Date]])/3,0)</f>
        <v>Q3</v>
      </c>
      <c r="E1361" s="4">
        <f>MONTH(SalesDataTable[[#This Row],[Order Date]])</f>
        <v>7</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75">
      <c r="A1362" s="2">
        <v>1686</v>
      </c>
      <c r="B1362" s="3">
        <v>46217</v>
      </c>
      <c r="C1362" s="4">
        <f>YEAR(SalesDataTable[[#This Row],[Order Date]])</f>
        <v>2026</v>
      </c>
      <c r="D1362" s="19" t="str">
        <f>"Q"&amp;ROUNDUP(MONTH(SalesDataTable[[#This Row],[Order Date]])/3,0)</f>
        <v>Q3</v>
      </c>
      <c r="E1362" s="4">
        <f>MONTH(SalesDataTable[[#This Row],[Order Date]])</f>
        <v>7</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75">
      <c r="A1363" s="2">
        <v>2823</v>
      </c>
      <c r="B1363" s="3">
        <v>46217</v>
      </c>
      <c r="C1363" s="4">
        <f>YEAR(SalesDataTable[[#This Row],[Order Date]])</f>
        <v>2026</v>
      </c>
      <c r="D1363" s="19" t="str">
        <f>"Q"&amp;ROUNDUP(MONTH(SalesDataTable[[#This Row],[Order Date]])/3,0)</f>
        <v>Q3</v>
      </c>
      <c r="E1363" s="4">
        <f>MONTH(SalesDataTable[[#This Row],[Order Date]])</f>
        <v>7</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75">
      <c r="A1364" s="2">
        <v>2883</v>
      </c>
      <c r="B1364" s="3">
        <v>46217</v>
      </c>
      <c r="C1364" s="4">
        <f>YEAR(SalesDataTable[[#This Row],[Order Date]])</f>
        <v>2026</v>
      </c>
      <c r="D1364" s="19" t="str">
        <f>"Q"&amp;ROUNDUP(MONTH(SalesDataTable[[#This Row],[Order Date]])/3,0)</f>
        <v>Q3</v>
      </c>
      <c r="E1364" s="4">
        <f>MONTH(SalesDataTable[[#This Row],[Order Date]])</f>
        <v>7</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75">
      <c r="A1365" s="2">
        <v>3259</v>
      </c>
      <c r="B1365" s="3">
        <v>46217</v>
      </c>
      <c r="C1365" s="4">
        <f>YEAR(SalesDataTable[[#This Row],[Order Date]])</f>
        <v>2026</v>
      </c>
      <c r="D1365" s="19" t="str">
        <f>"Q"&amp;ROUNDUP(MONTH(SalesDataTable[[#This Row],[Order Date]])/3,0)</f>
        <v>Q3</v>
      </c>
      <c r="E1365" s="4">
        <f>MONTH(SalesDataTable[[#This Row],[Order Date]])</f>
        <v>7</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75">
      <c r="A1366" s="2">
        <v>3709</v>
      </c>
      <c r="B1366" s="3">
        <v>46217</v>
      </c>
      <c r="C1366" s="4">
        <f>YEAR(SalesDataTable[[#This Row],[Order Date]])</f>
        <v>2026</v>
      </c>
      <c r="D1366" s="19" t="str">
        <f>"Q"&amp;ROUNDUP(MONTH(SalesDataTable[[#This Row],[Order Date]])/3,0)</f>
        <v>Q3</v>
      </c>
      <c r="E1366" s="4">
        <f>MONTH(SalesDataTable[[#This Row],[Order Date]])</f>
        <v>7</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75">
      <c r="A1367" s="2">
        <v>61</v>
      </c>
      <c r="B1367" s="3">
        <v>46218</v>
      </c>
      <c r="C1367" s="4">
        <f>YEAR(SalesDataTable[[#This Row],[Order Date]])</f>
        <v>2026</v>
      </c>
      <c r="D1367" s="19" t="str">
        <f>"Q"&amp;ROUNDUP(MONTH(SalesDataTable[[#This Row],[Order Date]])/3,0)</f>
        <v>Q3</v>
      </c>
      <c r="E1367" s="4">
        <f>MONTH(SalesDataTable[[#This Row],[Order Date]])</f>
        <v>7</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75">
      <c r="A1368" s="2">
        <v>357</v>
      </c>
      <c r="B1368" s="3">
        <v>46218</v>
      </c>
      <c r="C1368" s="4">
        <f>YEAR(SalesDataTable[[#This Row],[Order Date]])</f>
        <v>2026</v>
      </c>
      <c r="D1368" s="19" t="str">
        <f>"Q"&amp;ROUNDUP(MONTH(SalesDataTable[[#This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75">
      <c r="A1369" s="2">
        <v>1607</v>
      </c>
      <c r="B1369" s="3">
        <v>46218</v>
      </c>
      <c r="C1369" s="4">
        <f>YEAR(SalesDataTable[[#This Row],[Order Date]])</f>
        <v>2026</v>
      </c>
      <c r="D1369" s="19" t="str">
        <f>"Q"&amp;ROUNDUP(MONTH(SalesDataTable[[#This Row],[Order Date]])/3,0)</f>
        <v>Q3</v>
      </c>
      <c r="E1369" s="4">
        <f>MONTH(SalesDataTable[[#This Row],[Order Date]])</f>
        <v>7</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75">
      <c r="A1370" s="2">
        <v>3295</v>
      </c>
      <c r="B1370" s="3">
        <v>46218</v>
      </c>
      <c r="C1370" s="4">
        <f>YEAR(SalesDataTable[[#This Row],[Order Date]])</f>
        <v>2026</v>
      </c>
      <c r="D1370" s="19" t="str">
        <f>"Q"&amp;ROUNDUP(MONTH(SalesDataTable[[#This Row],[Order Date]])/3,0)</f>
        <v>Q3</v>
      </c>
      <c r="E1370" s="4">
        <f>MONTH(SalesDataTable[[#This Row],[Order Date]])</f>
        <v>7</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75">
      <c r="A1371" s="2">
        <v>4048</v>
      </c>
      <c r="B1371" s="3">
        <v>46218</v>
      </c>
      <c r="C1371" s="4">
        <f>YEAR(SalesDataTable[[#This Row],[Order Date]])</f>
        <v>2026</v>
      </c>
      <c r="D1371" s="19" t="str">
        <f>"Q"&amp;ROUNDUP(MONTH(SalesDataTable[[#This Row],[Order Date]])/3,0)</f>
        <v>Q3</v>
      </c>
      <c r="E1371" s="4">
        <f>MONTH(SalesDataTable[[#This Row],[Order Date]])</f>
        <v>7</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75">
      <c r="A1372" s="2">
        <v>4424</v>
      </c>
      <c r="B1372" s="3">
        <v>46218</v>
      </c>
      <c r="C1372" s="4">
        <f>YEAR(SalesDataTable[[#This Row],[Order Date]])</f>
        <v>2026</v>
      </c>
      <c r="D1372" s="19" t="str">
        <f>"Q"&amp;ROUNDUP(MONTH(SalesDataTable[[#This Row],[Order Date]])/3,0)</f>
        <v>Q3</v>
      </c>
      <c r="E1372" s="4">
        <f>MONTH(SalesDataTable[[#This Row],[Order Date]])</f>
        <v>7</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75">
      <c r="A1373" s="2">
        <v>4732</v>
      </c>
      <c r="B1373" s="3">
        <v>46218</v>
      </c>
      <c r="C1373" s="4">
        <f>YEAR(SalesDataTable[[#This Row],[Order Date]])</f>
        <v>2026</v>
      </c>
      <c r="D1373" s="19" t="str">
        <f>"Q"&amp;ROUNDUP(MONTH(SalesDataTable[[#This Row],[Order Date]])/3,0)</f>
        <v>Q3</v>
      </c>
      <c r="E1373" s="4">
        <f>MONTH(SalesDataTable[[#This Row],[Order Date]])</f>
        <v>7</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75">
      <c r="A1374" s="2">
        <v>194</v>
      </c>
      <c r="B1374" s="3">
        <v>46219</v>
      </c>
      <c r="C1374" s="4">
        <f>YEAR(SalesDataTable[[#This Row],[Order Date]])</f>
        <v>2026</v>
      </c>
      <c r="D1374" s="19" t="str">
        <f>"Q"&amp;ROUNDUP(MONTH(SalesDataTable[[#This Row],[Order Date]])/3,0)</f>
        <v>Q3</v>
      </c>
      <c r="E1374" s="4">
        <f>MONTH(SalesDataTable[[#This Row],[Order Date]])</f>
        <v>7</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75">
      <c r="A1375" s="2">
        <v>258</v>
      </c>
      <c r="B1375" s="3">
        <v>46219</v>
      </c>
      <c r="C1375" s="4">
        <f>YEAR(SalesDataTable[[#This Row],[Order Date]])</f>
        <v>2026</v>
      </c>
      <c r="D1375" s="19" t="str">
        <f>"Q"&amp;ROUNDUP(MONTH(SalesDataTable[[#This Row],[Order Date]])/3,0)</f>
        <v>Q3</v>
      </c>
      <c r="E1375" s="4">
        <f>MONTH(SalesDataTable[[#This Row],[Order Date]])</f>
        <v>7</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75">
      <c r="A1376" s="2">
        <v>543</v>
      </c>
      <c r="B1376" s="3">
        <v>46219</v>
      </c>
      <c r="C1376" s="4">
        <f>YEAR(SalesDataTable[[#This Row],[Order Date]])</f>
        <v>2026</v>
      </c>
      <c r="D1376" s="19" t="str">
        <f>"Q"&amp;ROUNDUP(MONTH(SalesDataTable[[#This Row],[Order Date]])/3,0)</f>
        <v>Q3</v>
      </c>
      <c r="E1376" s="4">
        <f>MONTH(SalesDataTable[[#This Row],[Order Date]])</f>
        <v>7</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75">
      <c r="A1377" s="2">
        <v>972</v>
      </c>
      <c r="B1377" s="3">
        <v>46219</v>
      </c>
      <c r="C1377" s="4">
        <f>YEAR(SalesDataTable[[#This Row],[Order Date]])</f>
        <v>2026</v>
      </c>
      <c r="D1377" s="19" t="str">
        <f>"Q"&amp;ROUNDUP(MONTH(SalesDataTable[[#This Row],[Order Date]])/3,0)</f>
        <v>Q3</v>
      </c>
      <c r="E1377" s="4">
        <f>MONTH(SalesDataTable[[#This Row],[Order Date]])</f>
        <v>7</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75">
      <c r="A1378" s="2">
        <v>1146</v>
      </c>
      <c r="B1378" s="3">
        <v>46219</v>
      </c>
      <c r="C1378" s="4">
        <f>YEAR(SalesDataTable[[#This Row],[Order Date]])</f>
        <v>2026</v>
      </c>
      <c r="D1378" s="19" t="str">
        <f>"Q"&amp;ROUNDUP(MONTH(SalesDataTable[[#This Row],[Order Date]])/3,0)</f>
        <v>Q3</v>
      </c>
      <c r="E1378" s="4">
        <f>MONTH(SalesDataTable[[#This Row],[Order Date]])</f>
        <v>7</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75">
      <c r="A1379" s="2">
        <v>1464</v>
      </c>
      <c r="B1379" s="3">
        <v>46219</v>
      </c>
      <c r="C1379" s="4">
        <f>YEAR(SalesDataTable[[#This Row],[Order Date]])</f>
        <v>2026</v>
      </c>
      <c r="D1379" s="19" t="str">
        <f>"Q"&amp;ROUNDUP(MONTH(SalesDataTable[[#This Row],[Order Date]])/3,0)</f>
        <v>Q3</v>
      </c>
      <c r="E1379" s="4">
        <f>MONTH(SalesDataTable[[#This Row],[Order Date]])</f>
        <v>7</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75">
      <c r="A1380" s="2">
        <v>1581</v>
      </c>
      <c r="B1380" s="3">
        <v>46219</v>
      </c>
      <c r="C1380" s="4">
        <f>YEAR(SalesDataTable[[#This Row],[Order Date]])</f>
        <v>2026</v>
      </c>
      <c r="D1380" s="19" t="str">
        <f>"Q"&amp;ROUNDUP(MONTH(SalesDataTable[[#This Row],[Order Date]])/3,0)</f>
        <v>Q3</v>
      </c>
      <c r="E1380" s="4">
        <f>MONTH(SalesDataTable[[#This Row],[Order Date]])</f>
        <v>7</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75">
      <c r="A1381" s="2">
        <v>1894</v>
      </c>
      <c r="B1381" s="3">
        <v>46219</v>
      </c>
      <c r="C1381" s="4">
        <f>YEAR(SalesDataTable[[#This Row],[Order Date]])</f>
        <v>2026</v>
      </c>
      <c r="D1381" s="19" t="str">
        <f>"Q"&amp;ROUNDUP(MONTH(SalesDataTable[[#This Row],[Order Date]])/3,0)</f>
        <v>Q3</v>
      </c>
      <c r="E1381" s="4">
        <f>MONTH(SalesDataTable[[#This Row],[Order Date]])</f>
        <v>7</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75">
      <c r="A1382" s="2">
        <v>2100</v>
      </c>
      <c r="B1382" s="3">
        <v>46219</v>
      </c>
      <c r="C1382" s="4">
        <f>YEAR(SalesDataTable[[#This Row],[Order Date]])</f>
        <v>2026</v>
      </c>
      <c r="D1382" s="19" t="str">
        <f>"Q"&amp;ROUNDUP(MONTH(SalesDataTable[[#This Row],[Order Date]])/3,0)</f>
        <v>Q3</v>
      </c>
      <c r="E1382" s="4">
        <f>MONTH(SalesDataTable[[#This Row],[Order Date]])</f>
        <v>7</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75">
      <c r="A1383" s="2">
        <v>2902</v>
      </c>
      <c r="B1383" s="3">
        <v>46219</v>
      </c>
      <c r="C1383" s="4">
        <f>YEAR(SalesDataTable[[#This Row],[Order Date]])</f>
        <v>2026</v>
      </c>
      <c r="D1383" s="19" t="str">
        <f>"Q"&amp;ROUNDUP(MONTH(SalesDataTable[[#This Row],[Order Date]])/3,0)</f>
        <v>Q3</v>
      </c>
      <c r="E1383" s="4">
        <f>MONTH(SalesDataTable[[#This Row],[Order Date]])</f>
        <v>7</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75">
      <c r="A1384" s="2">
        <v>3115</v>
      </c>
      <c r="B1384" s="3">
        <v>46219</v>
      </c>
      <c r="C1384" s="4">
        <f>YEAR(SalesDataTable[[#This Row],[Order Date]])</f>
        <v>2026</v>
      </c>
      <c r="D1384" s="19" t="str">
        <f>"Q"&amp;ROUNDUP(MONTH(SalesDataTable[[#This Row],[Order Date]])/3,0)</f>
        <v>Q3</v>
      </c>
      <c r="E1384" s="4">
        <f>MONTH(SalesDataTable[[#This Row],[Order Date]])</f>
        <v>7</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75">
      <c r="A1385" s="2">
        <v>3546</v>
      </c>
      <c r="B1385" s="3">
        <v>46219</v>
      </c>
      <c r="C1385" s="4">
        <f>YEAR(SalesDataTable[[#This Row],[Order Date]])</f>
        <v>2026</v>
      </c>
      <c r="D1385" s="19" t="str">
        <f>"Q"&amp;ROUNDUP(MONTH(SalesDataTable[[#This Row],[Order Date]])/3,0)</f>
        <v>Q3</v>
      </c>
      <c r="E1385" s="4">
        <f>MONTH(SalesDataTable[[#This Row],[Order Date]])</f>
        <v>7</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75">
      <c r="A1386" s="2">
        <v>4224</v>
      </c>
      <c r="B1386" s="3">
        <v>46219</v>
      </c>
      <c r="C1386" s="4">
        <f>YEAR(SalesDataTable[[#This Row],[Order Date]])</f>
        <v>2026</v>
      </c>
      <c r="D1386" s="19" t="str">
        <f>"Q"&amp;ROUNDUP(MONTH(SalesDataTable[[#This Row],[Order Date]])/3,0)</f>
        <v>Q3</v>
      </c>
      <c r="E1386" s="4">
        <f>MONTH(SalesDataTable[[#This Row],[Order Date]])</f>
        <v>7</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75">
      <c r="A1387" s="2">
        <v>4858</v>
      </c>
      <c r="B1387" s="3">
        <v>46219</v>
      </c>
      <c r="C1387" s="4">
        <f>YEAR(SalesDataTable[[#This Row],[Order Date]])</f>
        <v>2026</v>
      </c>
      <c r="D1387" s="19" t="str">
        <f>"Q"&amp;ROUNDUP(MONTH(SalesDataTable[[#This Row],[Order Date]])/3,0)</f>
        <v>Q3</v>
      </c>
      <c r="E1387" s="4">
        <f>MONTH(SalesDataTable[[#This Row],[Order Date]])</f>
        <v>7</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75">
      <c r="A1388" s="2">
        <v>768</v>
      </c>
      <c r="B1388" s="3">
        <v>46220</v>
      </c>
      <c r="C1388" s="4">
        <f>YEAR(SalesDataTable[[#This Row],[Order Date]])</f>
        <v>2026</v>
      </c>
      <c r="D1388" s="19" t="str">
        <f>"Q"&amp;ROUNDUP(MONTH(SalesDataTable[[#This Row],[Order Date]])/3,0)</f>
        <v>Q3</v>
      </c>
      <c r="E1388" s="4">
        <f>MONTH(SalesDataTable[[#This Row],[Order Date]])</f>
        <v>7</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75">
      <c r="A1389" s="2">
        <v>1901</v>
      </c>
      <c r="B1389" s="3">
        <v>46220</v>
      </c>
      <c r="C1389" s="4">
        <f>YEAR(SalesDataTable[[#This Row],[Order Date]])</f>
        <v>2026</v>
      </c>
      <c r="D1389" s="19" t="str">
        <f>"Q"&amp;ROUNDUP(MONTH(SalesDataTable[[#This Row],[Order Date]])/3,0)</f>
        <v>Q3</v>
      </c>
      <c r="E1389" s="4">
        <f>MONTH(SalesDataTable[[#This Row],[Order Date]])</f>
        <v>7</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75">
      <c r="A1390" s="2">
        <v>2226</v>
      </c>
      <c r="B1390" s="3">
        <v>46220</v>
      </c>
      <c r="C1390" s="4">
        <f>YEAR(SalesDataTable[[#This Row],[Order Date]])</f>
        <v>2026</v>
      </c>
      <c r="D1390" s="19" t="str">
        <f>"Q"&amp;ROUNDUP(MONTH(SalesDataTable[[#This Row],[Order Date]])/3,0)</f>
        <v>Q3</v>
      </c>
      <c r="E1390" s="4">
        <f>MONTH(SalesDataTable[[#This Row],[Order Date]])</f>
        <v>7</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75">
      <c r="A1391" s="2">
        <v>2660</v>
      </c>
      <c r="B1391" s="3">
        <v>46220</v>
      </c>
      <c r="C1391" s="4">
        <f>YEAR(SalesDataTable[[#This Row],[Order Date]])</f>
        <v>2026</v>
      </c>
      <c r="D1391" s="19" t="str">
        <f>"Q"&amp;ROUNDUP(MONTH(SalesDataTable[[#This Row],[Order Date]])/3,0)</f>
        <v>Q3</v>
      </c>
      <c r="E1391" s="4">
        <f>MONTH(SalesDataTable[[#This Row],[Order Date]])</f>
        <v>7</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75">
      <c r="A1392" s="2">
        <v>3004</v>
      </c>
      <c r="B1392" s="3">
        <v>46220</v>
      </c>
      <c r="C1392" s="4">
        <f>YEAR(SalesDataTable[[#This Row],[Order Date]])</f>
        <v>2026</v>
      </c>
      <c r="D1392" s="19" t="str">
        <f>"Q"&amp;ROUNDUP(MONTH(SalesDataTable[[#This Row],[Order Date]])/3,0)</f>
        <v>Q3</v>
      </c>
      <c r="E1392" s="4">
        <f>MONTH(SalesDataTable[[#This Row],[Order Date]])</f>
        <v>7</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75">
      <c r="A1393" s="2">
        <v>4020</v>
      </c>
      <c r="B1393" s="3">
        <v>46220</v>
      </c>
      <c r="C1393" s="4">
        <f>YEAR(SalesDataTable[[#This Row],[Order Date]])</f>
        <v>2026</v>
      </c>
      <c r="D1393" s="19" t="str">
        <f>"Q"&amp;ROUNDUP(MONTH(SalesDataTable[[#This Row],[Order Date]])/3,0)</f>
        <v>Q3</v>
      </c>
      <c r="E1393" s="4">
        <f>MONTH(SalesDataTable[[#This Row],[Order Date]])</f>
        <v>7</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75">
      <c r="A1394" s="2">
        <v>4154</v>
      </c>
      <c r="B1394" s="3">
        <v>46220</v>
      </c>
      <c r="C1394" s="4">
        <f>YEAR(SalesDataTable[[#This Row],[Order Date]])</f>
        <v>2026</v>
      </c>
      <c r="D1394" s="19" t="str">
        <f>"Q"&amp;ROUNDUP(MONTH(SalesDataTable[[#This Row],[Order Date]])/3,0)</f>
        <v>Q3</v>
      </c>
      <c r="E1394" s="4">
        <f>MONTH(SalesDataTable[[#This Row],[Order Date]])</f>
        <v>7</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75">
      <c r="A1395" s="2">
        <v>4957</v>
      </c>
      <c r="B1395" s="3">
        <v>46220</v>
      </c>
      <c r="C1395" s="4">
        <f>YEAR(SalesDataTable[[#This Row],[Order Date]])</f>
        <v>2026</v>
      </c>
      <c r="D1395" s="19" t="str">
        <f>"Q"&amp;ROUNDUP(MONTH(SalesDataTable[[#This Row],[Order Date]])/3,0)</f>
        <v>Q3</v>
      </c>
      <c r="E1395" s="4">
        <f>MONTH(SalesDataTable[[#This Row],[Order Date]])</f>
        <v>7</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75">
      <c r="A1396" s="2">
        <v>945</v>
      </c>
      <c r="B1396" s="3">
        <v>46221</v>
      </c>
      <c r="C1396" s="4">
        <f>YEAR(SalesDataTable[[#This Row],[Order Date]])</f>
        <v>2026</v>
      </c>
      <c r="D1396" s="19" t="str">
        <f>"Q"&amp;ROUNDUP(MONTH(SalesDataTable[[#This Row],[Order Date]])/3,0)</f>
        <v>Q3</v>
      </c>
      <c r="E1396" s="4">
        <f>MONTH(SalesDataTable[[#This Row],[Order Date]])</f>
        <v>7</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75">
      <c r="A1397" s="2">
        <v>1726</v>
      </c>
      <c r="B1397" s="3">
        <v>46221</v>
      </c>
      <c r="C1397" s="4">
        <f>YEAR(SalesDataTable[[#This Row],[Order Date]])</f>
        <v>2026</v>
      </c>
      <c r="D1397" s="19" t="str">
        <f>"Q"&amp;ROUNDUP(MONTH(SalesDataTable[[#This Row],[Order Date]])/3,0)</f>
        <v>Q3</v>
      </c>
      <c r="E1397" s="4">
        <f>MONTH(SalesDataTable[[#This Row],[Order Date]])</f>
        <v>7</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75">
      <c r="A1398" s="2">
        <v>1790</v>
      </c>
      <c r="B1398" s="3">
        <v>46221</v>
      </c>
      <c r="C1398" s="4">
        <f>YEAR(SalesDataTable[[#This Row],[Order Date]])</f>
        <v>2026</v>
      </c>
      <c r="D1398" s="19" t="str">
        <f>"Q"&amp;ROUNDUP(MONTH(SalesDataTable[[#This Row],[Order Date]])/3,0)</f>
        <v>Q3</v>
      </c>
      <c r="E1398" s="4">
        <f>MONTH(SalesDataTable[[#This Row],[Order Date]])</f>
        <v>7</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75">
      <c r="A1399" s="2">
        <v>2193</v>
      </c>
      <c r="B1399" s="3">
        <v>46221</v>
      </c>
      <c r="C1399" s="4">
        <f>YEAR(SalesDataTable[[#This Row],[Order Date]])</f>
        <v>2026</v>
      </c>
      <c r="D1399" s="19" t="str">
        <f>"Q"&amp;ROUNDUP(MONTH(SalesDataTable[[#This Row],[Order Date]])/3,0)</f>
        <v>Q3</v>
      </c>
      <c r="E1399" s="4">
        <f>MONTH(SalesDataTable[[#This Row],[Order Date]])</f>
        <v>7</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75">
      <c r="A1400" s="2">
        <v>2781</v>
      </c>
      <c r="B1400" s="3">
        <v>46221</v>
      </c>
      <c r="C1400" s="4">
        <f>YEAR(SalesDataTable[[#This Row],[Order Date]])</f>
        <v>2026</v>
      </c>
      <c r="D1400" s="19" t="str">
        <f>"Q"&amp;ROUNDUP(MONTH(SalesDataTable[[#This Row],[Order Date]])/3,0)</f>
        <v>Q3</v>
      </c>
      <c r="E1400" s="4">
        <f>MONTH(SalesDataTable[[#This Row],[Order Date]])</f>
        <v>7</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75">
      <c r="A1401" s="2">
        <v>3043</v>
      </c>
      <c r="B1401" s="3">
        <v>46221</v>
      </c>
      <c r="C1401" s="4">
        <f>YEAR(SalesDataTable[[#This Row],[Order Date]])</f>
        <v>2026</v>
      </c>
      <c r="D1401" s="19" t="str">
        <f>"Q"&amp;ROUNDUP(MONTH(SalesDataTable[[#This Row],[Order Date]])/3,0)</f>
        <v>Q3</v>
      </c>
      <c r="E1401" s="4">
        <f>MONTH(SalesDataTable[[#This Row],[Order Date]])</f>
        <v>7</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75">
      <c r="A1402" s="2">
        <v>3102</v>
      </c>
      <c r="B1402" s="3">
        <v>46221</v>
      </c>
      <c r="C1402" s="4">
        <f>YEAR(SalesDataTable[[#This Row],[Order Date]])</f>
        <v>2026</v>
      </c>
      <c r="D1402" s="19" t="str">
        <f>"Q"&amp;ROUNDUP(MONTH(SalesDataTable[[#This Row],[Order Date]])/3,0)</f>
        <v>Q3</v>
      </c>
      <c r="E1402" s="4">
        <f>MONTH(SalesDataTable[[#This Row],[Order Date]])</f>
        <v>7</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75">
      <c r="A1403" s="2">
        <v>3156</v>
      </c>
      <c r="B1403" s="3">
        <v>46221</v>
      </c>
      <c r="C1403" s="4">
        <f>YEAR(SalesDataTable[[#This Row],[Order Date]])</f>
        <v>2026</v>
      </c>
      <c r="D1403" s="19" t="str">
        <f>"Q"&amp;ROUNDUP(MONTH(SalesDataTable[[#This Row],[Order Date]])/3,0)</f>
        <v>Q3</v>
      </c>
      <c r="E1403" s="4">
        <f>MONTH(SalesDataTable[[#This Row],[Order Date]])</f>
        <v>7</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75">
      <c r="A1404" s="2">
        <v>3308</v>
      </c>
      <c r="B1404" s="3">
        <v>46221</v>
      </c>
      <c r="C1404" s="4">
        <f>YEAR(SalesDataTable[[#This Row],[Order Date]])</f>
        <v>2026</v>
      </c>
      <c r="D1404" s="19" t="str">
        <f>"Q"&amp;ROUNDUP(MONTH(SalesDataTable[[#This Row],[Order Date]])/3,0)</f>
        <v>Q3</v>
      </c>
      <c r="E1404" s="4">
        <f>MONTH(SalesDataTable[[#This Row],[Order Date]])</f>
        <v>7</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75">
      <c r="A1405" s="2">
        <v>3329</v>
      </c>
      <c r="B1405" s="3">
        <v>46221</v>
      </c>
      <c r="C1405" s="4">
        <f>YEAR(SalesDataTable[[#This Row],[Order Date]])</f>
        <v>2026</v>
      </c>
      <c r="D1405" s="19" t="str">
        <f>"Q"&amp;ROUNDUP(MONTH(SalesDataTable[[#This Row],[Order Date]])/3,0)</f>
        <v>Q3</v>
      </c>
      <c r="E1405" s="4">
        <f>MONTH(SalesDataTable[[#This Row],[Order Date]])</f>
        <v>7</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75">
      <c r="A1406" s="2">
        <v>4102</v>
      </c>
      <c r="B1406" s="3">
        <v>46221</v>
      </c>
      <c r="C1406" s="4">
        <f>YEAR(SalesDataTable[[#This Row],[Order Date]])</f>
        <v>2026</v>
      </c>
      <c r="D1406" s="19" t="str">
        <f>"Q"&amp;ROUNDUP(MONTH(SalesDataTable[[#This Row],[Order Date]])/3,0)</f>
        <v>Q3</v>
      </c>
      <c r="E1406" s="4">
        <f>MONTH(SalesDataTable[[#This Row],[Order Date]])</f>
        <v>7</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75">
      <c r="A1407" s="2">
        <v>4109</v>
      </c>
      <c r="B1407" s="3">
        <v>46221</v>
      </c>
      <c r="C1407" s="4">
        <f>YEAR(SalesDataTable[[#This Row],[Order Date]])</f>
        <v>2026</v>
      </c>
      <c r="D1407" s="19" t="str">
        <f>"Q"&amp;ROUNDUP(MONTH(SalesDataTable[[#This Row],[Order Date]])/3,0)</f>
        <v>Q3</v>
      </c>
      <c r="E1407" s="4">
        <f>MONTH(SalesDataTable[[#This Row],[Order Date]])</f>
        <v>7</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75">
      <c r="A1408" s="2">
        <v>4813</v>
      </c>
      <c r="B1408" s="3">
        <v>46221</v>
      </c>
      <c r="C1408" s="4">
        <f>YEAR(SalesDataTable[[#This Row],[Order Date]])</f>
        <v>2026</v>
      </c>
      <c r="D1408" s="19" t="str">
        <f>"Q"&amp;ROUNDUP(MONTH(SalesDataTable[[#This Row],[Order Date]])/3,0)</f>
        <v>Q3</v>
      </c>
      <c r="E1408" s="4">
        <f>MONTH(SalesDataTable[[#This Row],[Order Date]])</f>
        <v>7</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75">
      <c r="A1409" s="2">
        <v>5054</v>
      </c>
      <c r="B1409" s="3">
        <v>46221</v>
      </c>
      <c r="C1409" s="4">
        <f>YEAR(SalesDataTable[[#This Row],[Order Date]])</f>
        <v>2026</v>
      </c>
      <c r="D1409" s="19" t="str">
        <f>"Q"&amp;ROUNDUP(MONTH(SalesDataTable[[#This Row],[Order Date]])/3,0)</f>
        <v>Q3</v>
      </c>
      <c r="E1409" s="4">
        <f>MONTH(SalesDataTable[[#This Row],[Order Date]])</f>
        <v>7</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75">
      <c r="A1410" s="2">
        <v>138</v>
      </c>
      <c r="B1410" s="3">
        <v>46222</v>
      </c>
      <c r="C1410" s="4">
        <f>YEAR(SalesDataTable[[#This Row],[Order Date]])</f>
        <v>2026</v>
      </c>
      <c r="D1410" s="19" t="str">
        <f>"Q"&amp;ROUNDUP(MONTH(SalesDataTable[[#This Row],[Order Date]])/3,0)</f>
        <v>Q3</v>
      </c>
      <c r="E1410" s="4">
        <f>MONTH(SalesDataTable[[#This Row],[Order Date]])</f>
        <v>7</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75">
      <c r="A1411" s="2">
        <v>433</v>
      </c>
      <c r="B1411" s="3">
        <v>46222</v>
      </c>
      <c r="C1411" s="4">
        <f>YEAR(SalesDataTable[[#This Row],[Order Date]])</f>
        <v>2026</v>
      </c>
      <c r="D1411" s="19" t="str">
        <f>"Q"&amp;ROUNDUP(MONTH(SalesDataTable[[#This Row],[Order Date]])/3,0)</f>
        <v>Q3</v>
      </c>
      <c r="E1411" s="4">
        <f>MONTH(SalesDataTable[[#This Row],[Order Date]])</f>
        <v>7</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75">
      <c r="A1412" s="2">
        <v>484</v>
      </c>
      <c r="B1412" s="3">
        <v>46222</v>
      </c>
      <c r="C1412" s="4">
        <f>YEAR(SalesDataTable[[#This Row],[Order Date]])</f>
        <v>2026</v>
      </c>
      <c r="D1412" s="19" t="str">
        <f>"Q"&amp;ROUNDUP(MONTH(SalesDataTable[[#This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75">
      <c r="A1413" s="2">
        <v>492</v>
      </c>
      <c r="B1413" s="3">
        <v>46222</v>
      </c>
      <c r="C1413" s="4">
        <f>YEAR(SalesDataTable[[#This Row],[Order Date]])</f>
        <v>2026</v>
      </c>
      <c r="D1413" s="19" t="str">
        <f>"Q"&amp;ROUNDUP(MONTH(SalesDataTable[[#This Row],[Order Date]])/3,0)</f>
        <v>Q3</v>
      </c>
      <c r="E1413" s="4">
        <f>MONTH(SalesDataTable[[#This Row],[Order Date]])</f>
        <v>7</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75">
      <c r="A1414" s="2">
        <v>626</v>
      </c>
      <c r="B1414" s="3">
        <v>46222</v>
      </c>
      <c r="C1414" s="4">
        <f>YEAR(SalesDataTable[[#This Row],[Order Date]])</f>
        <v>2026</v>
      </c>
      <c r="D1414" s="19" t="str">
        <f>"Q"&amp;ROUNDUP(MONTH(SalesDataTable[[#This Row],[Order Date]])/3,0)</f>
        <v>Q3</v>
      </c>
      <c r="E1414" s="4">
        <f>MONTH(SalesDataTable[[#This Row],[Order Date]])</f>
        <v>7</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75">
      <c r="A1415" s="2">
        <v>1409</v>
      </c>
      <c r="B1415" s="3">
        <v>46222</v>
      </c>
      <c r="C1415" s="4">
        <f>YEAR(SalesDataTable[[#This Row],[Order Date]])</f>
        <v>2026</v>
      </c>
      <c r="D1415" s="19" t="str">
        <f>"Q"&amp;ROUNDUP(MONTH(SalesDataTable[[#This Row],[Order Date]])/3,0)</f>
        <v>Q3</v>
      </c>
      <c r="E1415" s="4">
        <f>MONTH(SalesDataTable[[#This Row],[Order Date]])</f>
        <v>7</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75">
      <c r="A1416" s="2">
        <v>1486</v>
      </c>
      <c r="B1416" s="3">
        <v>46222</v>
      </c>
      <c r="C1416" s="4">
        <f>YEAR(SalesDataTable[[#This Row],[Order Date]])</f>
        <v>2026</v>
      </c>
      <c r="D1416" s="19" t="str">
        <f>"Q"&amp;ROUNDUP(MONTH(SalesDataTable[[#This Row],[Order Date]])/3,0)</f>
        <v>Q3</v>
      </c>
      <c r="E1416" s="4">
        <f>MONTH(SalesDataTable[[#This Row],[Order Date]])</f>
        <v>7</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75">
      <c r="A1417" s="2">
        <v>1940</v>
      </c>
      <c r="B1417" s="3">
        <v>46222</v>
      </c>
      <c r="C1417" s="4">
        <f>YEAR(SalesDataTable[[#This Row],[Order Date]])</f>
        <v>2026</v>
      </c>
      <c r="D1417" s="19" t="str">
        <f>"Q"&amp;ROUNDUP(MONTH(SalesDataTable[[#This Row],[Order Date]])/3,0)</f>
        <v>Q3</v>
      </c>
      <c r="E1417" s="4">
        <f>MONTH(SalesDataTable[[#This Row],[Order Date]])</f>
        <v>7</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75">
      <c r="A1418" s="2">
        <v>2215</v>
      </c>
      <c r="B1418" s="3">
        <v>46222</v>
      </c>
      <c r="C1418" s="4">
        <f>YEAR(SalesDataTable[[#This Row],[Order Date]])</f>
        <v>2026</v>
      </c>
      <c r="D1418" s="19" t="str">
        <f>"Q"&amp;ROUNDUP(MONTH(SalesDataTable[[#This Row],[Order Date]])/3,0)</f>
        <v>Q3</v>
      </c>
      <c r="E1418" s="4">
        <f>MONTH(SalesDataTable[[#This Row],[Order Date]])</f>
        <v>7</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75">
      <c r="A1419" s="2">
        <v>2555</v>
      </c>
      <c r="B1419" s="3">
        <v>46222</v>
      </c>
      <c r="C1419" s="4">
        <f>YEAR(SalesDataTable[[#This Row],[Order Date]])</f>
        <v>2026</v>
      </c>
      <c r="D1419" s="19" t="str">
        <f>"Q"&amp;ROUNDUP(MONTH(SalesDataTable[[#This Row],[Order Date]])/3,0)</f>
        <v>Q3</v>
      </c>
      <c r="E1419" s="4">
        <f>MONTH(SalesDataTable[[#This Row],[Order Date]])</f>
        <v>7</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75">
      <c r="A1420" s="2">
        <v>4710</v>
      </c>
      <c r="B1420" s="3">
        <v>46222</v>
      </c>
      <c r="C1420" s="4">
        <f>YEAR(SalesDataTable[[#This Row],[Order Date]])</f>
        <v>2026</v>
      </c>
      <c r="D1420" s="19" t="str">
        <f>"Q"&amp;ROUNDUP(MONTH(SalesDataTable[[#This Row],[Order Date]])/3,0)</f>
        <v>Q3</v>
      </c>
      <c r="E1420" s="4">
        <f>MONTH(SalesDataTable[[#This Row],[Order Date]])</f>
        <v>7</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75">
      <c r="A1421" s="2">
        <v>4974</v>
      </c>
      <c r="B1421" s="3">
        <v>46222</v>
      </c>
      <c r="C1421" s="4">
        <f>YEAR(SalesDataTable[[#This Row],[Order Date]])</f>
        <v>2026</v>
      </c>
      <c r="D1421" s="19" t="str">
        <f>"Q"&amp;ROUNDUP(MONTH(SalesDataTable[[#This Row],[Order Date]])/3,0)</f>
        <v>Q3</v>
      </c>
      <c r="E1421" s="4">
        <f>MONTH(SalesDataTable[[#This Row],[Order Date]])</f>
        <v>7</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75">
      <c r="A1422" s="2">
        <v>5048</v>
      </c>
      <c r="B1422" s="3">
        <v>46222</v>
      </c>
      <c r="C1422" s="4">
        <f>YEAR(SalesDataTable[[#This Row],[Order Date]])</f>
        <v>2026</v>
      </c>
      <c r="D1422" s="19" t="str">
        <f>"Q"&amp;ROUNDUP(MONTH(SalesDataTable[[#This Row],[Order Date]])/3,0)</f>
        <v>Q3</v>
      </c>
      <c r="E1422" s="4">
        <f>MONTH(SalesDataTable[[#This Row],[Order Date]])</f>
        <v>7</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75">
      <c r="A1423" s="2">
        <v>1</v>
      </c>
      <c r="B1423" s="3">
        <v>46223</v>
      </c>
      <c r="C1423" s="4">
        <f>YEAR(SalesDataTable[[#This Row],[Order Date]])</f>
        <v>2026</v>
      </c>
      <c r="D1423" s="19" t="str">
        <f>"Q"&amp;ROUNDUP(MONTH(SalesDataTable[[#This Row],[Order Date]])/3,0)</f>
        <v>Q3</v>
      </c>
      <c r="E1423" s="4">
        <f>MONTH(SalesDataTable[[#This Row],[Order Date]])</f>
        <v>7</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75">
      <c r="A1424" s="2">
        <v>270</v>
      </c>
      <c r="B1424" s="3">
        <v>46223</v>
      </c>
      <c r="C1424" s="4">
        <f>YEAR(SalesDataTable[[#This Row],[Order Date]])</f>
        <v>2026</v>
      </c>
      <c r="D1424" s="19" t="str">
        <f>"Q"&amp;ROUNDUP(MONTH(SalesDataTable[[#This Row],[Order Date]])/3,0)</f>
        <v>Q3</v>
      </c>
      <c r="E1424" s="4">
        <f>MONTH(SalesDataTable[[#This Row],[Order Date]])</f>
        <v>7</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75">
      <c r="A1425" s="2">
        <v>2130</v>
      </c>
      <c r="B1425" s="3">
        <v>46223</v>
      </c>
      <c r="C1425" s="4">
        <f>YEAR(SalesDataTable[[#This Row],[Order Date]])</f>
        <v>2026</v>
      </c>
      <c r="D1425" s="19" t="str">
        <f>"Q"&amp;ROUNDUP(MONTH(SalesDataTable[[#This Row],[Order Date]])/3,0)</f>
        <v>Q3</v>
      </c>
      <c r="E1425" s="4">
        <f>MONTH(SalesDataTable[[#This Row],[Order Date]])</f>
        <v>7</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75">
      <c r="A1426" s="2">
        <v>2474</v>
      </c>
      <c r="B1426" s="3">
        <v>46223</v>
      </c>
      <c r="C1426" s="4">
        <f>YEAR(SalesDataTable[[#This Row],[Order Date]])</f>
        <v>2026</v>
      </c>
      <c r="D1426" s="19" t="str">
        <f>"Q"&amp;ROUNDUP(MONTH(SalesDataTable[[#This Row],[Order Date]])/3,0)</f>
        <v>Q3</v>
      </c>
      <c r="E1426" s="4">
        <f>MONTH(SalesDataTable[[#This Row],[Order Date]])</f>
        <v>7</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75">
      <c r="A1427" s="2">
        <v>2514</v>
      </c>
      <c r="B1427" s="3">
        <v>46223</v>
      </c>
      <c r="C1427" s="4">
        <f>YEAR(SalesDataTable[[#This Row],[Order Date]])</f>
        <v>2026</v>
      </c>
      <c r="D1427" s="19" t="str">
        <f>"Q"&amp;ROUNDUP(MONTH(SalesDataTable[[#This Row],[Order Date]])/3,0)</f>
        <v>Q3</v>
      </c>
      <c r="E1427" s="4">
        <f>MONTH(SalesDataTable[[#This Row],[Order Date]])</f>
        <v>7</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75">
      <c r="A1428" s="2">
        <v>2616</v>
      </c>
      <c r="B1428" s="3">
        <v>46223</v>
      </c>
      <c r="C1428" s="4">
        <f>YEAR(SalesDataTable[[#This Row],[Order Date]])</f>
        <v>2026</v>
      </c>
      <c r="D1428" s="19" t="str">
        <f>"Q"&amp;ROUNDUP(MONTH(SalesDataTable[[#This Row],[Order Date]])/3,0)</f>
        <v>Q3</v>
      </c>
      <c r="E1428" s="4">
        <f>MONTH(SalesDataTable[[#This Row],[Order Date]])</f>
        <v>7</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75">
      <c r="A1429" s="2">
        <v>2632</v>
      </c>
      <c r="B1429" s="3">
        <v>46223</v>
      </c>
      <c r="C1429" s="4">
        <f>YEAR(SalesDataTable[[#This Row],[Order Date]])</f>
        <v>2026</v>
      </c>
      <c r="D1429" s="19" t="str">
        <f>"Q"&amp;ROUNDUP(MONTH(SalesDataTable[[#This Row],[Order Date]])/3,0)</f>
        <v>Q3</v>
      </c>
      <c r="E1429" s="4">
        <f>MONTH(SalesDataTable[[#This Row],[Order Date]])</f>
        <v>7</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75">
      <c r="A1430" s="2">
        <v>3725</v>
      </c>
      <c r="B1430" s="3">
        <v>46223</v>
      </c>
      <c r="C1430" s="4">
        <f>YEAR(SalesDataTable[[#This Row],[Order Date]])</f>
        <v>2026</v>
      </c>
      <c r="D1430" s="19" t="str">
        <f>"Q"&amp;ROUNDUP(MONTH(SalesDataTable[[#This Row],[Order Date]])/3,0)</f>
        <v>Q3</v>
      </c>
      <c r="E1430" s="4">
        <f>MONTH(SalesDataTable[[#This Row],[Order Date]])</f>
        <v>7</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75">
      <c r="A1431" s="2">
        <v>3834</v>
      </c>
      <c r="B1431" s="3">
        <v>46223</v>
      </c>
      <c r="C1431" s="4">
        <f>YEAR(SalesDataTable[[#This Row],[Order Date]])</f>
        <v>2026</v>
      </c>
      <c r="D1431" s="19" t="str">
        <f>"Q"&amp;ROUNDUP(MONTH(SalesDataTable[[#This Row],[Order Date]])/3,0)</f>
        <v>Q3</v>
      </c>
      <c r="E1431" s="4">
        <f>MONTH(SalesDataTable[[#This Row],[Order Date]])</f>
        <v>7</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75">
      <c r="A1432" s="2">
        <v>159</v>
      </c>
      <c r="B1432" s="3">
        <v>46224</v>
      </c>
      <c r="C1432" s="4">
        <f>YEAR(SalesDataTable[[#This Row],[Order Date]])</f>
        <v>2026</v>
      </c>
      <c r="D1432" s="19" t="str">
        <f>"Q"&amp;ROUNDUP(MONTH(SalesDataTable[[#This Row],[Order Date]])/3,0)</f>
        <v>Q3</v>
      </c>
      <c r="E1432" s="4">
        <f>MONTH(SalesDataTable[[#This Row],[Order Date]])</f>
        <v>7</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75">
      <c r="A1433" s="2">
        <v>435</v>
      </c>
      <c r="B1433" s="3">
        <v>46224</v>
      </c>
      <c r="C1433" s="4">
        <f>YEAR(SalesDataTable[[#This Row],[Order Date]])</f>
        <v>2026</v>
      </c>
      <c r="D1433" s="19" t="str">
        <f>"Q"&amp;ROUNDUP(MONTH(SalesDataTable[[#This Row],[Order Date]])/3,0)</f>
        <v>Q3</v>
      </c>
      <c r="E1433" s="4">
        <f>MONTH(SalesDataTable[[#This Row],[Order Date]])</f>
        <v>7</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75">
      <c r="A1434" s="2">
        <v>1467</v>
      </c>
      <c r="B1434" s="3">
        <v>46224</v>
      </c>
      <c r="C1434" s="4">
        <f>YEAR(SalesDataTable[[#This Row],[Order Date]])</f>
        <v>2026</v>
      </c>
      <c r="D1434" s="19" t="str">
        <f>"Q"&amp;ROUNDUP(MONTH(SalesDataTable[[#This Row],[Order Date]])/3,0)</f>
        <v>Q3</v>
      </c>
      <c r="E1434" s="4">
        <f>MONTH(SalesDataTable[[#This Row],[Order Date]])</f>
        <v>7</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75">
      <c r="A1435" s="2">
        <v>1552</v>
      </c>
      <c r="B1435" s="3">
        <v>46224</v>
      </c>
      <c r="C1435" s="4">
        <f>YEAR(SalesDataTable[[#This Row],[Order Date]])</f>
        <v>2026</v>
      </c>
      <c r="D1435" s="19" t="str">
        <f>"Q"&amp;ROUNDUP(MONTH(SalesDataTable[[#This Row],[Order Date]])/3,0)</f>
        <v>Q3</v>
      </c>
      <c r="E1435" s="4">
        <f>MONTH(SalesDataTable[[#This Row],[Order Date]])</f>
        <v>7</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75">
      <c r="A1436" s="2">
        <v>1745</v>
      </c>
      <c r="B1436" s="3">
        <v>46224</v>
      </c>
      <c r="C1436" s="4">
        <f>YEAR(SalesDataTable[[#This Row],[Order Date]])</f>
        <v>2026</v>
      </c>
      <c r="D1436" s="19" t="str">
        <f>"Q"&amp;ROUNDUP(MONTH(SalesDataTable[[#This Row],[Order Date]])/3,0)</f>
        <v>Q3</v>
      </c>
      <c r="E1436" s="4">
        <f>MONTH(SalesDataTable[[#This Row],[Order Date]])</f>
        <v>7</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75">
      <c r="A1437" s="2">
        <v>2174</v>
      </c>
      <c r="B1437" s="3">
        <v>46224</v>
      </c>
      <c r="C1437" s="4">
        <f>YEAR(SalesDataTable[[#This Row],[Order Date]])</f>
        <v>2026</v>
      </c>
      <c r="D1437" s="19" t="str">
        <f>"Q"&amp;ROUNDUP(MONTH(SalesDataTable[[#This Row],[Order Date]])/3,0)</f>
        <v>Q3</v>
      </c>
      <c r="E1437" s="4">
        <f>MONTH(SalesDataTable[[#This Row],[Order Date]])</f>
        <v>7</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75">
      <c r="A1438" s="2">
        <v>3444</v>
      </c>
      <c r="B1438" s="3">
        <v>46224</v>
      </c>
      <c r="C1438" s="4">
        <f>YEAR(SalesDataTable[[#This Row],[Order Date]])</f>
        <v>2026</v>
      </c>
      <c r="D1438" s="19" t="str">
        <f>"Q"&amp;ROUNDUP(MONTH(SalesDataTable[[#This Row],[Order Date]])/3,0)</f>
        <v>Q3</v>
      </c>
      <c r="E1438" s="4">
        <f>MONTH(SalesDataTable[[#This Row],[Order Date]])</f>
        <v>7</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75">
      <c r="A1439" s="2">
        <v>3646</v>
      </c>
      <c r="B1439" s="3">
        <v>46224</v>
      </c>
      <c r="C1439" s="4">
        <f>YEAR(SalesDataTable[[#This Row],[Order Date]])</f>
        <v>2026</v>
      </c>
      <c r="D1439" s="19" t="str">
        <f>"Q"&amp;ROUNDUP(MONTH(SalesDataTable[[#This Row],[Order Date]])/3,0)</f>
        <v>Q3</v>
      </c>
      <c r="E1439" s="4">
        <f>MONTH(SalesDataTable[[#This Row],[Order Date]])</f>
        <v>7</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75">
      <c r="A1440" s="2">
        <v>4558</v>
      </c>
      <c r="B1440" s="3">
        <v>46224</v>
      </c>
      <c r="C1440" s="4">
        <f>YEAR(SalesDataTable[[#This Row],[Order Date]])</f>
        <v>2026</v>
      </c>
      <c r="D1440" s="19" t="str">
        <f>"Q"&amp;ROUNDUP(MONTH(SalesDataTable[[#This Row],[Order Date]])/3,0)</f>
        <v>Q3</v>
      </c>
      <c r="E1440" s="4">
        <f>MONTH(SalesDataTable[[#This Row],[Order Date]])</f>
        <v>7</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75">
      <c r="A1441" s="2">
        <v>4564</v>
      </c>
      <c r="B1441" s="3">
        <v>46224</v>
      </c>
      <c r="C1441" s="4">
        <f>YEAR(SalesDataTable[[#This Row],[Order Date]])</f>
        <v>2026</v>
      </c>
      <c r="D1441" s="19" t="str">
        <f>"Q"&amp;ROUNDUP(MONTH(SalesDataTable[[#This Row],[Order Date]])/3,0)</f>
        <v>Q3</v>
      </c>
      <c r="E1441" s="4">
        <f>MONTH(SalesDataTable[[#This Row],[Order Date]])</f>
        <v>7</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75">
      <c r="A1442" s="2">
        <v>4616</v>
      </c>
      <c r="B1442" s="3">
        <v>46224</v>
      </c>
      <c r="C1442" s="4">
        <f>YEAR(SalesDataTable[[#This Row],[Order Date]])</f>
        <v>2026</v>
      </c>
      <c r="D1442" s="19" t="str">
        <f>"Q"&amp;ROUNDUP(MONTH(SalesDataTable[[#This Row],[Order Date]])/3,0)</f>
        <v>Q3</v>
      </c>
      <c r="E1442" s="4">
        <f>MONTH(SalesDataTable[[#This Row],[Order Date]])</f>
        <v>7</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75">
      <c r="A1443" s="2">
        <v>536</v>
      </c>
      <c r="B1443" s="3">
        <v>46225</v>
      </c>
      <c r="C1443" s="4">
        <f>YEAR(SalesDataTable[[#This Row],[Order Date]])</f>
        <v>2026</v>
      </c>
      <c r="D1443" s="19" t="str">
        <f>"Q"&amp;ROUNDUP(MONTH(SalesDataTable[[#This Row],[Order Date]])/3,0)</f>
        <v>Q3</v>
      </c>
      <c r="E1443" s="4">
        <f>MONTH(SalesDataTable[[#This Row],[Order Date]])</f>
        <v>7</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75">
      <c r="A1444" s="2">
        <v>571</v>
      </c>
      <c r="B1444" s="3">
        <v>46225</v>
      </c>
      <c r="C1444" s="4">
        <f>YEAR(SalesDataTable[[#This Row],[Order Date]])</f>
        <v>2026</v>
      </c>
      <c r="D1444" s="19" t="str">
        <f>"Q"&amp;ROUNDUP(MONTH(SalesDataTable[[#This Row],[Order Date]])/3,0)</f>
        <v>Q3</v>
      </c>
      <c r="E1444" s="4">
        <f>MONTH(SalesDataTable[[#This Row],[Order Date]])</f>
        <v>7</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75">
      <c r="A1445" s="2">
        <v>965</v>
      </c>
      <c r="B1445" s="3">
        <v>46225</v>
      </c>
      <c r="C1445" s="4">
        <f>YEAR(SalesDataTable[[#This Row],[Order Date]])</f>
        <v>2026</v>
      </c>
      <c r="D1445" s="19" t="str">
        <f>"Q"&amp;ROUNDUP(MONTH(SalesDataTable[[#This Row],[Order Date]])/3,0)</f>
        <v>Q3</v>
      </c>
      <c r="E1445" s="4">
        <f>MONTH(SalesDataTable[[#This Row],[Order Date]])</f>
        <v>7</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75">
      <c r="A1446" s="2">
        <v>1504</v>
      </c>
      <c r="B1446" s="3">
        <v>46225</v>
      </c>
      <c r="C1446" s="4">
        <f>YEAR(SalesDataTable[[#This Row],[Order Date]])</f>
        <v>2026</v>
      </c>
      <c r="D1446" s="19" t="str">
        <f>"Q"&amp;ROUNDUP(MONTH(SalesDataTable[[#This Row],[Order Date]])/3,0)</f>
        <v>Q3</v>
      </c>
      <c r="E1446" s="4">
        <f>MONTH(SalesDataTable[[#This Row],[Order Date]])</f>
        <v>7</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75">
      <c r="A1447" s="2">
        <v>2560</v>
      </c>
      <c r="B1447" s="3">
        <v>46225</v>
      </c>
      <c r="C1447" s="4">
        <f>YEAR(SalesDataTable[[#This Row],[Order Date]])</f>
        <v>2026</v>
      </c>
      <c r="D1447" s="19" t="str">
        <f>"Q"&amp;ROUNDUP(MONTH(SalesDataTable[[#This Row],[Order Date]])/3,0)</f>
        <v>Q3</v>
      </c>
      <c r="E1447" s="4">
        <f>MONTH(SalesDataTable[[#This Row],[Order Date]])</f>
        <v>7</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75">
      <c r="A1448" s="2">
        <v>2758</v>
      </c>
      <c r="B1448" s="3">
        <v>46225</v>
      </c>
      <c r="C1448" s="4">
        <f>YEAR(SalesDataTable[[#This Row],[Order Date]])</f>
        <v>2026</v>
      </c>
      <c r="D1448" s="19" t="str">
        <f>"Q"&amp;ROUNDUP(MONTH(SalesDataTable[[#This Row],[Order Date]])/3,0)</f>
        <v>Q3</v>
      </c>
      <c r="E1448" s="4">
        <f>MONTH(SalesDataTable[[#This Row],[Order Date]])</f>
        <v>7</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75">
      <c r="A1449" s="2">
        <v>4030</v>
      </c>
      <c r="B1449" s="3">
        <v>46225</v>
      </c>
      <c r="C1449" s="4">
        <f>YEAR(SalesDataTable[[#This Row],[Order Date]])</f>
        <v>2026</v>
      </c>
      <c r="D1449" s="19" t="str">
        <f>"Q"&amp;ROUNDUP(MONTH(SalesDataTable[[#This Row],[Order Date]])/3,0)</f>
        <v>Q3</v>
      </c>
      <c r="E1449" s="4">
        <f>MONTH(SalesDataTable[[#This Row],[Order Date]])</f>
        <v>7</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75">
      <c r="A1450" s="2">
        <v>4337</v>
      </c>
      <c r="B1450" s="3">
        <v>46225</v>
      </c>
      <c r="C1450" s="4">
        <f>YEAR(SalesDataTable[[#This Row],[Order Date]])</f>
        <v>2026</v>
      </c>
      <c r="D1450" s="19" t="str">
        <f>"Q"&amp;ROUNDUP(MONTH(SalesDataTable[[#This Row],[Order Date]])/3,0)</f>
        <v>Q3</v>
      </c>
      <c r="E1450" s="4">
        <f>MONTH(SalesDataTable[[#This Row],[Order Date]])</f>
        <v>7</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75">
      <c r="A1451" s="2">
        <v>5129</v>
      </c>
      <c r="B1451" s="3">
        <v>46225</v>
      </c>
      <c r="C1451" s="4">
        <f>YEAR(SalesDataTable[[#This Row],[Order Date]])</f>
        <v>2026</v>
      </c>
      <c r="D1451" s="19" t="str">
        <f>"Q"&amp;ROUNDUP(MONTH(SalesDataTable[[#This Row],[Order Date]])/3,0)</f>
        <v>Q3</v>
      </c>
      <c r="E1451" s="4">
        <f>MONTH(SalesDataTable[[#This Row],[Order Date]])</f>
        <v>7</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75">
      <c r="A1452" s="2">
        <v>81</v>
      </c>
      <c r="B1452" s="3">
        <v>46226</v>
      </c>
      <c r="C1452" s="4">
        <f>YEAR(SalesDataTable[[#This Row],[Order Date]])</f>
        <v>2026</v>
      </c>
      <c r="D1452" s="19" t="str">
        <f>"Q"&amp;ROUNDUP(MONTH(SalesDataTable[[#This Row],[Order Date]])/3,0)</f>
        <v>Q3</v>
      </c>
      <c r="E1452" s="4">
        <f>MONTH(SalesDataTable[[#This Row],[Order Date]])</f>
        <v>7</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75">
      <c r="A1453" s="2">
        <v>493</v>
      </c>
      <c r="B1453" s="3">
        <v>46226</v>
      </c>
      <c r="C1453" s="4">
        <f>YEAR(SalesDataTable[[#This Row],[Order Date]])</f>
        <v>2026</v>
      </c>
      <c r="D1453" s="19" t="str">
        <f>"Q"&amp;ROUNDUP(MONTH(SalesDataTable[[#This Row],[Order Date]])/3,0)</f>
        <v>Q3</v>
      </c>
      <c r="E1453" s="4">
        <f>MONTH(SalesDataTable[[#This Row],[Order Date]])</f>
        <v>7</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75">
      <c r="A1454" s="2">
        <v>613</v>
      </c>
      <c r="B1454" s="3">
        <v>46226</v>
      </c>
      <c r="C1454" s="4">
        <f>YEAR(SalesDataTable[[#This Row],[Order Date]])</f>
        <v>2026</v>
      </c>
      <c r="D1454" s="19" t="str">
        <f>"Q"&amp;ROUNDUP(MONTH(SalesDataTable[[#This Row],[Order Date]])/3,0)</f>
        <v>Q3</v>
      </c>
      <c r="E1454" s="4">
        <f>MONTH(SalesDataTable[[#This Row],[Order Date]])</f>
        <v>7</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75">
      <c r="A1455" s="2">
        <v>958</v>
      </c>
      <c r="B1455" s="3">
        <v>46226</v>
      </c>
      <c r="C1455" s="4">
        <f>YEAR(SalesDataTable[[#This Row],[Order Date]])</f>
        <v>2026</v>
      </c>
      <c r="D1455" s="19" t="str">
        <f>"Q"&amp;ROUNDUP(MONTH(SalesDataTable[[#This Row],[Order Date]])/3,0)</f>
        <v>Q3</v>
      </c>
      <c r="E1455" s="4">
        <f>MONTH(SalesDataTable[[#This Row],[Order Date]])</f>
        <v>7</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75">
      <c r="A1456" s="2">
        <v>1270</v>
      </c>
      <c r="B1456" s="3">
        <v>46226</v>
      </c>
      <c r="C1456" s="4">
        <f>YEAR(SalesDataTable[[#This Row],[Order Date]])</f>
        <v>2026</v>
      </c>
      <c r="D1456" s="19" t="str">
        <f>"Q"&amp;ROUNDUP(MONTH(SalesDataTable[[#This Row],[Order Date]])/3,0)</f>
        <v>Q3</v>
      </c>
      <c r="E1456" s="4">
        <f>MONTH(SalesDataTable[[#This Row],[Order Date]])</f>
        <v>7</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75">
      <c r="A1457" s="2">
        <v>1513</v>
      </c>
      <c r="B1457" s="3">
        <v>46226</v>
      </c>
      <c r="C1457" s="4">
        <f>YEAR(SalesDataTable[[#This Row],[Order Date]])</f>
        <v>2026</v>
      </c>
      <c r="D1457" s="19" t="str">
        <f>"Q"&amp;ROUNDUP(MONTH(SalesDataTable[[#This Row],[Order Date]])/3,0)</f>
        <v>Q3</v>
      </c>
      <c r="E1457" s="4">
        <f>MONTH(SalesDataTable[[#This Row],[Order Date]])</f>
        <v>7</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75">
      <c r="A1458" s="2">
        <v>2009</v>
      </c>
      <c r="B1458" s="3">
        <v>46226</v>
      </c>
      <c r="C1458" s="4">
        <f>YEAR(SalesDataTable[[#This Row],[Order Date]])</f>
        <v>2026</v>
      </c>
      <c r="D1458" s="19" t="str">
        <f>"Q"&amp;ROUNDUP(MONTH(SalesDataTable[[#This Row],[Order Date]])/3,0)</f>
        <v>Q3</v>
      </c>
      <c r="E1458" s="4">
        <f>MONTH(SalesDataTable[[#This Row],[Order Date]])</f>
        <v>7</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75">
      <c r="A1459" s="2">
        <v>2838</v>
      </c>
      <c r="B1459" s="3">
        <v>46226</v>
      </c>
      <c r="C1459" s="4">
        <f>YEAR(SalesDataTable[[#This Row],[Order Date]])</f>
        <v>2026</v>
      </c>
      <c r="D1459" s="19" t="str">
        <f>"Q"&amp;ROUNDUP(MONTH(SalesDataTable[[#This Row],[Order Date]])/3,0)</f>
        <v>Q3</v>
      </c>
      <c r="E1459" s="4">
        <f>MONTH(SalesDataTable[[#This Row],[Order Date]])</f>
        <v>7</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75">
      <c r="A1460" s="2">
        <v>3730</v>
      </c>
      <c r="B1460" s="3">
        <v>46226</v>
      </c>
      <c r="C1460" s="4">
        <f>YEAR(SalesDataTable[[#This Row],[Order Date]])</f>
        <v>2026</v>
      </c>
      <c r="D1460" s="19" t="str">
        <f>"Q"&amp;ROUNDUP(MONTH(SalesDataTable[[#This Row],[Order Date]])/3,0)</f>
        <v>Q3</v>
      </c>
      <c r="E1460" s="4">
        <f>MONTH(SalesDataTable[[#This Row],[Order Date]])</f>
        <v>7</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75">
      <c r="A1461" s="2">
        <v>4287</v>
      </c>
      <c r="B1461" s="3">
        <v>46226</v>
      </c>
      <c r="C1461" s="4">
        <f>YEAR(SalesDataTable[[#This Row],[Order Date]])</f>
        <v>2026</v>
      </c>
      <c r="D1461" s="19" t="str">
        <f>"Q"&amp;ROUNDUP(MONTH(SalesDataTable[[#This Row],[Order Date]])/3,0)</f>
        <v>Q3</v>
      </c>
      <c r="E1461" s="4">
        <f>MONTH(SalesDataTable[[#This Row],[Order Date]])</f>
        <v>7</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75">
      <c r="A1462" s="2">
        <v>4297</v>
      </c>
      <c r="B1462" s="3">
        <v>46226</v>
      </c>
      <c r="C1462" s="4">
        <f>YEAR(SalesDataTable[[#This Row],[Order Date]])</f>
        <v>2026</v>
      </c>
      <c r="D1462" s="19" t="str">
        <f>"Q"&amp;ROUNDUP(MONTH(SalesDataTable[[#This Row],[Order Date]])/3,0)</f>
        <v>Q3</v>
      </c>
      <c r="E1462" s="4">
        <f>MONTH(SalesDataTable[[#This Row],[Order Date]])</f>
        <v>7</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75">
      <c r="A1463" s="2">
        <v>5118</v>
      </c>
      <c r="B1463" s="3">
        <v>46226</v>
      </c>
      <c r="C1463" s="4">
        <f>YEAR(SalesDataTable[[#This Row],[Order Date]])</f>
        <v>2026</v>
      </c>
      <c r="D1463" s="19" t="str">
        <f>"Q"&amp;ROUNDUP(MONTH(SalesDataTable[[#This Row],[Order Date]])/3,0)</f>
        <v>Q3</v>
      </c>
      <c r="E1463" s="4">
        <f>MONTH(SalesDataTable[[#This Row],[Order Date]])</f>
        <v>7</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75">
      <c r="A1464" s="2">
        <v>363</v>
      </c>
      <c r="B1464" s="3">
        <v>46227</v>
      </c>
      <c r="C1464" s="4">
        <f>YEAR(SalesDataTable[[#This Row],[Order Date]])</f>
        <v>2026</v>
      </c>
      <c r="D1464" s="19" t="str">
        <f>"Q"&amp;ROUNDUP(MONTH(SalesDataTable[[#This Row],[Order Date]])/3,0)</f>
        <v>Q3</v>
      </c>
      <c r="E1464" s="4">
        <f>MONTH(SalesDataTable[[#This Row],[Order Date]])</f>
        <v>7</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75">
      <c r="A1465" s="2">
        <v>4243</v>
      </c>
      <c r="B1465" s="3">
        <v>46227</v>
      </c>
      <c r="C1465" s="4">
        <f>YEAR(SalesDataTable[[#This Row],[Order Date]])</f>
        <v>2026</v>
      </c>
      <c r="D1465" s="19" t="str">
        <f>"Q"&amp;ROUNDUP(MONTH(SalesDataTable[[#This Row],[Order Date]])/3,0)</f>
        <v>Q3</v>
      </c>
      <c r="E1465" s="4">
        <f>MONTH(SalesDataTable[[#This Row],[Order Date]])</f>
        <v>7</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75">
      <c r="A1466" s="2">
        <v>4348</v>
      </c>
      <c r="B1466" s="3">
        <v>46227</v>
      </c>
      <c r="C1466" s="4">
        <f>YEAR(SalesDataTable[[#This Row],[Order Date]])</f>
        <v>2026</v>
      </c>
      <c r="D1466" s="19" t="str">
        <f>"Q"&amp;ROUNDUP(MONTH(SalesDataTable[[#This Row],[Order Date]])/3,0)</f>
        <v>Q3</v>
      </c>
      <c r="E1466" s="4">
        <f>MONTH(SalesDataTable[[#This Row],[Order Date]])</f>
        <v>7</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75">
      <c r="A1467" s="2">
        <v>4405</v>
      </c>
      <c r="B1467" s="3">
        <v>46227</v>
      </c>
      <c r="C1467" s="4">
        <f>YEAR(SalesDataTable[[#This Row],[Order Date]])</f>
        <v>2026</v>
      </c>
      <c r="D1467" s="19" t="str">
        <f>"Q"&amp;ROUNDUP(MONTH(SalesDataTable[[#This Row],[Order Date]])/3,0)</f>
        <v>Q3</v>
      </c>
      <c r="E1467" s="4">
        <f>MONTH(SalesDataTable[[#This Row],[Order Date]])</f>
        <v>7</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75">
      <c r="A1468" s="2">
        <v>4857</v>
      </c>
      <c r="B1468" s="3">
        <v>46227</v>
      </c>
      <c r="C1468" s="4">
        <f>YEAR(SalesDataTable[[#This Row],[Order Date]])</f>
        <v>2026</v>
      </c>
      <c r="D1468" s="19" t="str">
        <f>"Q"&amp;ROUNDUP(MONTH(SalesDataTable[[#This Row],[Order Date]])/3,0)</f>
        <v>Q3</v>
      </c>
      <c r="E1468" s="4">
        <f>MONTH(SalesDataTable[[#This Row],[Order Date]])</f>
        <v>7</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75">
      <c r="A1469" s="2">
        <v>87</v>
      </c>
      <c r="B1469" s="3">
        <v>46228</v>
      </c>
      <c r="C1469" s="4">
        <f>YEAR(SalesDataTable[[#This Row],[Order Date]])</f>
        <v>2026</v>
      </c>
      <c r="D1469" s="19" t="str">
        <f>"Q"&amp;ROUNDUP(MONTH(SalesDataTable[[#This Row],[Order Date]])/3,0)</f>
        <v>Q3</v>
      </c>
      <c r="E1469" s="4">
        <f>MONTH(SalesDataTable[[#This Row],[Order Date]])</f>
        <v>7</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75">
      <c r="A1470" s="2">
        <v>315</v>
      </c>
      <c r="B1470" s="3">
        <v>46228</v>
      </c>
      <c r="C1470" s="4">
        <f>YEAR(SalesDataTable[[#This Row],[Order Date]])</f>
        <v>2026</v>
      </c>
      <c r="D1470" s="19" t="str">
        <f>"Q"&amp;ROUNDUP(MONTH(SalesDataTable[[#This Row],[Order Date]])/3,0)</f>
        <v>Q3</v>
      </c>
      <c r="E1470" s="4">
        <f>MONTH(SalesDataTable[[#This Row],[Order Date]])</f>
        <v>7</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75">
      <c r="A1471" s="2">
        <v>970</v>
      </c>
      <c r="B1471" s="3">
        <v>46228</v>
      </c>
      <c r="C1471" s="4">
        <f>YEAR(SalesDataTable[[#This Row],[Order Date]])</f>
        <v>2026</v>
      </c>
      <c r="D1471" s="19" t="str">
        <f>"Q"&amp;ROUNDUP(MONTH(SalesDataTable[[#This Row],[Order Date]])/3,0)</f>
        <v>Q3</v>
      </c>
      <c r="E1471" s="4">
        <f>MONTH(SalesDataTable[[#This Row],[Order Date]])</f>
        <v>7</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75">
      <c r="A1472" s="2">
        <v>1891</v>
      </c>
      <c r="B1472" s="3">
        <v>46228</v>
      </c>
      <c r="C1472" s="4">
        <f>YEAR(SalesDataTable[[#This Row],[Order Date]])</f>
        <v>2026</v>
      </c>
      <c r="D1472" s="19" t="str">
        <f>"Q"&amp;ROUNDUP(MONTH(SalesDataTable[[#This Row],[Order Date]])/3,0)</f>
        <v>Q3</v>
      </c>
      <c r="E1472" s="4">
        <f>MONTH(SalesDataTable[[#This Row],[Order Date]])</f>
        <v>7</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75">
      <c r="A1473" s="2">
        <v>2148</v>
      </c>
      <c r="B1473" s="3">
        <v>46228</v>
      </c>
      <c r="C1473" s="4">
        <f>YEAR(SalesDataTable[[#This Row],[Order Date]])</f>
        <v>2026</v>
      </c>
      <c r="D1473" s="19" t="str">
        <f>"Q"&amp;ROUNDUP(MONTH(SalesDataTable[[#This Row],[Order Date]])/3,0)</f>
        <v>Q3</v>
      </c>
      <c r="E1473" s="4">
        <f>MONTH(SalesDataTable[[#This Row],[Order Date]])</f>
        <v>7</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75">
      <c r="A1474" s="2">
        <v>2467</v>
      </c>
      <c r="B1474" s="3">
        <v>46228</v>
      </c>
      <c r="C1474" s="4">
        <f>YEAR(SalesDataTable[[#This Row],[Order Date]])</f>
        <v>2026</v>
      </c>
      <c r="D1474" s="19" t="str">
        <f>"Q"&amp;ROUNDUP(MONTH(SalesDataTable[[#This Row],[Order Date]])/3,0)</f>
        <v>Q3</v>
      </c>
      <c r="E1474" s="4">
        <f>MONTH(SalesDataTable[[#This Row],[Order Date]])</f>
        <v>7</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75">
      <c r="A1475" s="2">
        <v>3710</v>
      </c>
      <c r="B1475" s="3">
        <v>46228</v>
      </c>
      <c r="C1475" s="4">
        <f>YEAR(SalesDataTable[[#This Row],[Order Date]])</f>
        <v>2026</v>
      </c>
      <c r="D1475" s="19" t="str">
        <f>"Q"&amp;ROUNDUP(MONTH(SalesDataTable[[#This Row],[Order Date]])/3,0)</f>
        <v>Q3</v>
      </c>
      <c r="E1475" s="4">
        <f>MONTH(SalesDataTable[[#This Row],[Order Date]])</f>
        <v>7</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75">
      <c r="A1476" s="2">
        <v>3714</v>
      </c>
      <c r="B1476" s="3">
        <v>46228</v>
      </c>
      <c r="C1476" s="4">
        <f>YEAR(SalesDataTable[[#This Row],[Order Date]])</f>
        <v>2026</v>
      </c>
      <c r="D1476" s="19" t="str">
        <f>"Q"&amp;ROUNDUP(MONTH(SalesDataTable[[#This Row],[Order Date]])/3,0)</f>
        <v>Q3</v>
      </c>
      <c r="E1476" s="4">
        <f>MONTH(SalesDataTable[[#This Row],[Order Date]])</f>
        <v>7</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75">
      <c r="A1477" s="2">
        <v>3893</v>
      </c>
      <c r="B1477" s="3">
        <v>46228</v>
      </c>
      <c r="C1477" s="4">
        <f>YEAR(SalesDataTable[[#This Row],[Order Date]])</f>
        <v>2026</v>
      </c>
      <c r="D1477" s="19" t="str">
        <f>"Q"&amp;ROUNDUP(MONTH(SalesDataTable[[#This Row],[Order Date]])/3,0)</f>
        <v>Q3</v>
      </c>
      <c r="E1477" s="4">
        <f>MONTH(SalesDataTable[[#This Row],[Order Date]])</f>
        <v>7</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75">
      <c r="A1478" s="2">
        <v>4136</v>
      </c>
      <c r="B1478" s="3">
        <v>46228</v>
      </c>
      <c r="C1478" s="4">
        <f>YEAR(SalesDataTable[[#This Row],[Order Date]])</f>
        <v>2026</v>
      </c>
      <c r="D1478" s="19" t="str">
        <f>"Q"&amp;ROUNDUP(MONTH(SalesDataTable[[#This Row],[Order Date]])/3,0)</f>
        <v>Q3</v>
      </c>
      <c r="E1478" s="4">
        <f>MONTH(SalesDataTable[[#This Row],[Order Date]])</f>
        <v>7</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75">
      <c r="A1479" s="2">
        <v>4212</v>
      </c>
      <c r="B1479" s="3">
        <v>46228</v>
      </c>
      <c r="C1479" s="4">
        <f>YEAR(SalesDataTable[[#This Row],[Order Date]])</f>
        <v>2026</v>
      </c>
      <c r="D1479" s="19" t="str">
        <f>"Q"&amp;ROUNDUP(MONTH(SalesDataTable[[#This Row],[Order Date]])/3,0)</f>
        <v>Q3</v>
      </c>
      <c r="E1479" s="4">
        <f>MONTH(SalesDataTable[[#This Row],[Order Date]])</f>
        <v>7</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75">
      <c r="A1480" s="2">
        <v>4332</v>
      </c>
      <c r="B1480" s="3">
        <v>46228</v>
      </c>
      <c r="C1480" s="4">
        <f>YEAR(SalesDataTable[[#This Row],[Order Date]])</f>
        <v>2026</v>
      </c>
      <c r="D1480" s="19" t="str">
        <f>"Q"&amp;ROUNDUP(MONTH(SalesDataTable[[#This Row],[Order Date]])/3,0)</f>
        <v>Q3</v>
      </c>
      <c r="E1480" s="4">
        <f>MONTH(SalesDataTable[[#This Row],[Order Date]])</f>
        <v>7</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75">
      <c r="A1481" s="2">
        <v>702</v>
      </c>
      <c r="B1481" s="3">
        <v>46229</v>
      </c>
      <c r="C1481" s="4">
        <f>YEAR(SalesDataTable[[#This Row],[Order Date]])</f>
        <v>2026</v>
      </c>
      <c r="D1481" s="19" t="str">
        <f>"Q"&amp;ROUNDUP(MONTH(SalesDataTable[[#This Row],[Order Date]])/3,0)</f>
        <v>Q3</v>
      </c>
      <c r="E1481" s="4">
        <f>MONTH(SalesDataTable[[#This Row],[Order Date]])</f>
        <v>7</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75">
      <c r="A1482" s="2">
        <v>1223</v>
      </c>
      <c r="B1482" s="3">
        <v>46229</v>
      </c>
      <c r="C1482" s="4">
        <f>YEAR(SalesDataTable[[#This Row],[Order Date]])</f>
        <v>2026</v>
      </c>
      <c r="D1482" s="19" t="str">
        <f>"Q"&amp;ROUNDUP(MONTH(SalesDataTable[[#This Row],[Order Date]])/3,0)</f>
        <v>Q3</v>
      </c>
      <c r="E1482" s="4">
        <f>MONTH(SalesDataTable[[#This Row],[Order Date]])</f>
        <v>7</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75">
      <c r="A1483" s="2">
        <v>1370</v>
      </c>
      <c r="B1483" s="3">
        <v>46229</v>
      </c>
      <c r="C1483" s="4">
        <f>YEAR(SalesDataTable[[#This Row],[Order Date]])</f>
        <v>2026</v>
      </c>
      <c r="D1483" s="19" t="str">
        <f>"Q"&amp;ROUNDUP(MONTH(SalesDataTable[[#This Row],[Order Date]])/3,0)</f>
        <v>Q3</v>
      </c>
      <c r="E1483" s="4">
        <f>MONTH(SalesDataTable[[#This Row],[Order Date]])</f>
        <v>7</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75">
      <c r="A1484" s="2">
        <v>3476</v>
      </c>
      <c r="B1484" s="3">
        <v>46229</v>
      </c>
      <c r="C1484" s="4">
        <f>YEAR(SalesDataTable[[#This Row],[Order Date]])</f>
        <v>2026</v>
      </c>
      <c r="D1484" s="19" t="str">
        <f>"Q"&amp;ROUNDUP(MONTH(SalesDataTable[[#This Row],[Order Date]])/3,0)</f>
        <v>Q3</v>
      </c>
      <c r="E1484" s="4">
        <f>MONTH(SalesDataTable[[#This Row],[Order Date]])</f>
        <v>7</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75">
      <c r="A1485" s="2">
        <v>4066</v>
      </c>
      <c r="B1485" s="3">
        <v>46229</v>
      </c>
      <c r="C1485" s="4">
        <f>YEAR(SalesDataTable[[#This Row],[Order Date]])</f>
        <v>2026</v>
      </c>
      <c r="D1485" s="19" t="str">
        <f>"Q"&amp;ROUNDUP(MONTH(SalesDataTable[[#This Row],[Order Date]])/3,0)</f>
        <v>Q3</v>
      </c>
      <c r="E1485" s="4">
        <f>MONTH(SalesDataTable[[#This Row],[Order Date]])</f>
        <v>7</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75">
      <c r="A1486" s="2">
        <v>4153</v>
      </c>
      <c r="B1486" s="3">
        <v>46229</v>
      </c>
      <c r="C1486" s="4">
        <f>YEAR(SalesDataTable[[#This Row],[Order Date]])</f>
        <v>2026</v>
      </c>
      <c r="D1486" s="19" t="str">
        <f>"Q"&amp;ROUNDUP(MONTH(SalesDataTable[[#This Row],[Order Date]])/3,0)</f>
        <v>Q3</v>
      </c>
      <c r="E1486" s="4">
        <f>MONTH(SalesDataTable[[#This Row],[Order Date]])</f>
        <v>7</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75">
      <c r="A1487" s="2">
        <v>379</v>
      </c>
      <c r="B1487" s="3">
        <v>46230</v>
      </c>
      <c r="C1487" s="4">
        <f>YEAR(SalesDataTable[[#This Row],[Order Date]])</f>
        <v>2026</v>
      </c>
      <c r="D1487" s="19" t="str">
        <f>"Q"&amp;ROUNDUP(MONTH(SalesDataTable[[#This Row],[Order Date]])/3,0)</f>
        <v>Q3</v>
      </c>
      <c r="E1487" s="4">
        <f>MONTH(SalesDataTable[[#This Row],[Order Date]])</f>
        <v>7</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75">
      <c r="A1488" s="2">
        <v>820</v>
      </c>
      <c r="B1488" s="3">
        <v>46230</v>
      </c>
      <c r="C1488" s="4">
        <f>YEAR(SalesDataTable[[#This Row],[Order Date]])</f>
        <v>2026</v>
      </c>
      <c r="D1488" s="19" t="str">
        <f>"Q"&amp;ROUNDUP(MONTH(SalesDataTable[[#This Row],[Order Date]])/3,0)</f>
        <v>Q3</v>
      </c>
      <c r="E1488" s="4">
        <f>MONTH(SalesDataTable[[#This Row],[Order Date]])</f>
        <v>7</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75">
      <c r="A1489" s="2">
        <v>2003</v>
      </c>
      <c r="B1489" s="3">
        <v>46230</v>
      </c>
      <c r="C1489" s="4">
        <f>YEAR(SalesDataTable[[#This Row],[Order Date]])</f>
        <v>2026</v>
      </c>
      <c r="D1489" s="19" t="str">
        <f>"Q"&amp;ROUNDUP(MONTH(SalesDataTable[[#This Row],[Order Date]])/3,0)</f>
        <v>Q3</v>
      </c>
      <c r="E1489" s="4">
        <f>MONTH(SalesDataTable[[#This Row],[Order Date]])</f>
        <v>7</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75">
      <c r="A1490" s="2">
        <v>2682</v>
      </c>
      <c r="B1490" s="3">
        <v>46230</v>
      </c>
      <c r="C1490" s="4">
        <f>YEAR(SalesDataTable[[#This Row],[Order Date]])</f>
        <v>2026</v>
      </c>
      <c r="D1490" s="19" t="str">
        <f>"Q"&amp;ROUNDUP(MONTH(SalesDataTable[[#This Row],[Order Date]])/3,0)</f>
        <v>Q3</v>
      </c>
      <c r="E1490" s="4">
        <f>MONTH(SalesDataTable[[#This Row],[Order Date]])</f>
        <v>7</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75">
      <c r="A1491" s="2">
        <v>3860</v>
      </c>
      <c r="B1491" s="3">
        <v>46230</v>
      </c>
      <c r="C1491" s="4">
        <f>YEAR(SalesDataTable[[#This Row],[Order Date]])</f>
        <v>2026</v>
      </c>
      <c r="D1491" s="19" t="str">
        <f>"Q"&amp;ROUNDUP(MONTH(SalesDataTable[[#This Row],[Order Date]])/3,0)</f>
        <v>Q3</v>
      </c>
      <c r="E1491" s="4">
        <f>MONTH(SalesDataTable[[#This Row],[Order Date]])</f>
        <v>7</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75">
      <c r="A1492" s="2">
        <v>4063</v>
      </c>
      <c r="B1492" s="3">
        <v>46230</v>
      </c>
      <c r="C1492" s="4">
        <f>YEAR(SalesDataTable[[#This Row],[Order Date]])</f>
        <v>2026</v>
      </c>
      <c r="D1492" s="19" t="str">
        <f>"Q"&amp;ROUNDUP(MONTH(SalesDataTable[[#This Row],[Order Date]])/3,0)</f>
        <v>Q3</v>
      </c>
      <c r="E1492" s="4">
        <f>MONTH(SalesDataTable[[#This Row],[Order Date]])</f>
        <v>7</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75">
      <c r="A1493" s="2">
        <v>4474</v>
      </c>
      <c r="B1493" s="3">
        <v>46230</v>
      </c>
      <c r="C1493" s="4">
        <f>YEAR(SalesDataTable[[#This Row],[Order Date]])</f>
        <v>2026</v>
      </c>
      <c r="D1493" s="19" t="str">
        <f>"Q"&amp;ROUNDUP(MONTH(SalesDataTable[[#This Row],[Order Date]])/3,0)</f>
        <v>Q3</v>
      </c>
      <c r="E1493" s="4">
        <f>MONTH(SalesDataTable[[#This Row],[Order Date]])</f>
        <v>7</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75">
      <c r="A1494" s="2">
        <v>21</v>
      </c>
      <c r="B1494" s="3">
        <v>46231</v>
      </c>
      <c r="C1494" s="4">
        <f>YEAR(SalesDataTable[[#This Row],[Order Date]])</f>
        <v>2026</v>
      </c>
      <c r="D1494" s="19" t="str">
        <f>"Q"&amp;ROUNDUP(MONTH(SalesDataTable[[#This Row],[Order Date]])/3,0)</f>
        <v>Q3</v>
      </c>
      <c r="E1494" s="4">
        <f>MONTH(SalesDataTable[[#This Row],[Order Date]])</f>
        <v>7</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75">
      <c r="A1495" s="2">
        <v>368</v>
      </c>
      <c r="B1495" s="3">
        <v>46231</v>
      </c>
      <c r="C1495" s="4">
        <f>YEAR(SalesDataTable[[#This Row],[Order Date]])</f>
        <v>2026</v>
      </c>
      <c r="D1495" s="19" t="str">
        <f>"Q"&amp;ROUNDUP(MONTH(SalesDataTable[[#This Row],[Order Date]])/3,0)</f>
        <v>Q3</v>
      </c>
      <c r="E1495" s="4">
        <f>MONTH(SalesDataTable[[#This Row],[Order Date]])</f>
        <v>7</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75">
      <c r="A1496" s="2">
        <v>457</v>
      </c>
      <c r="B1496" s="3">
        <v>46231</v>
      </c>
      <c r="C1496" s="4">
        <f>YEAR(SalesDataTable[[#This Row],[Order Date]])</f>
        <v>2026</v>
      </c>
      <c r="D1496" s="19" t="str">
        <f>"Q"&amp;ROUNDUP(MONTH(SalesDataTable[[#This Row],[Order Date]])/3,0)</f>
        <v>Q3</v>
      </c>
      <c r="E1496" s="4">
        <f>MONTH(SalesDataTable[[#This Row],[Order Date]])</f>
        <v>7</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75">
      <c r="A1497" s="2">
        <v>1516</v>
      </c>
      <c r="B1497" s="3">
        <v>46231</v>
      </c>
      <c r="C1497" s="4">
        <f>YEAR(SalesDataTable[[#This Row],[Order Date]])</f>
        <v>2026</v>
      </c>
      <c r="D1497" s="19" t="str">
        <f>"Q"&amp;ROUNDUP(MONTH(SalesDataTable[[#This Row],[Order Date]])/3,0)</f>
        <v>Q3</v>
      </c>
      <c r="E1497" s="4">
        <f>MONTH(SalesDataTable[[#This Row],[Order Date]])</f>
        <v>7</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75">
      <c r="A1498" s="2">
        <v>2266</v>
      </c>
      <c r="B1498" s="3">
        <v>46231</v>
      </c>
      <c r="C1498" s="4">
        <f>YEAR(SalesDataTable[[#This Row],[Order Date]])</f>
        <v>2026</v>
      </c>
      <c r="D1498" s="19" t="str">
        <f>"Q"&amp;ROUNDUP(MONTH(SalesDataTable[[#This Row],[Order Date]])/3,0)</f>
        <v>Q3</v>
      </c>
      <c r="E1498" s="4">
        <f>MONTH(SalesDataTable[[#This Row],[Order Date]])</f>
        <v>7</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75">
      <c r="A1499" s="2">
        <v>2802</v>
      </c>
      <c r="B1499" s="3">
        <v>46231</v>
      </c>
      <c r="C1499" s="4">
        <f>YEAR(SalesDataTable[[#This Row],[Order Date]])</f>
        <v>2026</v>
      </c>
      <c r="D1499" s="19" t="str">
        <f>"Q"&amp;ROUNDUP(MONTH(SalesDataTable[[#This Row],[Order Date]])/3,0)</f>
        <v>Q3</v>
      </c>
      <c r="E1499" s="4">
        <f>MONTH(SalesDataTable[[#This Row],[Order Date]])</f>
        <v>7</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75">
      <c r="A1500" s="2">
        <v>3604</v>
      </c>
      <c r="B1500" s="3">
        <v>46231</v>
      </c>
      <c r="C1500" s="4">
        <f>YEAR(SalesDataTable[[#This Row],[Order Date]])</f>
        <v>2026</v>
      </c>
      <c r="D1500" s="19" t="str">
        <f>"Q"&amp;ROUNDUP(MONTH(SalesDataTable[[#This Row],[Order Date]])/3,0)</f>
        <v>Q3</v>
      </c>
      <c r="E1500" s="4">
        <f>MONTH(SalesDataTable[[#This Row],[Order Date]])</f>
        <v>7</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75">
      <c r="A1501" s="2">
        <v>3644</v>
      </c>
      <c r="B1501" s="3">
        <v>46231</v>
      </c>
      <c r="C1501" s="4">
        <f>YEAR(SalesDataTable[[#This Row],[Order Date]])</f>
        <v>2026</v>
      </c>
      <c r="D1501" s="19" t="str">
        <f>"Q"&amp;ROUNDUP(MONTH(SalesDataTable[[#This Row],[Order Date]])/3,0)</f>
        <v>Q3</v>
      </c>
      <c r="E1501" s="4">
        <f>MONTH(SalesDataTable[[#This Row],[Order Date]])</f>
        <v>7</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75">
      <c r="A1502" s="2">
        <v>4271</v>
      </c>
      <c r="B1502" s="3">
        <v>46231</v>
      </c>
      <c r="C1502" s="4">
        <f>YEAR(SalesDataTable[[#This Row],[Order Date]])</f>
        <v>2026</v>
      </c>
      <c r="D1502" s="19" t="str">
        <f>"Q"&amp;ROUNDUP(MONTH(SalesDataTable[[#This Row],[Order Date]])/3,0)</f>
        <v>Q3</v>
      </c>
      <c r="E1502" s="4">
        <f>MONTH(SalesDataTable[[#This Row],[Order Date]])</f>
        <v>7</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75">
      <c r="A1503" s="2">
        <v>272</v>
      </c>
      <c r="B1503" s="3">
        <v>46232</v>
      </c>
      <c r="C1503" s="4">
        <f>YEAR(SalesDataTable[[#This Row],[Order Date]])</f>
        <v>2026</v>
      </c>
      <c r="D1503" s="19" t="str">
        <f>"Q"&amp;ROUNDUP(MONTH(SalesDataTable[[#This Row],[Order Date]])/3,0)</f>
        <v>Q3</v>
      </c>
      <c r="E1503" s="4">
        <f>MONTH(SalesDataTable[[#This Row],[Order Date]])</f>
        <v>7</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75">
      <c r="A1504" s="2">
        <v>1469</v>
      </c>
      <c r="B1504" s="3">
        <v>46232</v>
      </c>
      <c r="C1504" s="4">
        <f>YEAR(SalesDataTable[[#This Row],[Order Date]])</f>
        <v>2026</v>
      </c>
      <c r="D1504" s="19" t="str">
        <f>"Q"&amp;ROUNDUP(MONTH(SalesDataTable[[#This Row],[Order Date]])/3,0)</f>
        <v>Q3</v>
      </c>
      <c r="E1504" s="4">
        <f>MONTH(SalesDataTable[[#This Row],[Order Date]])</f>
        <v>7</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75">
      <c r="A1505" s="2">
        <v>2253</v>
      </c>
      <c r="B1505" s="3">
        <v>46232</v>
      </c>
      <c r="C1505" s="4">
        <f>YEAR(SalesDataTable[[#This Row],[Order Date]])</f>
        <v>2026</v>
      </c>
      <c r="D1505" s="19" t="str">
        <f>"Q"&amp;ROUNDUP(MONTH(SalesDataTable[[#This Row],[Order Date]])/3,0)</f>
        <v>Q3</v>
      </c>
      <c r="E1505" s="4">
        <f>MONTH(SalesDataTable[[#This Row],[Order Date]])</f>
        <v>7</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75">
      <c r="A1506" s="2">
        <v>2554</v>
      </c>
      <c r="B1506" s="3">
        <v>46232</v>
      </c>
      <c r="C1506" s="4">
        <f>YEAR(SalesDataTable[[#This Row],[Order Date]])</f>
        <v>2026</v>
      </c>
      <c r="D1506" s="19" t="str">
        <f>"Q"&amp;ROUNDUP(MONTH(SalesDataTable[[#This Row],[Order Date]])/3,0)</f>
        <v>Q3</v>
      </c>
      <c r="E1506" s="4">
        <f>MONTH(SalesDataTable[[#This Row],[Order Date]])</f>
        <v>7</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75">
      <c r="A1507" s="2">
        <v>2624</v>
      </c>
      <c r="B1507" s="3">
        <v>46232</v>
      </c>
      <c r="C1507" s="4">
        <f>YEAR(SalesDataTable[[#This Row],[Order Date]])</f>
        <v>2026</v>
      </c>
      <c r="D1507" s="19" t="str">
        <f>"Q"&amp;ROUNDUP(MONTH(SalesDataTable[[#This Row],[Order Date]])/3,0)</f>
        <v>Q3</v>
      </c>
      <c r="E1507" s="4">
        <f>MONTH(SalesDataTable[[#This Row],[Order Date]])</f>
        <v>7</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75">
      <c r="A1508" s="2">
        <v>3338</v>
      </c>
      <c r="B1508" s="3">
        <v>46232</v>
      </c>
      <c r="C1508" s="4">
        <f>YEAR(SalesDataTable[[#This Row],[Order Date]])</f>
        <v>2026</v>
      </c>
      <c r="D1508" s="19" t="str">
        <f>"Q"&amp;ROUNDUP(MONTH(SalesDataTable[[#This Row],[Order Date]])/3,0)</f>
        <v>Q3</v>
      </c>
      <c r="E1508" s="4">
        <f>MONTH(SalesDataTable[[#This Row],[Order Date]])</f>
        <v>7</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75">
      <c r="A1509" s="2">
        <v>4575</v>
      </c>
      <c r="B1509" s="3">
        <v>46232</v>
      </c>
      <c r="C1509" s="4">
        <f>YEAR(SalesDataTable[[#This Row],[Order Date]])</f>
        <v>2026</v>
      </c>
      <c r="D1509" s="19" t="str">
        <f>"Q"&amp;ROUNDUP(MONTH(SalesDataTable[[#This Row],[Order Date]])/3,0)</f>
        <v>Q3</v>
      </c>
      <c r="E1509" s="4">
        <f>MONTH(SalesDataTable[[#This Row],[Order Date]])</f>
        <v>7</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75">
      <c r="A1510" s="2">
        <v>4871</v>
      </c>
      <c r="B1510" s="3">
        <v>46232</v>
      </c>
      <c r="C1510" s="4">
        <f>YEAR(SalesDataTable[[#This Row],[Order Date]])</f>
        <v>2026</v>
      </c>
      <c r="D1510" s="19" t="str">
        <f>"Q"&amp;ROUNDUP(MONTH(SalesDataTable[[#This Row],[Order Date]])/3,0)</f>
        <v>Q3</v>
      </c>
      <c r="E1510" s="4">
        <f>MONTH(SalesDataTable[[#This Row],[Order Date]])</f>
        <v>7</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75">
      <c r="A1511" s="2">
        <v>4931</v>
      </c>
      <c r="B1511" s="3">
        <v>46232</v>
      </c>
      <c r="C1511" s="4">
        <f>YEAR(SalesDataTable[[#This Row],[Order Date]])</f>
        <v>2026</v>
      </c>
      <c r="D1511" s="19" t="str">
        <f>"Q"&amp;ROUNDUP(MONTH(SalesDataTable[[#This Row],[Order Date]])/3,0)</f>
        <v>Q3</v>
      </c>
      <c r="E1511" s="4">
        <f>MONTH(SalesDataTable[[#This Row],[Order Date]])</f>
        <v>7</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75">
      <c r="A1512" s="2">
        <v>4962</v>
      </c>
      <c r="B1512" s="3">
        <v>46232</v>
      </c>
      <c r="C1512" s="4">
        <f>YEAR(SalesDataTable[[#This Row],[Order Date]])</f>
        <v>2026</v>
      </c>
      <c r="D1512" s="19" t="str">
        <f>"Q"&amp;ROUNDUP(MONTH(SalesDataTable[[#This Row],[Order Date]])/3,0)</f>
        <v>Q3</v>
      </c>
      <c r="E1512" s="4">
        <f>MONTH(SalesDataTable[[#This Row],[Order Date]])</f>
        <v>7</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75">
      <c r="A1513" s="2">
        <v>5006</v>
      </c>
      <c r="B1513" s="3">
        <v>46232</v>
      </c>
      <c r="C1513" s="4">
        <f>YEAR(SalesDataTable[[#This Row],[Order Date]])</f>
        <v>2026</v>
      </c>
      <c r="D1513" s="19" t="str">
        <f>"Q"&amp;ROUNDUP(MONTH(SalesDataTable[[#This Row],[Order Date]])/3,0)</f>
        <v>Q3</v>
      </c>
      <c r="E1513" s="4">
        <f>MONTH(SalesDataTable[[#This Row],[Order Date]])</f>
        <v>7</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75">
      <c r="A1514" s="2">
        <v>5033</v>
      </c>
      <c r="B1514" s="3">
        <v>46232</v>
      </c>
      <c r="C1514" s="4">
        <f>YEAR(SalesDataTable[[#This Row],[Order Date]])</f>
        <v>2026</v>
      </c>
      <c r="D1514" s="19" t="str">
        <f>"Q"&amp;ROUNDUP(MONTH(SalesDataTable[[#This Row],[Order Date]])/3,0)</f>
        <v>Q3</v>
      </c>
      <c r="E1514" s="4">
        <f>MONTH(SalesDataTable[[#This Row],[Order Date]])</f>
        <v>7</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75">
      <c r="A1515" s="2">
        <v>5117</v>
      </c>
      <c r="B1515" s="3">
        <v>46232</v>
      </c>
      <c r="C1515" s="4">
        <f>YEAR(SalesDataTable[[#This Row],[Order Date]])</f>
        <v>2026</v>
      </c>
      <c r="D1515" s="19" t="str">
        <f>"Q"&amp;ROUNDUP(MONTH(SalesDataTable[[#This Row],[Order Date]])/3,0)</f>
        <v>Q3</v>
      </c>
      <c r="E1515" s="4">
        <f>MONTH(SalesDataTable[[#This Row],[Order Date]])</f>
        <v>7</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75">
      <c r="A1516" s="2">
        <v>954</v>
      </c>
      <c r="B1516" s="3">
        <v>46233</v>
      </c>
      <c r="C1516" s="4">
        <f>YEAR(SalesDataTable[[#This Row],[Order Date]])</f>
        <v>2026</v>
      </c>
      <c r="D1516" s="19" t="str">
        <f>"Q"&amp;ROUNDUP(MONTH(SalesDataTable[[#This Row],[Order Date]])/3,0)</f>
        <v>Q3</v>
      </c>
      <c r="E1516" s="4">
        <f>MONTH(SalesDataTable[[#This Row],[Order Date]])</f>
        <v>7</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75">
      <c r="A1517" s="2">
        <v>1644</v>
      </c>
      <c r="B1517" s="3">
        <v>46233</v>
      </c>
      <c r="C1517" s="4">
        <f>YEAR(SalesDataTable[[#This Row],[Order Date]])</f>
        <v>2026</v>
      </c>
      <c r="D1517" s="19" t="str">
        <f>"Q"&amp;ROUNDUP(MONTH(SalesDataTable[[#This Row],[Order Date]])/3,0)</f>
        <v>Q3</v>
      </c>
      <c r="E1517" s="4">
        <f>MONTH(SalesDataTable[[#This Row],[Order Date]])</f>
        <v>7</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75">
      <c r="A1518" s="2">
        <v>2030</v>
      </c>
      <c r="B1518" s="3">
        <v>46233</v>
      </c>
      <c r="C1518" s="4">
        <f>YEAR(SalesDataTable[[#This Row],[Order Date]])</f>
        <v>2026</v>
      </c>
      <c r="D1518" s="19" t="str">
        <f>"Q"&amp;ROUNDUP(MONTH(SalesDataTable[[#This Row],[Order Date]])/3,0)</f>
        <v>Q3</v>
      </c>
      <c r="E1518" s="4">
        <f>MONTH(SalesDataTable[[#This Row],[Order Date]])</f>
        <v>7</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75">
      <c r="A1519" s="2">
        <v>2595</v>
      </c>
      <c r="B1519" s="3">
        <v>46233</v>
      </c>
      <c r="C1519" s="4">
        <f>YEAR(SalesDataTable[[#This Row],[Order Date]])</f>
        <v>2026</v>
      </c>
      <c r="D1519" s="19" t="str">
        <f>"Q"&amp;ROUNDUP(MONTH(SalesDataTable[[#This Row],[Order Date]])/3,0)</f>
        <v>Q3</v>
      </c>
      <c r="E1519" s="4">
        <f>MONTH(SalesDataTable[[#This Row],[Order Date]])</f>
        <v>7</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75">
      <c r="A1520" s="2">
        <v>2763</v>
      </c>
      <c r="B1520" s="3">
        <v>46233</v>
      </c>
      <c r="C1520" s="4">
        <f>YEAR(SalesDataTable[[#This Row],[Order Date]])</f>
        <v>2026</v>
      </c>
      <c r="D1520" s="19" t="str">
        <f>"Q"&amp;ROUNDUP(MONTH(SalesDataTable[[#This Row],[Order Date]])/3,0)</f>
        <v>Q3</v>
      </c>
      <c r="E1520" s="4">
        <f>MONTH(SalesDataTable[[#This Row],[Order Date]])</f>
        <v>7</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75">
      <c r="A1521" s="2">
        <v>3537</v>
      </c>
      <c r="B1521" s="3">
        <v>46233</v>
      </c>
      <c r="C1521" s="4">
        <f>YEAR(SalesDataTable[[#This Row],[Order Date]])</f>
        <v>2026</v>
      </c>
      <c r="D1521" s="19" t="str">
        <f>"Q"&amp;ROUNDUP(MONTH(SalesDataTable[[#This Row],[Order Date]])/3,0)</f>
        <v>Q3</v>
      </c>
      <c r="E1521" s="4">
        <f>MONTH(SalesDataTable[[#This Row],[Order Date]])</f>
        <v>7</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75">
      <c r="A1522" s="2">
        <v>3550</v>
      </c>
      <c r="B1522" s="3">
        <v>46233</v>
      </c>
      <c r="C1522" s="4">
        <f>YEAR(SalesDataTable[[#This Row],[Order Date]])</f>
        <v>2026</v>
      </c>
      <c r="D1522" s="19" t="str">
        <f>"Q"&amp;ROUNDUP(MONTH(SalesDataTable[[#This Row],[Order Date]])/3,0)</f>
        <v>Q3</v>
      </c>
      <c r="E1522" s="4">
        <f>MONTH(SalesDataTable[[#This Row],[Order Date]])</f>
        <v>7</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75">
      <c r="A1523" s="2">
        <v>3875</v>
      </c>
      <c r="B1523" s="3">
        <v>46233</v>
      </c>
      <c r="C1523" s="4">
        <f>YEAR(SalesDataTable[[#This Row],[Order Date]])</f>
        <v>2026</v>
      </c>
      <c r="D1523" s="19" t="str">
        <f>"Q"&amp;ROUNDUP(MONTH(SalesDataTable[[#This Row],[Order Date]])/3,0)</f>
        <v>Q3</v>
      </c>
      <c r="E1523" s="4">
        <f>MONTH(SalesDataTable[[#This Row],[Order Date]])</f>
        <v>7</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75">
      <c r="A1524" s="2">
        <v>4467</v>
      </c>
      <c r="B1524" s="3">
        <v>46233</v>
      </c>
      <c r="C1524" s="4">
        <f>YEAR(SalesDataTable[[#This Row],[Order Date]])</f>
        <v>2026</v>
      </c>
      <c r="D1524" s="19" t="str">
        <f>"Q"&amp;ROUNDUP(MONTH(SalesDataTable[[#This Row],[Order Date]])/3,0)</f>
        <v>Q3</v>
      </c>
      <c r="E1524" s="4">
        <f>MONTH(SalesDataTable[[#This Row],[Order Date]])</f>
        <v>7</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75">
      <c r="A1525" s="2">
        <v>739</v>
      </c>
      <c r="B1525" s="3">
        <v>46234</v>
      </c>
      <c r="C1525" s="4">
        <f>YEAR(SalesDataTable[[#This Row],[Order Date]])</f>
        <v>2026</v>
      </c>
      <c r="D1525" s="19" t="str">
        <f>"Q"&amp;ROUNDUP(MONTH(SalesDataTable[[#This Row],[Order Date]])/3,0)</f>
        <v>Q3</v>
      </c>
      <c r="E1525" s="4">
        <f>MONTH(SalesDataTable[[#This Row],[Order Date]])</f>
        <v>7</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75">
      <c r="A1526" s="2">
        <v>2376</v>
      </c>
      <c r="B1526" s="3">
        <v>46234</v>
      </c>
      <c r="C1526" s="4">
        <f>YEAR(SalesDataTable[[#This Row],[Order Date]])</f>
        <v>2026</v>
      </c>
      <c r="D1526" s="19" t="str">
        <f>"Q"&amp;ROUNDUP(MONTH(SalesDataTable[[#This Row],[Order Date]])/3,0)</f>
        <v>Q3</v>
      </c>
      <c r="E1526" s="4">
        <f>MONTH(SalesDataTable[[#This Row],[Order Date]])</f>
        <v>7</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75">
      <c r="A1527" s="2">
        <v>3109</v>
      </c>
      <c r="B1527" s="3">
        <v>46234</v>
      </c>
      <c r="C1527" s="4">
        <f>YEAR(SalesDataTable[[#This Row],[Order Date]])</f>
        <v>2026</v>
      </c>
      <c r="D1527" s="19" t="str">
        <f>"Q"&amp;ROUNDUP(MONTH(SalesDataTable[[#This Row],[Order Date]])/3,0)</f>
        <v>Q3</v>
      </c>
      <c r="E1527" s="4">
        <f>MONTH(SalesDataTable[[#This Row],[Order Date]])</f>
        <v>7</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75">
      <c r="A1528" s="2">
        <v>4362</v>
      </c>
      <c r="B1528" s="3">
        <v>46234</v>
      </c>
      <c r="C1528" s="4">
        <f>YEAR(SalesDataTable[[#This Row],[Order Date]])</f>
        <v>2026</v>
      </c>
      <c r="D1528" s="19" t="str">
        <f>"Q"&amp;ROUNDUP(MONTH(SalesDataTable[[#This Row],[Order Date]])/3,0)</f>
        <v>Q3</v>
      </c>
      <c r="E1528" s="4">
        <f>MONTH(SalesDataTable[[#This Row],[Order Date]])</f>
        <v>7</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75">
      <c r="A1529" s="2">
        <v>777</v>
      </c>
      <c r="B1529" s="3">
        <v>46235</v>
      </c>
      <c r="C1529" s="4">
        <f>YEAR(SalesDataTable[[#This Row],[Order Date]])</f>
        <v>2026</v>
      </c>
      <c r="D1529" s="19" t="str">
        <f>"Q"&amp;ROUNDUP(MONTH(SalesDataTable[[#This Row],[Order Date]])/3,0)</f>
        <v>Q3</v>
      </c>
      <c r="E1529" s="4">
        <f>MONTH(SalesDataTable[[#This Row],[Order Date]])</f>
        <v>8</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75">
      <c r="A1530" s="2">
        <v>831</v>
      </c>
      <c r="B1530" s="3">
        <v>46235</v>
      </c>
      <c r="C1530" s="4">
        <f>YEAR(SalesDataTable[[#This Row],[Order Date]])</f>
        <v>2026</v>
      </c>
      <c r="D1530" s="19" t="str">
        <f>"Q"&amp;ROUNDUP(MONTH(SalesDataTable[[#This Row],[Order Date]])/3,0)</f>
        <v>Q3</v>
      </c>
      <c r="E1530" s="4">
        <f>MONTH(SalesDataTable[[#This Row],[Order Date]])</f>
        <v>8</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75">
      <c r="A1531" s="2">
        <v>2059</v>
      </c>
      <c r="B1531" s="3">
        <v>46235</v>
      </c>
      <c r="C1531" s="4">
        <f>YEAR(SalesDataTable[[#This Row],[Order Date]])</f>
        <v>2026</v>
      </c>
      <c r="D1531" s="19" t="str">
        <f>"Q"&amp;ROUNDUP(MONTH(SalesDataTable[[#This Row],[Order Date]])/3,0)</f>
        <v>Q3</v>
      </c>
      <c r="E1531" s="4">
        <f>MONTH(SalesDataTable[[#This Row],[Order Date]])</f>
        <v>8</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75">
      <c r="A1532" s="2">
        <v>2519</v>
      </c>
      <c r="B1532" s="3">
        <v>46235</v>
      </c>
      <c r="C1532" s="4">
        <f>YEAR(SalesDataTable[[#This Row],[Order Date]])</f>
        <v>2026</v>
      </c>
      <c r="D1532" s="19" t="str">
        <f>"Q"&amp;ROUNDUP(MONTH(SalesDataTable[[#This Row],[Order Date]])/3,0)</f>
        <v>Q3</v>
      </c>
      <c r="E1532" s="4">
        <f>MONTH(SalesDataTable[[#This Row],[Order Date]])</f>
        <v>8</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75">
      <c r="A1533" s="2">
        <v>2644</v>
      </c>
      <c r="B1533" s="3">
        <v>46235</v>
      </c>
      <c r="C1533" s="4">
        <f>YEAR(SalesDataTable[[#This Row],[Order Date]])</f>
        <v>2026</v>
      </c>
      <c r="D1533" s="19" t="str">
        <f>"Q"&amp;ROUNDUP(MONTH(SalesDataTable[[#This Row],[Order Date]])/3,0)</f>
        <v>Q3</v>
      </c>
      <c r="E1533" s="4">
        <f>MONTH(SalesDataTable[[#This Row],[Order Date]])</f>
        <v>8</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75">
      <c r="A1534" s="2">
        <v>4141</v>
      </c>
      <c r="B1534" s="3">
        <v>46235</v>
      </c>
      <c r="C1534" s="4">
        <f>YEAR(SalesDataTable[[#This Row],[Order Date]])</f>
        <v>2026</v>
      </c>
      <c r="D1534" s="19" t="str">
        <f>"Q"&amp;ROUNDUP(MONTH(SalesDataTable[[#This Row],[Order Date]])/3,0)</f>
        <v>Q3</v>
      </c>
      <c r="E1534" s="4">
        <f>MONTH(SalesDataTable[[#This Row],[Order Date]])</f>
        <v>8</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75">
      <c r="A1535" s="2">
        <v>4804</v>
      </c>
      <c r="B1535" s="3">
        <v>46235</v>
      </c>
      <c r="C1535" s="4">
        <f>YEAR(SalesDataTable[[#This Row],[Order Date]])</f>
        <v>2026</v>
      </c>
      <c r="D1535" s="19" t="str">
        <f>"Q"&amp;ROUNDUP(MONTH(SalesDataTable[[#This Row],[Order Date]])/3,0)</f>
        <v>Q3</v>
      </c>
      <c r="E1535" s="4">
        <f>MONTH(SalesDataTable[[#This Row],[Order Date]])</f>
        <v>8</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75">
      <c r="A1536" s="2">
        <v>5161</v>
      </c>
      <c r="B1536" s="3">
        <v>46235</v>
      </c>
      <c r="C1536" s="4">
        <f>YEAR(SalesDataTable[[#This Row],[Order Date]])</f>
        <v>2026</v>
      </c>
      <c r="D1536" s="19" t="str">
        <f>"Q"&amp;ROUNDUP(MONTH(SalesDataTable[[#This Row],[Order Date]])/3,0)</f>
        <v>Q3</v>
      </c>
      <c r="E1536" s="4">
        <f>MONTH(SalesDataTable[[#This Row],[Order Date]])</f>
        <v>8</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75">
      <c r="A1537" s="2">
        <v>590</v>
      </c>
      <c r="B1537" s="3">
        <v>46236</v>
      </c>
      <c r="C1537" s="4">
        <f>YEAR(SalesDataTable[[#This Row],[Order Date]])</f>
        <v>2026</v>
      </c>
      <c r="D1537" s="19" t="str">
        <f>"Q"&amp;ROUNDUP(MONTH(SalesDataTable[[#This Row],[Order Date]])/3,0)</f>
        <v>Q3</v>
      </c>
      <c r="E1537" s="4">
        <f>MONTH(SalesDataTable[[#This Row],[Order Date]])</f>
        <v>8</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75">
      <c r="A1538" s="2">
        <v>1599</v>
      </c>
      <c r="B1538" s="3">
        <v>46236</v>
      </c>
      <c r="C1538" s="4">
        <f>YEAR(SalesDataTable[[#This Row],[Order Date]])</f>
        <v>2026</v>
      </c>
      <c r="D1538" s="19" t="str">
        <f>"Q"&amp;ROUNDUP(MONTH(SalesDataTable[[#This Row],[Order Date]])/3,0)</f>
        <v>Q3</v>
      </c>
      <c r="E1538" s="4">
        <f>MONTH(SalesDataTable[[#This Row],[Order Date]])</f>
        <v>8</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75">
      <c r="A1539" s="2">
        <v>1665</v>
      </c>
      <c r="B1539" s="3">
        <v>46236</v>
      </c>
      <c r="C1539" s="4">
        <f>YEAR(SalesDataTable[[#This Row],[Order Date]])</f>
        <v>2026</v>
      </c>
      <c r="D1539" s="19" t="str">
        <f>"Q"&amp;ROUNDUP(MONTH(SalesDataTable[[#This Row],[Order Date]])/3,0)</f>
        <v>Q3</v>
      </c>
      <c r="E1539" s="4">
        <f>MONTH(SalesDataTable[[#This Row],[Order Date]])</f>
        <v>8</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75">
      <c r="A1540" s="2">
        <v>2409</v>
      </c>
      <c r="B1540" s="3">
        <v>46236</v>
      </c>
      <c r="C1540" s="4">
        <f>YEAR(SalesDataTable[[#This Row],[Order Date]])</f>
        <v>2026</v>
      </c>
      <c r="D1540" s="19" t="str">
        <f>"Q"&amp;ROUNDUP(MONTH(SalesDataTable[[#This Row],[Order Date]])/3,0)</f>
        <v>Q3</v>
      </c>
      <c r="E1540" s="4">
        <f>MONTH(SalesDataTable[[#This Row],[Order Date]])</f>
        <v>8</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75">
      <c r="A1541" s="2">
        <v>2936</v>
      </c>
      <c r="B1541" s="3">
        <v>46236</v>
      </c>
      <c r="C1541" s="4">
        <f>YEAR(SalesDataTable[[#This Row],[Order Date]])</f>
        <v>2026</v>
      </c>
      <c r="D1541" s="19" t="str">
        <f>"Q"&amp;ROUNDUP(MONTH(SalesDataTable[[#This Row],[Order Date]])/3,0)</f>
        <v>Q3</v>
      </c>
      <c r="E1541" s="4">
        <f>MONTH(SalesDataTable[[#This Row],[Order Date]])</f>
        <v>8</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75">
      <c r="A1542" s="2">
        <v>3397</v>
      </c>
      <c r="B1542" s="3">
        <v>46236</v>
      </c>
      <c r="C1542" s="4">
        <f>YEAR(SalesDataTable[[#This Row],[Order Date]])</f>
        <v>2026</v>
      </c>
      <c r="D1542" s="19" t="str">
        <f>"Q"&amp;ROUNDUP(MONTH(SalesDataTable[[#This Row],[Order Date]])/3,0)</f>
        <v>Q3</v>
      </c>
      <c r="E1542" s="4">
        <f>MONTH(SalesDataTable[[#This Row],[Order Date]])</f>
        <v>8</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75">
      <c r="A1543" s="2">
        <v>4556</v>
      </c>
      <c r="B1543" s="3">
        <v>46236</v>
      </c>
      <c r="C1543" s="4">
        <f>YEAR(SalesDataTable[[#This Row],[Order Date]])</f>
        <v>2026</v>
      </c>
      <c r="D1543" s="19" t="str">
        <f>"Q"&amp;ROUNDUP(MONTH(SalesDataTable[[#This Row],[Order Date]])/3,0)</f>
        <v>Q3</v>
      </c>
      <c r="E1543" s="4">
        <f>MONTH(SalesDataTable[[#This Row],[Order Date]])</f>
        <v>8</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75">
      <c r="A1544" s="2">
        <v>4614</v>
      </c>
      <c r="B1544" s="3">
        <v>46236</v>
      </c>
      <c r="C1544" s="4">
        <f>YEAR(SalesDataTable[[#This Row],[Order Date]])</f>
        <v>2026</v>
      </c>
      <c r="D1544" s="19" t="str">
        <f>"Q"&amp;ROUNDUP(MONTH(SalesDataTable[[#This Row],[Order Date]])/3,0)</f>
        <v>Q3</v>
      </c>
      <c r="E1544" s="4">
        <f>MONTH(SalesDataTable[[#This Row],[Order Date]])</f>
        <v>8</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75">
      <c r="A1545" s="2">
        <v>4999</v>
      </c>
      <c r="B1545" s="3">
        <v>46236</v>
      </c>
      <c r="C1545" s="4">
        <f>YEAR(SalesDataTable[[#This Row],[Order Date]])</f>
        <v>2026</v>
      </c>
      <c r="D1545" s="19" t="str">
        <f>"Q"&amp;ROUNDUP(MONTH(SalesDataTable[[#This Row],[Order Date]])/3,0)</f>
        <v>Q3</v>
      </c>
      <c r="E1545" s="4">
        <f>MONTH(SalesDataTable[[#This Row],[Order Date]])</f>
        <v>8</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75">
      <c r="A1546" s="2">
        <v>207</v>
      </c>
      <c r="B1546" s="3">
        <v>46237</v>
      </c>
      <c r="C1546" s="4">
        <f>YEAR(SalesDataTable[[#This Row],[Order Date]])</f>
        <v>2026</v>
      </c>
      <c r="D1546" s="19" t="str">
        <f>"Q"&amp;ROUNDUP(MONTH(SalesDataTable[[#This Row],[Order Date]])/3,0)</f>
        <v>Q3</v>
      </c>
      <c r="E1546" s="4">
        <f>MONTH(SalesDataTable[[#This Row],[Order Date]])</f>
        <v>8</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75">
      <c r="A1547" s="2">
        <v>295</v>
      </c>
      <c r="B1547" s="3">
        <v>46237</v>
      </c>
      <c r="C1547" s="4">
        <f>YEAR(SalesDataTable[[#This Row],[Order Date]])</f>
        <v>2026</v>
      </c>
      <c r="D1547" s="19" t="str">
        <f>"Q"&amp;ROUNDUP(MONTH(SalesDataTable[[#This Row],[Order Date]])/3,0)</f>
        <v>Q3</v>
      </c>
      <c r="E1547" s="4">
        <f>MONTH(SalesDataTable[[#This Row],[Order Date]])</f>
        <v>8</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75">
      <c r="A1548" s="2">
        <v>657</v>
      </c>
      <c r="B1548" s="3">
        <v>46237</v>
      </c>
      <c r="C1548" s="4">
        <f>YEAR(SalesDataTable[[#This Row],[Order Date]])</f>
        <v>2026</v>
      </c>
      <c r="D1548" s="19" t="str">
        <f>"Q"&amp;ROUNDUP(MONTH(SalesDataTable[[#This Row],[Order Date]])/3,0)</f>
        <v>Q3</v>
      </c>
      <c r="E1548" s="4">
        <f>MONTH(SalesDataTable[[#This Row],[Order Date]])</f>
        <v>8</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75">
      <c r="A1549" s="2">
        <v>694</v>
      </c>
      <c r="B1549" s="3">
        <v>46237</v>
      </c>
      <c r="C1549" s="4">
        <f>YEAR(SalesDataTable[[#This Row],[Order Date]])</f>
        <v>2026</v>
      </c>
      <c r="D1549" s="19" t="str">
        <f>"Q"&amp;ROUNDUP(MONTH(SalesDataTable[[#This Row],[Order Date]])/3,0)</f>
        <v>Q3</v>
      </c>
      <c r="E1549" s="4">
        <f>MONTH(SalesDataTable[[#This Row],[Order Date]])</f>
        <v>8</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75">
      <c r="A1550" s="2">
        <v>1187</v>
      </c>
      <c r="B1550" s="3">
        <v>46237</v>
      </c>
      <c r="C1550" s="4">
        <f>YEAR(SalesDataTable[[#This Row],[Order Date]])</f>
        <v>2026</v>
      </c>
      <c r="D1550" s="19" t="str">
        <f>"Q"&amp;ROUNDUP(MONTH(SalesDataTable[[#This Row],[Order Date]])/3,0)</f>
        <v>Q3</v>
      </c>
      <c r="E1550" s="4">
        <f>MONTH(SalesDataTable[[#This Row],[Order Date]])</f>
        <v>8</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75">
      <c r="A1551" s="2">
        <v>1915</v>
      </c>
      <c r="B1551" s="3">
        <v>46237</v>
      </c>
      <c r="C1551" s="4">
        <f>YEAR(SalesDataTable[[#This Row],[Order Date]])</f>
        <v>2026</v>
      </c>
      <c r="D1551" s="19" t="str">
        <f>"Q"&amp;ROUNDUP(MONTH(SalesDataTable[[#This Row],[Order Date]])/3,0)</f>
        <v>Q3</v>
      </c>
      <c r="E1551" s="4">
        <f>MONTH(SalesDataTable[[#This Row],[Order Date]])</f>
        <v>8</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75">
      <c r="A1552" s="2">
        <v>2156</v>
      </c>
      <c r="B1552" s="3">
        <v>46237</v>
      </c>
      <c r="C1552" s="4">
        <f>YEAR(SalesDataTable[[#This Row],[Order Date]])</f>
        <v>2026</v>
      </c>
      <c r="D1552" s="19" t="str">
        <f>"Q"&amp;ROUNDUP(MONTH(SalesDataTable[[#This Row],[Order Date]])/3,0)</f>
        <v>Q3</v>
      </c>
      <c r="E1552" s="4">
        <f>MONTH(SalesDataTable[[#This Row],[Order Date]])</f>
        <v>8</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75">
      <c r="A1553" s="2">
        <v>2539</v>
      </c>
      <c r="B1553" s="3">
        <v>46237</v>
      </c>
      <c r="C1553" s="4">
        <f>YEAR(SalesDataTable[[#This Row],[Order Date]])</f>
        <v>2026</v>
      </c>
      <c r="D1553" s="19" t="str">
        <f>"Q"&amp;ROUNDUP(MONTH(SalesDataTable[[#This Row],[Order Date]])/3,0)</f>
        <v>Q3</v>
      </c>
      <c r="E1553" s="4">
        <f>MONTH(SalesDataTable[[#This Row],[Order Date]])</f>
        <v>8</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75">
      <c r="A1554" s="2">
        <v>3803</v>
      </c>
      <c r="B1554" s="3">
        <v>46237</v>
      </c>
      <c r="C1554" s="4">
        <f>YEAR(SalesDataTable[[#This Row],[Order Date]])</f>
        <v>2026</v>
      </c>
      <c r="D1554" s="19" t="str">
        <f>"Q"&amp;ROUNDUP(MONTH(SalesDataTable[[#This Row],[Order Date]])/3,0)</f>
        <v>Q3</v>
      </c>
      <c r="E1554" s="4">
        <f>MONTH(SalesDataTable[[#This Row],[Order Date]])</f>
        <v>8</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75">
      <c r="A1555" s="2">
        <v>100</v>
      </c>
      <c r="B1555" s="3">
        <v>46238</v>
      </c>
      <c r="C1555" s="4">
        <f>YEAR(SalesDataTable[[#This Row],[Order Date]])</f>
        <v>2026</v>
      </c>
      <c r="D1555" s="19" t="str">
        <f>"Q"&amp;ROUNDUP(MONTH(SalesDataTable[[#This Row],[Order Date]])/3,0)</f>
        <v>Q3</v>
      </c>
      <c r="E1555" s="4">
        <f>MONTH(SalesDataTable[[#This Row],[Order Date]])</f>
        <v>8</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75">
      <c r="A1556" s="2">
        <v>118</v>
      </c>
      <c r="B1556" s="3">
        <v>46238</v>
      </c>
      <c r="C1556" s="4">
        <f>YEAR(SalesDataTable[[#This Row],[Order Date]])</f>
        <v>2026</v>
      </c>
      <c r="D1556" s="19" t="str">
        <f>"Q"&amp;ROUNDUP(MONTH(SalesDataTable[[#This Row],[Order Date]])/3,0)</f>
        <v>Q3</v>
      </c>
      <c r="E1556" s="4">
        <f>MONTH(SalesDataTable[[#This Row],[Order Date]])</f>
        <v>8</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75">
      <c r="A1557" s="2">
        <v>220</v>
      </c>
      <c r="B1557" s="3">
        <v>46238</v>
      </c>
      <c r="C1557" s="4">
        <f>YEAR(SalesDataTable[[#This Row],[Order Date]])</f>
        <v>2026</v>
      </c>
      <c r="D1557" s="19" t="str">
        <f>"Q"&amp;ROUNDUP(MONTH(SalesDataTable[[#This Row],[Order Date]])/3,0)</f>
        <v>Q3</v>
      </c>
      <c r="E1557" s="4">
        <f>MONTH(SalesDataTable[[#This Row],[Order Date]])</f>
        <v>8</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75">
      <c r="A1558" s="2">
        <v>1145</v>
      </c>
      <c r="B1558" s="3">
        <v>46238</v>
      </c>
      <c r="C1558" s="4">
        <f>YEAR(SalesDataTable[[#This Row],[Order Date]])</f>
        <v>2026</v>
      </c>
      <c r="D1558" s="19" t="str">
        <f>"Q"&amp;ROUNDUP(MONTH(SalesDataTable[[#This Row],[Order Date]])/3,0)</f>
        <v>Q3</v>
      </c>
      <c r="E1558" s="4">
        <f>MONTH(SalesDataTable[[#This Row],[Order Date]])</f>
        <v>8</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75">
      <c r="A1559" s="2">
        <v>1289</v>
      </c>
      <c r="B1559" s="3">
        <v>46238</v>
      </c>
      <c r="C1559" s="4">
        <f>YEAR(SalesDataTable[[#This Row],[Order Date]])</f>
        <v>2026</v>
      </c>
      <c r="D1559" s="19" t="str">
        <f>"Q"&amp;ROUNDUP(MONTH(SalesDataTable[[#This Row],[Order Date]])/3,0)</f>
        <v>Q3</v>
      </c>
      <c r="E1559" s="4">
        <f>MONTH(SalesDataTable[[#This Row],[Order Date]])</f>
        <v>8</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75">
      <c r="A1560" s="2">
        <v>1411</v>
      </c>
      <c r="B1560" s="3">
        <v>46238</v>
      </c>
      <c r="C1560" s="4">
        <f>YEAR(SalesDataTable[[#This Row],[Order Date]])</f>
        <v>2026</v>
      </c>
      <c r="D1560" s="19" t="str">
        <f>"Q"&amp;ROUNDUP(MONTH(SalesDataTable[[#This Row],[Order Date]])/3,0)</f>
        <v>Q3</v>
      </c>
      <c r="E1560" s="4">
        <f>MONTH(SalesDataTable[[#This Row],[Order Date]])</f>
        <v>8</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75">
      <c r="A1561" s="2">
        <v>1799</v>
      </c>
      <c r="B1561" s="3">
        <v>46238</v>
      </c>
      <c r="C1561" s="4">
        <f>YEAR(SalesDataTable[[#This Row],[Order Date]])</f>
        <v>2026</v>
      </c>
      <c r="D1561" s="19" t="str">
        <f>"Q"&amp;ROUNDUP(MONTH(SalesDataTable[[#This Row],[Order Date]])/3,0)</f>
        <v>Q3</v>
      </c>
      <c r="E1561" s="4">
        <f>MONTH(SalesDataTable[[#This Row],[Order Date]])</f>
        <v>8</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75">
      <c r="A1562" s="2">
        <v>1871</v>
      </c>
      <c r="B1562" s="3">
        <v>46238</v>
      </c>
      <c r="C1562" s="4">
        <f>YEAR(SalesDataTable[[#This Row],[Order Date]])</f>
        <v>2026</v>
      </c>
      <c r="D1562" s="19" t="str">
        <f>"Q"&amp;ROUNDUP(MONTH(SalesDataTable[[#This Row],[Order Date]])/3,0)</f>
        <v>Q3</v>
      </c>
      <c r="E1562" s="4">
        <f>MONTH(SalesDataTable[[#This Row],[Order Date]])</f>
        <v>8</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75">
      <c r="A1563" s="2">
        <v>4180</v>
      </c>
      <c r="B1563" s="3">
        <v>46238</v>
      </c>
      <c r="C1563" s="4">
        <f>YEAR(SalesDataTable[[#This Row],[Order Date]])</f>
        <v>2026</v>
      </c>
      <c r="D1563" s="19" t="str">
        <f>"Q"&amp;ROUNDUP(MONTH(SalesDataTable[[#This Row],[Order Date]])/3,0)</f>
        <v>Q3</v>
      </c>
      <c r="E1563" s="4">
        <f>MONTH(SalesDataTable[[#This Row],[Order Date]])</f>
        <v>8</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75">
      <c r="A1564" s="2">
        <v>4338</v>
      </c>
      <c r="B1564" s="3">
        <v>46238</v>
      </c>
      <c r="C1564" s="4">
        <f>YEAR(SalesDataTable[[#This Row],[Order Date]])</f>
        <v>2026</v>
      </c>
      <c r="D1564" s="19" t="str">
        <f>"Q"&amp;ROUNDUP(MONTH(SalesDataTable[[#This Row],[Order Date]])/3,0)</f>
        <v>Q3</v>
      </c>
      <c r="E1564" s="4">
        <f>MONTH(SalesDataTable[[#This Row],[Order Date]])</f>
        <v>8</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75">
      <c r="A1565" s="2">
        <v>4463</v>
      </c>
      <c r="B1565" s="3">
        <v>46238</v>
      </c>
      <c r="C1565" s="4">
        <f>YEAR(SalesDataTable[[#This Row],[Order Date]])</f>
        <v>2026</v>
      </c>
      <c r="D1565" s="19" t="str">
        <f>"Q"&amp;ROUNDUP(MONTH(SalesDataTable[[#This Row],[Order Date]])/3,0)</f>
        <v>Q3</v>
      </c>
      <c r="E1565" s="4">
        <f>MONTH(SalesDataTable[[#This Row],[Order Date]])</f>
        <v>8</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75">
      <c r="A1566" s="2">
        <v>382</v>
      </c>
      <c r="B1566" s="3">
        <v>46239</v>
      </c>
      <c r="C1566" s="4">
        <f>YEAR(SalesDataTable[[#This Row],[Order Date]])</f>
        <v>2026</v>
      </c>
      <c r="D1566" s="19" t="str">
        <f>"Q"&amp;ROUNDUP(MONTH(SalesDataTable[[#This Row],[Order Date]])/3,0)</f>
        <v>Q3</v>
      </c>
      <c r="E1566" s="4">
        <f>MONTH(SalesDataTable[[#This Row],[Order Date]])</f>
        <v>8</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75">
      <c r="A1567" s="2">
        <v>1011</v>
      </c>
      <c r="B1567" s="3">
        <v>46239</v>
      </c>
      <c r="C1567" s="4">
        <f>YEAR(SalesDataTable[[#This Row],[Order Date]])</f>
        <v>2026</v>
      </c>
      <c r="D1567" s="19" t="str">
        <f>"Q"&amp;ROUNDUP(MONTH(SalesDataTable[[#This Row],[Order Date]])/3,0)</f>
        <v>Q3</v>
      </c>
      <c r="E1567" s="4">
        <f>MONTH(SalesDataTable[[#This Row],[Order Date]])</f>
        <v>8</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75">
      <c r="A1568" s="2">
        <v>1148</v>
      </c>
      <c r="B1568" s="3">
        <v>46239</v>
      </c>
      <c r="C1568" s="4">
        <f>YEAR(SalesDataTable[[#This Row],[Order Date]])</f>
        <v>2026</v>
      </c>
      <c r="D1568" s="19" t="str">
        <f>"Q"&amp;ROUNDUP(MONTH(SalesDataTable[[#This Row],[Order Date]])/3,0)</f>
        <v>Q3</v>
      </c>
      <c r="E1568" s="4">
        <f>MONTH(SalesDataTable[[#This Row],[Order Date]])</f>
        <v>8</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75">
      <c r="A1569" s="2">
        <v>1397</v>
      </c>
      <c r="B1569" s="3">
        <v>46239</v>
      </c>
      <c r="C1569" s="4">
        <f>YEAR(SalesDataTable[[#This Row],[Order Date]])</f>
        <v>2026</v>
      </c>
      <c r="D1569" s="19" t="str">
        <f>"Q"&amp;ROUNDUP(MONTH(SalesDataTable[[#This Row],[Order Date]])/3,0)</f>
        <v>Q3</v>
      </c>
      <c r="E1569" s="4">
        <f>MONTH(SalesDataTable[[#This Row],[Order Date]])</f>
        <v>8</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75">
      <c r="A1570" s="2">
        <v>2252</v>
      </c>
      <c r="B1570" s="3">
        <v>46239</v>
      </c>
      <c r="C1570" s="4">
        <f>YEAR(SalesDataTable[[#This Row],[Order Date]])</f>
        <v>2026</v>
      </c>
      <c r="D1570" s="19" t="str">
        <f>"Q"&amp;ROUNDUP(MONTH(SalesDataTable[[#This Row],[Order Date]])/3,0)</f>
        <v>Q3</v>
      </c>
      <c r="E1570" s="4">
        <f>MONTH(SalesDataTable[[#This Row],[Order Date]])</f>
        <v>8</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75">
      <c r="A1571" s="2">
        <v>2415</v>
      </c>
      <c r="B1571" s="3">
        <v>46239</v>
      </c>
      <c r="C1571" s="4">
        <f>YEAR(SalesDataTable[[#This Row],[Order Date]])</f>
        <v>2026</v>
      </c>
      <c r="D1571" s="19" t="str">
        <f>"Q"&amp;ROUNDUP(MONTH(SalesDataTable[[#This Row],[Order Date]])/3,0)</f>
        <v>Q3</v>
      </c>
      <c r="E1571" s="4">
        <f>MONTH(SalesDataTable[[#This Row],[Order Date]])</f>
        <v>8</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75">
      <c r="A1572" s="2">
        <v>2525</v>
      </c>
      <c r="B1572" s="3">
        <v>46239</v>
      </c>
      <c r="C1572" s="4">
        <f>YEAR(SalesDataTable[[#This Row],[Order Date]])</f>
        <v>2026</v>
      </c>
      <c r="D1572" s="19" t="str">
        <f>"Q"&amp;ROUNDUP(MONTH(SalesDataTable[[#This Row],[Order Date]])/3,0)</f>
        <v>Q3</v>
      </c>
      <c r="E1572" s="4">
        <f>MONTH(SalesDataTable[[#This Row],[Order Date]])</f>
        <v>8</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75">
      <c r="A1573" s="2">
        <v>2652</v>
      </c>
      <c r="B1573" s="3">
        <v>46239</v>
      </c>
      <c r="C1573" s="4">
        <f>YEAR(SalesDataTable[[#This Row],[Order Date]])</f>
        <v>2026</v>
      </c>
      <c r="D1573" s="19" t="str">
        <f>"Q"&amp;ROUNDUP(MONTH(SalesDataTable[[#This Row],[Order Date]])/3,0)</f>
        <v>Q3</v>
      </c>
      <c r="E1573" s="4">
        <f>MONTH(SalesDataTable[[#This Row],[Order Date]])</f>
        <v>8</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75">
      <c r="A1574" s="2">
        <v>4035</v>
      </c>
      <c r="B1574" s="3">
        <v>46239</v>
      </c>
      <c r="C1574" s="4">
        <f>YEAR(SalesDataTable[[#This Row],[Order Date]])</f>
        <v>2026</v>
      </c>
      <c r="D1574" s="19" t="str">
        <f>"Q"&amp;ROUNDUP(MONTH(SalesDataTable[[#This Row],[Order Date]])/3,0)</f>
        <v>Q3</v>
      </c>
      <c r="E1574" s="4">
        <f>MONTH(SalesDataTable[[#This Row],[Order Date]])</f>
        <v>8</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75">
      <c r="A1575" s="2">
        <v>4377</v>
      </c>
      <c r="B1575" s="3">
        <v>46239</v>
      </c>
      <c r="C1575" s="4">
        <f>YEAR(SalesDataTable[[#This Row],[Order Date]])</f>
        <v>2026</v>
      </c>
      <c r="D1575" s="19" t="str">
        <f>"Q"&amp;ROUNDUP(MONTH(SalesDataTable[[#This Row],[Order Date]])/3,0)</f>
        <v>Q3</v>
      </c>
      <c r="E1575" s="4">
        <f>MONTH(SalesDataTable[[#This Row],[Order Date]])</f>
        <v>8</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75">
      <c r="A1576" s="2">
        <v>4734</v>
      </c>
      <c r="B1576" s="3">
        <v>46239</v>
      </c>
      <c r="C1576" s="4">
        <f>YEAR(SalesDataTable[[#This Row],[Order Date]])</f>
        <v>2026</v>
      </c>
      <c r="D1576" s="19" t="str">
        <f>"Q"&amp;ROUNDUP(MONTH(SalesDataTable[[#This Row],[Order Date]])/3,0)</f>
        <v>Q3</v>
      </c>
      <c r="E1576" s="4">
        <f>MONTH(SalesDataTable[[#This Row],[Order Date]])</f>
        <v>8</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75">
      <c r="A1577" s="2">
        <v>4892</v>
      </c>
      <c r="B1577" s="3">
        <v>46239</v>
      </c>
      <c r="C1577" s="4">
        <f>YEAR(SalesDataTable[[#This Row],[Order Date]])</f>
        <v>2026</v>
      </c>
      <c r="D1577" s="19" t="str">
        <f>"Q"&amp;ROUNDUP(MONTH(SalesDataTable[[#This Row],[Order Date]])/3,0)</f>
        <v>Q3</v>
      </c>
      <c r="E1577" s="4">
        <f>MONTH(SalesDataTable[[#This Row],[Order Date]])</f>
        <v>8</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75">
      <c r="A1578" s="2">
        <v>5059</v>
      </c>
      <c r="B1578" s="3">
        <v>46239</v>
      </c>
      <c r="C1578" s="4">
        <f>YEAR(SalesDataTable[[#This Row],[Order Date]])</f>
        <v>2026</v>
      </c>
      <c r="D1578" s="19" t="str">
        <f>"Q"&amp;ROUNDUP(MONTH(SalesDataTable[[#This Row],[Order Date]])/3,0)</f>
        <v>Q3</v>
      </c>
      <c r="E1578" s="4">
        <f>MONTH(SalesDataTable[[#This Row],[Order Date]])</f>
        <v>8</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75">
      <c r="A1579" s="2">
        <v>835</v>
      </c>
      <c r="B1579" s="3">
        <v>46240</v>
      </c>
      <c r="C1579" s="4">
        <f>YEAR(SalesDataTable[[#This Row],[Order Date]])</f>
        <v>2026</v>
      </c>
      <c r="D1579" s="19" t="str">
        <f>"Q"&amp;ROUNDUP(MONTH(SalesDataTable[[#This Row],[Order Date]])/3,0)</f>
        <v>Q3</v>
      </c>
      <c r="E1579" s="4">
        <f>MONTH(SalesDataTable[[#This Row],[Order Date]])</f>
        <v>8</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75">
      <c r="A1580" s="2">
        <v>1104</v>
      </c>
      <c r="B1580" s="3">
        <v>46240</v>
      </c>
      <c r="C1580" s="4">
        <f>YEAR(SalesDataTable[[#This Row],[Order Date]])</f>
        <v>2026</v>
      </c>
      <c r="D1580" s="19" t="str">
        <f>"Q"&amp;ROUNDUP(MONTH(SalesDataTable[[#This Row],[Order Date]])/3,0)</f>
        <v>Q3</v>
      </c>
      <c r="E1580" s="4">
        <f>MONTH(SalesDataTable[[#This Row],[Order Date]])</f>
        <v>8</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75">
      <c r="A1581" s="2">
        <v>1976</v>
      </c>
      <c r="B1581" s="3">
        <v>46240</v>
      </c>
      <c r="C1581" s="4">
        <f>YEAR(SalesDataTable[[#This Row],[Order Date]])</f>
        <v>2026</v>
      </c>
      <c r="D1581" s="19" t="str">
        <f>"Q"&amp;ROUNDUP(MONTH(SalesDataTable[[#This Row],[Order Date]])/3,0)</f>
        <v>Q3</v>
      </c>
      <c r="E1581" s="4">
        <f>MONTH(SalesDataTable[[#This Row],[Order Date]])</f>
        <v>8</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75">
      <c r="A1582" s="2">
        <v>2596</v>
      </c>
      <c r="B1582" s="3">
        <v>46240</v>
      </c>
      <c r="C1582" s="4">
        <f>YEAR(SalesDataTable[[#This Row],[Order Date]])</f>
        <v>2026</v>
      </c>
      <c r="D1582" s="19" t="str">
        <f>"Q"&amp;ROUNDUP(MONTH(SalesDataTable[[#This Row],[Order Date]])/3,0)</f>
        <v>Q3</v>
      </c>
      <c r="E1582" s="4">
        <f>MONTH(SalesDataTable[[#This Row],[Order Date]])</f>
        <v>8</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75">
      <c r="A1583" s="2">
        <v>2693</v>
      </c>
      <c r="B1583" s="3">
        <v>46240</v>
      </c>
      <c r="C1583" s="4">
        <f>YEAR(SalesDataTable[[#This Row],[Order Date]])</f>
        <v>2026</v>
      </c>
      <c r="D1583" s="19" t="str">
        <f>"Q"&amp;ROUNDUP(MONTH(SalesDataTable[[#This Row],[Order Date]])/3,0)</f>
        <v>Q3</v>
      </c>
      <c r="E1583" s="4">
        <f>MONTH(SalesDataTable[[#This Row],[Order Date]])</f>
        <v>8</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75">
      <c r="A1584" s="2">
        <v>3045</v>
      </c>
      <c r="B1584" s="3">
        <v>46240</v>
      </c>
      <c r="C1584" s="4">
        <f>YEAR(SalesDataTable[[#This Row],[Order Date]])</f>
        <v>2026</v>
      </c>
      <c r="D1584" s="19" t="str">
        <f>"Q"&amp;ROUNDUP(MONTH(SalesDataTable[[#This Row],[Order Date]])/3,0)</f>
        <v>Q3</v>
      </c>
      <c r="E1584" s="4">
        <f>MONTH(SalesDataTable[[#This Row],[Order Date]])</f>
        <v>8</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75">
      <c r="A1585" s="2">
        <v>3340</v>
      </c>
      <c r="B1585" s="3">
        <v>46240</v>
      </c>
      <c r="C1585" s="4">
        <f>YEAR(SalesDataTable[[#This Row],[Order Date]])</f>
        <v>2026</v>
      </c>
      <c r="D1585" s="19" t="str">
        <f>"Q"&amp;ROUNDUP(MONTH(SalesDataTable[[#This Row],[Order Date]])/3,0)</f>
        <v>Q3</v>
      </c>
      <c r="E1585" s="4">
        <f>MONTH(SalesDataTable[[#This Row],[Order Date]])</f>
        <v>8</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75">
      <c r="A1586" s="2">
        <v>3553</v>
      </c>
      <c r="B1586" s="3">
        <v>46240</v>
      </c>
      <c r="C1586" s="4">
        <f>YEAR(SalesDataTable[[#This Row],[Order Date]])</f>
        <v>2026</v>
      </c>
      <c r="D1586" s="19" t="str">
        <f>"Q"&amp;ROUNDUP(MONTH(SalesDataTable[[#This Row],[Order Date]])/3,0)</f>
        <v>Q3</v>
      </c>
      <c r="E1586" s="4">
        <f>MONTH(SalesDataTable[[#This Row],[Order Date]])</f>
        <v>8</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75">
      <c r="A1587" s="2">
        <v>3807</v>
      </c>
      <c r="B1587" s="3">
        <v>46240</v>
      </c>
      <c r="C1587" s="4">
        <f>YEAR(SalesDataTable[[#This Row],[Order Date]])</f>
        <v>2026</v>
      </c>
      <c r="D1587" s="19" t="str">
        <f>"Q"&amp;ROUNDUP(MONTH(SalesDataTable[[#This Row],[Order Date]])/3,0)</f>
        <v>Q3</v>
      </c>
      <c r="E1587" s="4">
        <f>MONTH(SalesDataTable[[#This Row],[Order Date]])</f>
        <v>8</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75">
      <c r="A1588" s="2">
        <v>4061</v>
      </c>
      <c r="B1588" s="3">
        <v>46240</v>
      </c>
      <c r="C1588" s="4">
        <f>YEAR(SalesDataTable[[#This Row],[Order Date]])</f>
        <v>2026</v>
      </c>
      <c r="D1588" s="19" t="str">
        <f>"Q"&amp;ROUNDUP(MONTH(SalesDataTable[[#This Row],[Order Date]])/3,0)</f>
        <v>Q3</v>
      </c>
      <c r="E1588" s="4">
        <f>MONTH(SalesDataTable[[#This Row],[Order Date]])</f>
        <v>8</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75">
      <c r="A1589" s="2">
        <v>4645</v>
      </c>
      <c r="B1589" s="3">
        <v>46240</v>
      </c>
      <c r="C1589" s="4">
        <f>YEAR(SalesDataTable[[#This Row],[Order Date]])</f>
        <v>2026</v>
      </c>
      <c r="D1589" s="19" t="str">
        <f>"Q"&amp;ROUNDUP(MONTH(SalesDataTable[[#This Row],[Order Date]])/3,0)</f>
        <v>Q3</v>
      </c>
      <c r="E1589" s="4">
        <f>MONTH(SalesDataTable[[#This Row],[Order Date]])</f>
        <v>8</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75">
      <c r="A1590" s="2">
        <v>5104</v>
      </c>
      <c r="B1590" s="3">
        <v>46240</v>
      </c>
      <c r="C1590" s="4">
        <f>YEAR(SalesDataTable[[#This Row],[Order Date]])</f>
        <v>2026</v>
      </c>
      <c r="D1590" s="19" t="str">
        <f>"Q"&amp;ROUNDUP(MONTH(SalesDataTable[[#This Row],[Order Date]])/3,0)</f>
        <v>Q3</v>
      </c>
      <c r="E1590" s="4">
        <f>MONTH(SalesDataTable[[#This Row],[Order Date]])</f>
        <v>8</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75">
      <c r="A1591" s="2">
        <v>813</v>
      </c>
      <c r="B1591" s="3">
        <v>46241</v>
      </c>
      <c r="C1591" s="4">
        <f>YEAR(SalesDataTable[[#This Row],[Order Date]])</f>
        <v>2026</v>
      </c>
      <c r="D1591" s="19" t="str">
        <f>"Q"&amp;ROUNDUP(MONTH(SalesDataTable[[#This Row],[Order Date]])/3,0)</f>
        <v>Q3</v>
      </c>
      <c r="E1591" s="4">
        <f>MONTH(SalesDataTable[[#This Row],[Order Date]])</f>
        <v>8</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75">
      <c r="A1592" s="2">
        <v>836</v>
      </c>
      <c r="B1592" s="3">
        <v>46241</v>
      </c>
      <c r="C1592" s="4">
        <f>YEAR(SalesDataTable[[#This Row],[Order Date]])</f>
        <v>2026</v>
      </c>
      <c r="D1592" s="19" t="str">
        <f>"Q"&amp;ROUNDUP(MONTH(SalesDataTable[[#This Row],[Order Date]])/3,0)</f>
        <v>Q3</v>
      </c>
      <c r="E1592" s="4">
        <f>MONTH(SalesDataTable[[#This Row],[Order Date]])</f>
        <v>8</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75">
      <c r="A1593" s="2">
        <v>1266</v>
      </c>
      <c r="B1593" s="3">
        <v>46241</v>
      </c>
      <c r="C1593" s="4">
        <f>YEAR(SalesDataTable[[#This Row],[Order Date]])</f>
        <v>2026</v>
      </c>
      <c r="D1593" s="19" t="str">
        <f>"Q"&amp;ROUNDUP(MONTH(SalesDataTable[[#This Row],[Order Date]])/3,0)</f>
        <v>Q3</v>
      </c>
      <c r="E1593" s="4">
        <f>MONTH(SalesDataTable[[#This Row],[Order Date]])</f>
        <v>8</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75">
      <c r="A1594" s="2">
        <v>2201</v>
      </c>
      <c r="B1594" s="3">
        <v>46241</v>
      </c>
      <c r="C1594" s="4">
        <f>YEAR(SalesDataTable[[#This Row],[Order Date]])</f>
        <v>2026</v>
      </c>
      <c r="D1594" s="19" t="str">
        <f>"Q"&amp;ROUNDUP(MONTH(SalesDataTable[[#This Row],[Order Date]])/3,0)</f>
        <v>Q3</v>
      </c>
      <c r="E1594" s="4">
        <f>MONTH(SalesDataTable[[#This Row],[Order Date]])</f>
        <v>8</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75">
      <c r="A1595" s="2">
        <v>2382</v>
      </c>
      <c r="B1595" s="3">
        <v>46241</v>
      </c>
      <c r="C1595" s="4">
        <f>YEAR(SalesDataTable[[#This Row],[Order Date]])</f>
        <v>2026</v>
      </c>
      <c r="D1595" s="19" t="str">
        <f>"Q"&amp;ROUNDUP(MONTH(SalesDataTable[[#This Row],[Order Date]])/3,0)</f>
        <v>Q3</v>
      </c>
      <c r="E1595" s="4">
        <f>MONTH(SalesDataTable[[#This Row],[Order Date]])</f>
        <v>8</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75">
      <c r="A1596" s="2">
        <v>1227</v>
      </c>
      <c r="B1596" s="3">
        <v>46242</v>
      </c>
      <c r="C1596" s="4">
        <f>YEAR(SalesDataTable[[#This Row],[Order Date]])</f>
        <v>2026</v>
      </c>
      <c r="D1596" s="19" t="str">
        <f>"Q"&amp;ROUNDUP(MONTH(SalesDataTable[[#This Row],[Order Date]])/3,0)</f>
        <v>Q3</v>
      </c>
      <c r="E1596" s="4">
        <f>MONTH(SalesDataTable[[#This Row],[Order Date]])</f>
        <v>8</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75">
      <c r="A1597" s="2">
        <v>1843</v>
      </c>
      <c r="B1597" s="3">
        <v>46242</v>
      </c>
      <c r="C1597" s="4">
        <f>YEAR(SalesDataTable[[#This Row],[Order Date]])</f>
        <v>2026</v>
      </c>
      <c r="D1597" s="19" t="str">
        <f>"Q"&amp;ROUNDUP(MONTH(SalesDataTable[[#This Row],[Order Date]])/3,0)</f>
        <v>Q3</v>
      </c>
      <c r="E1597" s="4">
        <f>MONTH(SalesDataTable[[#This Row],[Order Date]])</f>
        <v>8</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75">
      <c r="A1598" s="2">
        <v>2369</v>
      </c>
      <c r="B1598" s="3">
        <v>46242</v>
      </c>
      <c r="C1598" s="4">
        <f>YEAR(SalesDataTable[[#This Row],[Order Date]])</f>
        <v>2026</v>
      </c>
      <c r="D1598" s="19" t="str">
        <f>"Q"&amp;ROUNDUP(MONTH(SalesDataTable[[#This Row],[Order Date]])/3,0)</f>
        <v>Q3</v>
      </c>
      <c r="E1598" s="4">
        <f>MONTH(SalesDataTable[[#This Row],[Order Date]])</f>
        <v>8</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75">
      <c r="A1599" s="2">
        <v>2386</v>
      </c>
      <c r="B1599" s="3">
        <v>46242</v>
      </c>
      <c r="C1599" s="4">
        <f>YEAR(SalesDataTable[[#This Row],[Order Date]])</f>
        <v>2026</v>
      </c>
      <c r="D1599" s="19" t="str">
        <f>"Q"&amp;ROUNDUP(MONTH(SalesDataTable[[#This Row],[Order Date]])/3,0)</f>
        <v>Q3</v>
      </c>
      <c r="E1599" s="4">
        <f>MONTH(SalesDataTable[[#This Row],[Order Date]])</f>
        <v>8</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75">
      <c r="A1600" s="2">
        <v>2579</v>
      </c>
      <c r="B1600" s="3">
        <v>46242</v>
      </c>
      <c r="C1600" s="4">
        <f>YEAR(SalesDataTable[[#This Row],[Order Date]])</f>
        <v>2026</v>
      </c>
      <c r="D1600" s="19" t="str">
        <f>"Q"&amp;ROUNDUP(MONTH(SalesDataTable[[#This Row],[Order Date]])/3,0)</f>
        <v>Q3</v>
      </c>
      <c r="E1600" s="4">
        <f>MONTH(SalesDataTable[[#This Row],[Order Date]])</f>
        <v>8</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75">
      <c r="A1601" s="2">
        <v>3075</v>
      </c>
      <c r="B1601" s="3">
        <v>46242</v>
      </c>
      <c r="C1601" s="4">
        <f>YEAR(SalesDataTable[[#This Row],[Order Date]])</f>
        <v>2026</v>
      </c>
      <c r="D1601" s="19" t="str">
        <f>"Q"&amp;ROUNDUP(MONTH(SalesDataTable[[#This Row],[Order Date]])/3,0)</f>
        <v>Q3</v>
      </c>
      <c r="E1601" s="4">
        <f>MONTH(SalesDataTable[[#This Row],[Order Date]])</f>
        <v>8</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75">
      <c r="A1602" s="2">
        <v>3982</v>
      </c>
      <c r="B1602" s="3">
        <v>46242</v>
      </c>
      <c r="C1602" s="4">
        <f>YEAR(SalesDataTable[[#This Row],[Order Date]])</f>
        <v>2026</v>
      </c>
      <c r="D1602" s="19" t="str">
        <f>"Q"&amp;ROUNDUP(MONTH(SalesDataTable[[#This Row],[Order Date]])/3,0)</f>
        <v>Q3</v>
      </c>
      <c r="E1602" s="4">
        <f>MONTH(SalesDataTable[[#This Row],[Order Date]])</f>
        <v>8</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75">
      <c r="A1603" s="2">
        <v>4530</v>
      </c>
      <c r="B1603" s="3">
        <v>46242</v>
      </c>
      <c r="C1603" s="4">
        <f>YEAR(SalesDataTable[[#This Row],[Order Date]])</f>
        <v>2026</v>
      </c>
      <c r="D1603" s="19" t="str">
        <f>"Q"&amp;ROUNDUP(MONTH(SalesDataTable[[#This Row],[Order Date]])/3,0)</f>
        <v>Q3</v>
      </c>
      <c r="E1603" s="4">
        <f>MONTH(SalesDataTable[[#This Row],[Order Date]])</f>
        <v>8</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75">
      <c r="A1604" s="2">
        <v>4641</v>
      </c>
      <c r="B1604" s="3">
        <v>46242</v>
      </c>
      <c r="C1604" s="4">
        <f>YEAR(SalesDataTable[[#This Row],[Order Date]])</f>
        <v>2026</v>
      </c>
      <c r="D1604" s="19" t="str">
        <f>"Q"&amp;ROUNDUP(MONTH(SalesDataTable[[#This Row],[Order Date]])/3,0)</f>
        <v>Q3</v>
      </c>
      <c r="E1604" s="4">
        <f>MONTH(SalesDataTable[[#This Row],[Order Date]])</f>
        <v>8</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75">
      <c r="A1605" s="2">
        <v>4778</v>
      </c>
      <c r="B1605" s="3">
        <v>46242</v>
      </c>
      <c r="C1605" s="4">
        <f>YEAR(SalesDataTable[[#This Row],[Order Date]])</f>
        <v>2026</v>
      </c>
      <c r="D1605" s="19" t="str">
        <f>"Q"&amp;ROUNDUP(MONTH(SalesDataTable[[#This Row],[Order Date]])/3,0)</f>
        <v>Q3</v>
      </c>
      <c r="E1605" s="4">
        <f>MONTH(SalesDataTable[[#This Row],[Order Date]])</f>
        <v>8</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75">
      <c r="A1606" s="2">
        <v>5132</v>
      </c>
      <c r="B1606" s="3">
        <v>46242</v>
      </c>
      <c r="C1606" s="4">
        <f>YEAR(SalesDataTable[[#This Row],[Order Date]])</f>
        <v>2026</v>
      </c>
      <c r="D1606" s="19" t="str">
        <f>"Q"&amp;ROUNDUP(MONTH(SalesDataTable[[#This Row],[Order Date]])/3,0)</f>
        <v>Q3</v>
      </c>
      <c r="E1606" s="4">
        <f>MONTH(SalesDataTable[[#This Row],[Order Date]])</f>
        <v>8</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75">
      <c r="A1607" s="2">
        <v>227</v>
      </c>
      <c r="B1607" s="3">
        <v>46243</v>
      </c>
      <c r="C1607" s="4">
        <f>YEAR(SalesDataTable[[#This Row],[Order Date]])</f>
        <v>2026</v>
      </c>
      <c r="D1607" s="19" t="str">
        <f>"Q"&amp;ROUNDUP(MONTH(SalesDataTable[[#This Row],[Order Date]])/3,0)</f>
        <v>Q3</v>
      </c>
      <c r="E1607" s="4">
        <f>MONTH(SalesDataTable[[#This Row],[Order Date]])</f>
        <v>8</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75">
      <c r="A1608" s="2">
        <v>390</v>
      </c>
      <c r="B1608" s="3">
        <v>46243</v>
      </c>
      <c r="C1608" s="4">
        <f>YEAR(SalesDataTable[[#This Row],[Order Date]])</f>
        <v>2026</v>
      </c>
      <c r="D1608" s="19" t="str">
        <f>"Q"&amp;ROUNDUP(MONTH(SalesDataTable[[#This Row],[Order Date]])/3,0)</f>
        <v>Q3</v>
      </c>
      <c r="E1608" s="4">
        <f>MONTH(SalesDataTable[[#This Row],[Order Date]])</f>
        <v>8</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75">
      <c r="A1609" s="2">
        <v>859</v>
      </c>
      <c r="B1609" s="3">
        <v>46243</v>
      </c>
      <c r="C1609" s="4">
        <f>YEAR(SalesDataTable[[#This Row],[Order Date]])</f>
        <v>2026</v>
      </c>
      <c r="D1609" s="19" t="str">
        <f>"Q"&amp;ROUNDUP(MONTH(SalesDataTable[[#This Row],[Order Date]])/3,0)</f>
        <v>Q3</v>
      </c>
      <c r="E1609" s="4">
        <f>MONTH(SalesDataTable[[#This Row],[Order Date]])</f>
        <v>8</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75">
      <c r="A1610" s="2">
        <v>1468</v>
      </c>
      <c r="B1610" s="3">
        <v>46243</v>
      </c>
      <c r="C1610" s="4">
        <f>YEAR(SalesDataTable[[#This Row],[Order Date]])</f>
        <v>2026</v>
      </c>
      <c r="D1610" s="19" t="str">
        <f>"Q"&amp;ROUNDUP(MONTH(SalesDataTable[[#This Row],[Order Date]])/3,0)</f>
        <v>Q3</v>
      </c>
      <c r="E1610" s="4">
        <f>MONTH(SalesDataTable[[#This Row],[Order Date]])</f>
        <v>8</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75">
      <c r="A1611" s="2">
        <v>2356</v>
      </c>
      <c r="B1611" s="3">
        <v>46243</v>
      </c>
      <c r="C1611" s="4">
        <f>YEAR(SalesDataTable[[#This Row],[Order Date]])</f>
        <v>2026</v>
      </c>
      <c r="D1611" s="19" t="str">
        <f>"Q"&amp;ROUNDUP(MONTH(SalesDataTable[[#This Row],[Order Date]])/3,0)</f>
        <v>Q3</v>
      </c>
      <c r="E1611" s="4">
        <f>MONTH(SalesDataTable[[#This Row],[Order Date]])</f>
        <v>8</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75">
      <c r="A1612" s="2">
        <v>3556</v>
      </c>
      <c r="B1612" s="3">
        <v>46243</v>
      </c>
      <c r="C1612" s="4">
        <f>YEAR(SalesDataTable[[#This Row],[Order Date]])</f>
        <v>2026</v>
      </c>
      <c r="D1612" s="19" t="str">
        <f>"Q"&amp;ROUNDUP(MONTH(SalesDataTable[[#This Row],[Order Date]])/3,0)</f>
        <v>Q3</v>
      </c>
      <c r="E1612" s="4">
        <f>MONTH(SalesDataTable[[#This Row],[Order Date]])</f>
        <v>8</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75">
      <c r="A1613" s="2">
        <v>925</v>
      </c>
      <c r="B1613" s="3">
        <v>46244</v>
      </c>
      <c r="C1613" s="4">
        <f>YEAR(SalesDataTable[[#This Row],[Order Date]])</f>
        <v>2026</v>
      </c>
      <c r="D1613" s="19" t="str">
        <f>"Q"&amp;ROUNDUP(MONTH(SalesDataTable[[#This Row],[Order Date]])/3,0)</f>
        <v>Q3</v>
      </c>
      <c r="E1613" s="4">
        <f>MONTH(SalesDataTable[[#This Row],[Order Date]])</f>
        <v>8</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75">
      <c r="A1614" s="2">
        <v>1563</v>
      </c>
      <c r="B1614" s="3">
        <v>46244</v>
      </c>
      <c r="C1614" s="4">
        <f>YEAR(SalesDataTable[[#This Row],[Order Date]])</f>
        <v>2026</v>
      </c>
      <c r="D1614" s="19" t="str">
        <f>"Q"&amp;ROUNDUP(MONTH(SalesDataTable[[#This Row],[Order Date]])/3,0)</f>
        <v>Q3</v>
      </c>
      <c r="E1614" s="4">
        <f>MONTH(SalesDataTable[[#This Row],[Order Date]])</f>
        <v>8</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75">
      <c r="A1615" s="2">
        <v>1634</v>
      </c>
      <c r="B1615" s="3">
        <v>46244</v>
      </c>
      <c r="C1615" s="4">
        <f>YEAR(SalesDataTable[[#This Row],[Order Date]])</f>
        <v>2026</v>
      </c>
      <c r="D1615" s="19" t="str">
        <f>"Q"&amp;ROUNDUP(MONTH(SalesDataTable[[#This Row],[Order Date]])/3,0)</f>
        <v>Q3</v>
      </c>
      <c r="E1615" s="4">
        <f>MONTH(SalesDataTable[[#This Row],[Order Date]])</f>
        <v>8</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75">
      <c r="A1616" s="2">
        <v>2187</v>
      </c>
      <c r="B1616" s="3">
        <v>46244</v>
      </c>
      <c r="C1616" s="4">
        <f>YEAR(SalesDataTable[[#This Row],[Order Date]])</f>
        <v>2026</v>
      </c>
      <c r="D1616" s="19" t="str">
        <f>"Q"&amp;ROUNDUP(MONTH(SalesDataTable[[#This Row],[Order Date]])/3,0)</f>
        <v>Q3</v>
      </c>
      <c r="E1616" s="4">
        <f>MONTH(SalesDataTable[[#This Row],[Order Date]])</f>
        <v>8</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75">
      <c r="A1617" s="2">
        <v>2773</v>
      </c>
      <c r="B1617" s="3">
        <v>46244</v>
      </c>
      <c r="C1617" s="4">
        <f>YEAR(SalesDataTable[[#This Row],[Order Date]])</f>
        <v>2026</v>
      </c>
      <c r="D1617" s="19" t="str">
        <f>"Q"&amp;ROUNDUP(MONTH(SalesDataTable[[#This Row],[Order Date]])/3,0)</f>
        <v>Q3</v>
      </c>
      <c r="E1617" s="4">
        <f>MONTH(SalesDataTable[[#This Row],[Order Date]])</f>
        <v>8</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75">
      <c r="A1618" s="2">
        <v>5040</v>
      </c>
      <c r="B1618" s="3">
        <v>46244</v>
      </c>
      <c r="C1618" s="4">
        <f>YEAR(SalesDataTable[[#This Row],[Order Date]])</f>
        <v>2026</v>
      </c>
      <c r="D1618" s="19" t="str">
        <f>"Q"&amp;ROUNDUP(MONTH(SalesDataTable[[#This Row],[Order Date]])/3,0)</f>
        <v>Q3</v>
      </c>
      <c r="E1618" s="4">
        <f>MONTH(SalesDataTable[[#This Row],[Order Date]])</f>
        <v>8</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75">
      <c r="A1619" s="2">
        <v>415</v>
      </c>
      <c r="B1619" s="3">
        <v>46245</v>
      </c>
      <c r="C1619" s="4">
        <f>YEAR(SalesDataTable[[#This Row],[Order Date]])</f>
        <v>2026</v>
      </c>
      <c r="D1619" s="19" t="str">
        <f>"Q"&amp;ROUNDUP(MONTH(SalesDataTable[[#This Row],[Order Date]])/3,0)</f>
        <v>Q3</v>
      </c>
      <c r="E1619" s="4">
        <f>MONTH(SalesDataTable[[#This Row],[Order Date]])</f>
        <v>8</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75">
      <c r="A1620" s="2">
        <v>1111</v>
      </c>
      <c r="B1620" s="3">
        <v>46245</v>
      </c>
      <c r="C1620" s="4">
        <f>YEAR(SalesDataTable[[#This Row],[Order Date]])</f>
        <v>2026</v>
      </c>
      <c r="D1620" s="19" t="str">
        <f>"Q"&amp;ROUNDUP(MONTH(SalesDataTable[[#This Row],[Order Date]])/3,0)</f>
        <v>Q3</v>
      </c>
      <c r="E1620" s="4">
        <f>MONTH(SalesDataTable[[#This Row],[Order Date]])</f>
        <v>8</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75">
      <c r="A1621" s="2">
        <v>1243</v>
      </c>
      <c r="B1621" s="3">
        <v>46245</v>
      </c>
      <c r="C1621" s="4">
        <f>YEAR(SalesDataTable[[#This Row],[Order Date]])</f>
        <v>2026</v>
      </c>
      <c r="D1621" s="19" t="str">
        <f>"Q"&amp;ROUNDUP(MONTH(SalesDataTable[[#This Row],[Order Date]])/3,0)</f>
        <v>Q3</v>
      </c>
      <c r="E1621" s="4">
        <f>MONTH(SalesDataTable[[#This Row],[Order Date]])</f>
        <v>8</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75">
      <c r="A1622" s="2">
        <v>1326</v>
      </c>
      <c r="B1622" s="3">
        <v>46245</v>
      </c>
      <c r="C1622" s="4">
        <f>YEAR(SalesDataTable[[#This Row],[Order Date]])</f>
        <v>2026</v>
      </c>
      <c r="D1622" s="19" t="str">
        <f>"Q"&amp;ROUNDUP(MONTH(SalesDataTable[[#This Row],[Order Date]])/3,0)</f>
        <v>Q3</v>
      </c>
      <c r="E1622" s="4">
        <f>MONTH(SalesDataTable[[#This Row],[Order Date]])</f>
        <v>8</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75">
      <c r="A1623" s="2">
        <v>1682</v>
      </c>
      <c r="B1623" s="3">
        <v>46245</v>
      </c>
      <c r="C1623" s="4">
        <f>YEAR(SalesDataTable[[#This Row],[Order Date]])</f>
        <v>2026</v>
      </c>
      <c r="D1623" s="19" t="str">
        <f>"Q"&amp;ROUNDUP(MONTH(SalesDataTable[[#This Row],[Order Date]])/3,0)</f>
        <v>Q3</v>
      </c>
      <c r="E1623" s="4">
        <f>MONTH(SalesDataTable[[#This Row],[Order Date]])</f>
        <v>8</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75">
      <c r="A1624" s="2">
        <v>2618</v>
      </c>
      <c r="B1624" s="3">
        <v>46245</v>
      </c>
      <c r="C1624" s="4">
        <f>YEAR(SalesDataTable[[#This Row],[Order Date]])</f>
        <v>2026</v>
      </c>
      <c r="D1624" s="19" t="str">
        <f>"Q"&amp;ROUNDUP(MONTH(SalesDataTable[[#This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75">
      <c r="A1625" s="2">
        <v>3319</v>
      </c>
      <c r="B1625" s="3">
        <v>46245</v>
      </c>
      <c r="C1625" s="4">
        <f>YEAR(SalesDataTable[[#This Row],[Order Date]])</f>
        <v>2026</v>
      </c>
      <c r="D1625" s="19" t="str">
        <f>"Q"&amp;ROUNDUP(MONTH(SalesDataTable[[#This Row],[Order Date]])/3,0)</f>
        <v>Q3</v>
      </c>
      <c r="E1625" s="4">
        <f>MONTH(SalesDataTable[[#This Row],[Order Date]])</f>
        <v>8</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75">
      <c r="A1626" s="2">
        <v>4600</v>
      </c>
      <c r="B1626" s="3">
        <v>46245</v>
      </c>
      <c r="C1626" s="4">
        <f>YEAR(SalesDataTable[[#This Row],[Order Date]])</f>
        <v>2026</v>
      </c>
      <c r="D1626" s="19" t="str">
        <f>"Q"&amp;ROUNDUP(MONTH(SalesDataTable[[#This Row],[Order Date]])/3,0)</f>
        <v>Q3</v>
      </c>
      <c r="E1626" s="4">
        <f>MONTH(SalesDataTable[[#This Row],[Order Date]])</f>
        <v>8</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75">
      <c r="A1627" s="2">
        <v>5168</v>
      </c>
      <c r="B1627" s="3">
        <v>46245</v>
      </c>
      <c r="C1627" s="4">
        <f>YEAR(SalesDataTable[[#This Row],[Order Date]])</f>
        <v>2026</v>
      </c>
      <c r="D1627" s="19" t="str">
        <f>"Q"&amp;ROUNDUP(MONTH(SalesDataTable[[#This Row],[Order Date]])/3,0)</f>
        <v>Q3</v>
      </c>
      <c r="E1627" s="4">
        <f>MONTH(SalesDataTable[[#This Row],[Order Date]])</f>
        <v>8</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75">
      <c r="A1628" s="2">
        <v>245</v>
      </c>
      <c r="B1628" s="3">
        <v>46246</v>
      </c>
      <c r="C1628" s="4">
        <f>YEAR(SalesDataTable[[#This Row],[Order Date]])</f>
        <v>2026</v>
      </c>
      <c r="D1628" s="19" t="str">
        <f>"Q"&amp;ROUNDUP(MONTH(SalesDataTable[[#This Row],[Order Date]])/3,0)</f>
        <v>Q3</v>
      </c>
      <c r="E1628" s="4">
        <f>MONTH(SalesDataTable[[#This Row],[Order Date]])</f>
        <v>8</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75">
      <c r="A1629" s="2">
        <v>322</v>
      </c>
      <c r="B1629" s="3">
        <v>46246</v>
      </c>
      <c r="C1629" s="4">
        <f>YEAR(SalesDataTable[[#This Row],[Order Date]])</f>
        <v>2026</v>
      </c>
      <c r="D1629" s="19" t="str">
        <f>"Q"&amp;ROUNDUP(MONTH(SalesDataTable[[#This Row],[Order Date]])/3,0)</f>
        <v>Q3</v>
      </c>
      <c r="E1629" s="4">
        <f>MONTH(SalesDataTable[[#This Row],[Order Date]])</f>
        <v>8</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75">
      <c r="A1630" s="2">
        <v>1101</v>
      </c>
      <c r="B1630" s="3">
        <v>46246</v>
      </c>
      <c r="C1630" s="4">
        <f>YEAR(SalesDataTable[[#This Row],[Order Date]])</f>
        <v>2026</v>
      </c>
      <c r="D1630" s="19" t="str">
        <f>"Q"&amp;ROUNDUP(MONTH(SalesDataTable[[#This Row],[Order Date]])/3,0)</f>
        <v>Q3</v>
      </c>
      <c r="E1630" s="4">
        <f>MONTH(SalesDataTable[[#This Row],[Order Date]])</f>
        <v>8</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75">
      <c r="A1631" s="2">
        <v>1564</v>
      </c>
      <c r="B1631" s="3">
        <v>46246</v>
      </c>
      <c r="C1631" s="4">
        <f>YEAR(SalesDataTable[[#This Row],[Order Date]])</f>
        <v>2026</v>
      </c>
      <c r="D1631" s="19" t="str">
        <f>"Q"&amp;ROUNDUP(MONTH(SalesDataTable[[#This Row],[Order Date]])/3,0)</f>
        <v>Q3</v>
      </c>
      <c r="E1631" s="4">
        <f>MONTH(SalesDataTable[[#This Row],[Order Date]])</f>
        <v>8</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75">
      <c r="A1632" s="2">
        <v>3712</v>
      </c>
      <c r="B1632" s="3">
        <v>46246</v>
      </c>
      <c r="C1632" s="4">
        <f>YEAR(SalesDataTable[[#This Row],[Order Date]])</f>
        <v>2026</v>
      </c>
      <c r="D1632" s="19" t="str">
        <f>"Q"&amp;ROUNDUP(MONTH(SalesDataTable[[#This Row],[Order Date]])/3,0)</f>
        <v>Q3</v>
      </c>
      <c r="E1632" s="4">
        <f>MONTH(SalesDataTable[[#This Row],[Order Date]])</f>
        <v>8</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75">
      <c r="A1633" s="2">
        <v>771</v>
      </c>
      <c r="B1633" s="3">
        <v>46247</v>
      </c>
      <c r="C1633" s="4">
        <f>YEAR(SalesDataTable[[#This Row],[Order Date]])</f>
        <v>2026</v>
      </c>
      <c r="D1633" s="19" t="str">
        <f>"Q"&amp;ROUNDUP(MONTH(SalesDataTable[[#This Row],[Order Date]])/3,0)</f>
        <v>Q3</v>
      </c>
      <c r="E1633" s="4">
        <f>MONTH(SalesDataTable[[#This Row],[Order Date]])</f>
        <v>8</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75">
      <c r="A1634" s="2">
        <v>2749</v>
      </c>
      <c r="B1634" s="3">
        <v>46247</v>
      </c>
      <c r="C1634" s="4">
        <f>YEAR(SalesDataTable[[#This Row],[Order Date]])</f>
        <v>2026</v>
      </c>
      <c r="D1634" s="19" t="str">
        <f>"Q"&amp;ROUNDUP(MONTH(SalesDataTable[[#This Row],[Order Date]])/3,0)</f>
        <v>Q3</v>
      </c>
      <c r="E1634" s="4">
        <f>MONTH(SalesDataTable[[#This Row],[Order Date]])</f>
        <v>8</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75">
      <c r="A1635" s="2">
        <v>4252</v>
      </c>
      <c r="B1635" s="3">
        <v>46247</v>
      </c>
      <c r="C1635" s="4">
        <f>YEAR(SalesDataTable[[#This Row],[Order Date]])</f>
        <v>2026</v>
      </c>
      <c r="D1635" s="19" t="str">
        <f>"Q"&amp;ROUNDUP(MONTH(SalesDataTable[[#This Row],[Order Date]])/3,0)</f>
        <v>Q3</v>
      </c>
      <c r="E1635" s="4">
        <f>MONTH(SalesDataTable[[#This Row],[Order Date]])</f>
        <v>8</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75">
      <c r="A1636" s="2">
        <v>4665</v>
      </c>
      <c r="B1636" s="3">
        <v>46247</v>
      </c>
      <c r="C1636" s="4">
        <f>YEAR(SalesDataTable[[#This Row],[Order Date]])</f>
        <v>2026</v>
      </c>
      <c r="D1636" s="19" t="str">
        <f>"Q"&amp;ROUNDUP(MONTH(SalesDataTable[[#This Row],[Order Date]])/3,0)</f>
        <v>Q3</v>
      </c>
      <c r="E1636" s="4">
        <f>MONTH(SalesDataTable[[#This Row],[Order Date]])</f>
        <v>8</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75">
      <c r="A1637" s="2">
        <v>4767</v>
      </c>
      <c r="B1637" s="3">
        <v>46247</v>
      </c>
      <c r="C1637" s="4">
        <f>YEAR(SalesDataTable[[#This Row],[Order Date]])</f>
        <v>2026</v>
      </c>
      <c r="D1637" s="19" t="str">
        <f>"Q"&amp;ROUNDUP(MONTH(SalesDataTable[[#This Row],[Order Date]])/3,0)</f>
        <v>Q3</v>
      </c>
      <c r="E1637" s="4">
        <f>MONTH(SalesDataTable[[#This Row],[Order Date]])</f>
        <v>8</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75">
      <c r="A1638" s="2">
        <v>4832</v>
      </c>
      <c r="B1638" s="3">
        <v>46247</v>
      </c>
      <c r="C1638" s="4">
        <f>YEAR(SalesDataTable[[#This Row],[Order Date]])</f>
        <v>2026</v>
      </c>
      <c r="D1638" s="19" t="str">
        <f>"Q"&amp;ROUNDUP(MONTH(SalesDataTable[[#This Row],[Order Date]])/3,0)</f>
        <v>Q3</v>
      </c>
      <c r="E1638" s="4">
        <f>MONTH(SalesDataTable[[#This Row],[Order Date]])</f>
        <v>8</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75">
      <c r="A1639" s="2">
        <v>747</v>
      </c>
      <c r="B1639" s="3">
        <v>46248</v>
      </c>
      <c r="C1639" s="4">
        <f>YEAR(SalesDataTable[[#This Row],[Order Date]])</f>
        <v>2026</v>
      </c>
      <c r="D1639" s="19" t="str">
        <f>"Q"&amp;ROUNDUP(MONTH(SalesDataTable[[#This Row],[Order Date]])/3,0)</f>
        <v>Q3</v>
      </c>
      <c r="E1639" s="4">
        <f>MONTH(SalesDataTable[[#This Row],[Order Date]])</f>
        <v>8</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75">
      <c r="A1640" s="2">
        <v>2281</v>
      </c>
      <c r="B1640" s="3">
        <v>46248</v>
      </c>
      <c r="C1640" s="4">
        <f>YEAR(SalesDataTable[[#This Row],[Order Date]])</f>
        <v>2026</v>
      </c>
      <c r="D1640" s="19" t="str">
        <f>"Q"&amp;ROUNDUP(MONTH(SalesDataTable[[#This Row],[Order Date]])/3,0)</f>
        <v>Q3</v>
      </c>
      <c r="E1640" s="4">
        <f>MONTH(SalesDataTable[[#This Row],[Order Date]])</f>
        <v>8</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75">
      <c r="A1641" s="2">
        <v>2414</v>
      </c>
      <c r="B1641" s="3">
        <v>46248</v>
      </c>
      <c r="C1641" s="4">
        <f>YEAR(SalesDataTable[[#This Row],[Order Date]])</f>
        <v>2026</v>
      </c>
      <c r="D1641" s="19" t="str">
        <f>"Q"&amp;ROUNDUP(MONTH(SalesDataTable[[#This Row],[Order Date]])/3,0)</f>
        <v>Q3</v>
      </c>
      <c r="E1641" s="4">
        <f>MONTH(SalesDataTable[[#This Row],[Order Date]])</f>
        <v>8</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75">
      <c r="A1642" s="2">
        <v>3162</v>
      </c>
      <c r="B1642" s="3">
        <v>46248</v>
      </c>
      <c r="C1642" s="4">
        <f>YEAR(SalesDataTable[[#This Row],[Order Date]])</f>
        <v>2026</v>
      </c>
      <c r="D1642" s="19" t="str">
        <f>"Q"&amp;ROUNDUP(MONTH(SalesDataTable[[#This Row],[Order Date]])/3,0)</f>
        <v>Q3</v>
      </c>
      <c r="E1642" s="4">
        <f>MONTH(SalesDataTable[[#This Row],[Order Date]])</f>
        <v>8</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75">
      <c r="A1643" s="2">
        <v>3200</v>
      </c>
      <c r="B1643" s="3">
        <v>46248</v>
      </c>
      <c r="C1643" s="4">
        <f>YEAR(SalesDataTable[[#This Row],[Order Date]])</f>
        <v>2026</v>
      </c>
      <c r="D1643" s="19" t="str">
        <f>"Q"&amp;ROUNDUP(MONTH(SalesDataTable[[#This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75">
      <c r="A1644" s="2">
        <v>3521</v>
      </c>
      <c r="B1644" s="3">
        <v>46248</v>
      </c>
      <c r="C1644" s="4">
        <f>YEAR(SalesDataTable[[#This Row],[Order Date]])</f>
        <v>2026</v>
      </c>
      <c r="D1644" s="19" t="str">
        <f>"Q"&amp;ROUNDUP(MONTH(SalesDataTable[[#This Row],[Order Date]])/3,0)</f>
        <v>Q3</v>
      </c>
      <c r="E1644" s="4">
        <f>MONTH(SalesDataTable[[#This Row],[Order Date]])</f>
        <v>8</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75">
      <c r="A1645" s="2">
        <v>4447</v>
      </c>
      <c r="B1645" s="3">
        <v>46248</v>
      </c>
      <c r="C1645" s="4">
        <f>YEAR(SalesDataTable[[#This Row],[Order Date]])</f>
        <v>2026</v>
      </c>
      <c r="D1645" s="19" t="str">
        <f>"Q"&amp;ROUNDUP(MONTH(SalesDataTable[[#This Row],[Order Date]])/3,0)</f>
        <v>Q3</v>
      </c>
      <c r="E1645" s="4">
        <f>MONTH(SalesDataTable[[#This Row],[Order Date]])</f>
        <v>8</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75">
      <c r="A1646" s="2">
        <v>421</v>
      </c>
      <c r="B1646" s="3">
        <v>46249</v>
      </c>
      <c r="C1646" s="4">
        <f>YEAR(SalesDataTable[[#This Row],[Order Date]])</f>
        <v>2026</v>
      </c>
      <c r="D1646" s="19" t="str">
        <f>"Q"&amp;ROUNDUP(MONTH(SalesDataTable[[#This Row],[Order Date]])/3,0)</f>
        <v>Q3</v>
      </c>
      <c r="E1646" s="4">
        <f>MONTH(SalesDataTable[[#This Row],[Order Date]])</f>
        <v>8</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75">
      <c r="A1647" s="2">
        <v>962</v>
      </c>
      <c r="B1647" s="3">
        <v>46249</v>
      </c>
      <c r="C1647" s="4">
        <f>YEAR(SalesDataTable[[#This Row],[Order Date]])</f>
        <v>2026</v>
      </c>
      <c r="D1647" s="19" t="str">
        <f>"Q"&amp;ROUNDUP(MONTH(SalesDataTable[[#This Row],[Order Date]])/3,0)</f>
        <v>Q3</v>
      </c>
      <c r="E1647" s="4">
        <f>MONTH(SalesDataTable[[#This Row],[Order Date]])</f>
        <v>8</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75">
      <c r="A1648" s="2">
        <v>1386</v>
      </c>
      <c r="B1648" s="3">
        <v>46249</v>
      </c>
      <c r="C1648" s="4">
        <f>YEAR(SalesDataTable[[#This Row],[Order Date]])</f>
        <v>2026</v>
      </c>
      <c r="D1648" s="19" t="str">
        <f>"Q"&amp;ROUNDUP(MONTH(SalesDataTable[[#This Row],[Order Date]])/3,0)</f>
        <v>Q3</v>
      </c>
      <c r="E1648" s="4">
        <f>MONTH(SalesDataTable[[#This Row],[Order Date]])</f>
        <v>8</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75">
      <c r="A1649" s="2">
        <v>3083</v>
      </c>
      <c r="B1649" s="3">
        <v>46249</v>
      </c>
      <c r="C1649" s="4">
        <f>YEAR(SalesDataTable[[#This Row],[Order Date]])</f>
        <v>2026</v>
      </c>
      <c r="D1649" s="19" t="str">
        <f>"Q"&amp;ROUNDUP(MONTH(SalesDataTable[[#This Row],[Order Date]])/3,0)</f>
        <v>Q3</v>
      </c>
      <c r="E1649" s="4">
        <f>MONTH(SalesDataTable[[#This Row],[Order Date]])</f>
        <v>8</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75">
      <c r="A1650" s="2">
        <v>3174</v>
      </c>
      <c r="B1650" s="3">
        <v>46249</v>
      </c>
      <c r="C1650" s="4">
        <f>YEAR(SalesDataTable[[#This Row],[Order Date]])</f>
        <v>2026</v>
      </c>
      <c r="D1650" s="19" t="str">
        <f>"Q"&amp;ROUNDUP(MONTH(SalesDataTable[[#This Row],[Order Date]])/3,0)</f>
        <v>Q3</v>
      </c>
      <c r="E1650" s="4">
        <f>MONTH(SalesDataTable[[#This Row],[Order Date]])</f>
        <v>8</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75">
      <c r="A1651" s="2">
        <v>4045</v>
      </c>
      <c r="B1651" s="3">
        <v>46249</v>
      </c>
      <c r="C1651" s="4">
        <f>YEAR(SalesDataTable[[#This Row],[Order Date]])</f>
        <v>2026</v>
      </c>
      <c r="D1651" s="19" t="str">
        <f>"Q"&amp;ROUNDUP(MONTH(SalesDataTable[[#This Row],[Order Date]])/3,0)</f>
        <v>Q3</v>
      </c>
      <c r="E1651" s="4">
        <f>MONTH(SalesDataTable[[#This Row],[Order Date]])</f>
        <v>8</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75">
      <c r="A1652" s="2">
        <v>4850</v>
      </c>
      <c r="B1652" s="3">
        <v>46249</v>
      </c>
      <c r="C1652" s="4">
        <f>YEAR(SalesDataTable[[#This Row],[Order Date]])</f>
        <v>2026</v>
      </c>
      <c r="D1652" s="19" t="str">
        <f>"Q"&amp;ROUNDUP(MONTH(SalesDataTable[[#This Row],[Order Date]])/3,0)</f>
        <v>Q3</v>
      </c>
      <c r="E1652" s="4">
        <f>MONTH(SalesDataTable[[#This Row],[Order Date]])</f>
        <v>8</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75">
      <c r="A1653" s="2">
        <v>71</v>
      </c>
      <c r="B1653" s="3">
        <v>46250</v>
      </c>
      <c r="C1653" s="4">
        <f>YEAR(SalesDataTable[[#This Row],[Order Date]])</f>
        <v>2026</v>
      </c>
      <c r="D1653" s="19" t="str">
        <f>"Q"&amp;ROUNDUP(MONTH(SalesDataTable[[#This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75">
      <c r="A1654" s="2">
        <v>627</v>
      </c>
      <c r="B1654" s="3">
        <v>46250</v>
      </c>
      <c r="C1654" s="4">
        <f>YEAR(SalesDataTable[[#This Row],[Order Date]])</f>
        <v>2026</v>
      </c>
      <c r="D1654" s="19" t="str">
        <f>"Q"&amp;ROUNDUP(MONTH(SalesDataTable[[#This Row],[Order Date]])/3,0)</f>
        <v>Q3</v>
      </c>
      <c r="E1654" s="4">
        <f>MONTH(SalesDataTable[[#This Row],[Order Date]])</f>
        <v>8</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75">
      <c r="A1655" s="2">
        <v>959</v>
      </c>
      <c r="B1655" s="3">
        <v>46250</v>
      </c>
      <c r="C1655" s="4">
        <f>YEAR(SalesDataTable[[#This Row],[Order Date]])</f>
        <v>2026</v>
      </c>
      <c r="D1655" s="19" t="str">
        <f>"Q"&amp;ROUNDUP(MONTH(SalesDataTable[[#This Row],[Order Date]])/3,0)</f>
        <v>Q3</v>
      </c>
      <c r="E1655" s="4">
        <f>MONTH(SalesDataTable[[#This Row],[Order Date]])</f>
        <v>8</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75">
      <c r="A1656" s="2">
        <v>967</v>
      </c>
      <c r="B1656" s="3">
        <v>46250</v>
      </c>
      <c r="C1656" s="4">
        <f>YEAR(SalesDataTable[[#This Row],[Order Date]])</f>
        <v>2026</v>
      </c>
      <c r="D1656" s="19" t="str">
        <f>"Q"&amp;ROUNDUP(MONTH(SalesDataTable[[#This Row],[Order Date]])/3,0)</f>
        <v>Q3</v>
      </c>
      <c r="E1656" s="4">
        <f>MONTH(SalesDataTable[[#This Row],[Order Date]])</f>
        <v>8</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75">
      <c r="A1657" s="2">
        <v>1267</v>
      </c>
      <c r="B1657" s="3">
        <v>46250</v>
      </c>
      <c r="C1657" s="4">
        <f>YEAR(SalesDataTable[[#This Row],[Order Date]])</f>
        <v>2026</v>
      </c>
      <c r="D1657" s="19" t="str">
        <f>"Q"&amp;ROUNDUP(MONTH(SalesDataTable[[#This Row],[Order Date]])/3,0)</f>
        <v>Q3</v>
      </c>
      <c r="E1657" s="4">
        <f>MONTH(SalesDataTable[[#This Row],[Order Date]])</f>
        <v>8</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75">
      <c r="A1658" s="2">
        <v>1394</v>
      </c>
      <c r="B1658" s="3">
        <v>46250</v>
      </c>
      <c r="C1658" s="4">
        <f>YEAR(SalesDataTable[[#This Row],[Order Date]])</f>
        <v>2026</v>
      </c>
      <c r="D1658" s="19" t="str">
        <f>"Q"&amp;ROUNDUP(MONTH(SalesDataTable[[#This Row],[Order Date]])/3,0)</f>
        <v>Q3</v>
      </c>
      <c r="E1658" s="4">
        <f>MONTH(SalesDataTable[[#This Row],[Order Date]])</f>
        <v>8</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75">
      <c r="A1659" s="2">
        <v>1652</v>
      </c>
      <c r="B1659" s="3">
        <v>46250</v>
      </c>
      <c r="C1659" s="4">
        <f>YEAR(SalesDataTable[[#This Row],[Order Date]])</f>
        <v>2026</v>
      </c>
      <c r="D1659" s="19" t="str">
        <f>"Q"&amp;ROUNDUP(MONTH(SalesDataTable[[#This Row],[Order Date]])/3,0)</f>
        <v>Q3</v>
      </c>
      <c r="E1659" s="4">
        <f>MONTH(SalesDataTable[[#This Row],[Order Date]])</f>
        <v>8</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75">
      <c r="A1660" s="2">
        <v>2126</v>
      </c>
      <c r="B1660" s="3">
        <v>46250</v>
      </c>
      <c r="C1660" s="4">
        <f>YEAR(SalesDataTable[[#This Row],[Order Date]])</f>
        <v>2026</v>
      </c>
      <c r="D1660" s="19" t="str">
        <f>"Q"&amp;ROUNDUP(MONTH(SalesDataTable[[#This Row],[Order Date]])/3,0)</f>
        <v>Q3</v>
      </c>
      <c r="E1660" s="4">
        <f>MONTH(SalesDataTable[[#This Row],[Order Date]])</f>
        <v>8</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75">
      <c r="A1661" s="2">
        <v>2282</v>
      </c>
      <c r="B1661" s="3">
        <v>46250</v>
      </c>
      <c r="C1661" s="4">
        <f>YEAR(SalesDataTable[[#This Row],[Order Date]])</f>
        <v>2026</v>
      </c>
      <c r="D1661" s="19" t="str">
        <f>"Q"&amp;ROUNDUP(MONTH(SalesDataTable[[#This Row],[Order Date]])/3,0)</f>
        <v>Q3</v>
      </c>
      <c r="E1661" s="4">
        <f>MONTH(SalesDataTable[[#This Row],[Order Date]])</f>
        <v>8</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75">
      <c r="A1662" s="2">
        <v>2426</v>
      </c>
      <c r="B1662" s="3">
        <v>46250</v>
      </c>
      <c r="C1662" s="4">
        <f>YEAR(SalesDataTable[[#This Row],[Order Date]])</f>
        <v>2026</v>
      </c>
      <c r="D1662" s="19" t="str">
        <f>"Q"&amp;ROUNDUP(MONTH(SalesDataTable[[#This Row],[Order Date]])/3,0)</f>
        <v>Q3</v>
      </c>
      <c r="E1662" s="4">
        <f>MONTH(SalesDataTable[[#This Row],[Order Date]])</f>
        <v>8</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75">
      <c r="A1663" s="2">
        <v>2534</v>
      </c>
      <c r="B1663" s="3">
        <v>46250</v>
      </c>
      <c r="C1663" s="4">
        <f>YEAR(SalesDataTable[[#This Row],[Order Date]])</f>
        <v>2026</v>
      </c>
      <c r="D1663" s="19" t="str">
        <f>"Q"&amp;ROUNDUP(MONTH(SalesDataTable[[#This Row],[Order Date]])/3,0)</f>
        <v>Q3</v>
      </c>
      <c r="E1663" s="4">
        <f>MONTH(SalesDataTable[[#This Row],[Order Date]])</f>
        <v>8</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75">
      <c r="A1664" s="2">
        <v>2948</v>
      </c>
      <c r="B1664" s="3">
        <v>46250</v>
      </c>
      <c r="C1664" s="4">
        <f>YEAR(SalesDataTable[[#This Row],[Order Date]])</f>
        <v>2026</v>
      </c>
      <c r="D1664" s="19" t="str">
        <f>"Q"&amp;ROUNDUP(MONTH(SalesDataTable[[#This Row],[Order Date]])/3,0)</f>
        <v>Q3</v>
      </c>
      <c r="E1664" s="4">
        <f>MONTH(SalesDataTable[[#This Row],[Order Date]])</f>
        <v>8</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75">
      <c r="A1665" s="2">
        <v>3141</v>
      </c>
      <c r="B1665" s="3">
        <v>46250</v>
      </c>
      <c r="C1665" s="4">
        <f>YEAR(SalesDataTable[[#This Row],[Order Date]])</f>
        <v>2026</v>
      </c>
      <c r="D1665" s="19" t="str">
        <f>"Q"&amp;ROUNDUP(MONTH(SalesDataTable[[#This Row],[Order Date]])/3,0)</f>
        <v>Q3</v>
      </c>
      <c r="E1665" s="4">
        <f>MONTH(SalesDataTable[[#This Row],[Order Date]])</f>
        <v>8</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75">
      <c r="A1666" s="2">
        <v>3935</v>
      </c>
      <c r="B1666" s="3">
        <v>46250</v>
      </c>
      <c r="C1666" s="4">
        <f>YEAR(SalesDataTable[[#This Row],[Order Date]])</f>
        <v>2026</v>
      </c>
      <c r="D1666" s="19" t="str">
        <f>"Q"&amp;ROUNDUP(MONTH(SalesDataTable[[#This Row],[Order Date]])/3,0)</f>
        <v>Q3</v>
      </c>
      <c r="E1666" s="4">
        <f>MONTH(SalesDataTable[[#This Row],[Order Date]])</f>
        <v>8</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75">
      <c r="A1667" s="2">
        <v>4636</v>
      </c>
      <c r="B1667" s="3">
        <v>46250</v>
      </c>
      <c r="C1667" s="4">
        <f>YEAR(SalesDataTable[[#This Row],[Order Date]])</f>
        <v>2026</v>
      </c>
      <c r="D1667" s="19" t="str">
        <f>"Q"&amp;ROUNDUP(MONTH(SalesDataTable[[#This Row],[Order Date]])/3,0)</f>
        <v>Q3</v>
      </c>
      <c r="E1667" s="4">
        <f>MONTH(SalesDataTable[[#This Row],[Order Date]])</f>
        <v>8</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75">
      <c r="A1668" s="2">
        <v>4895</v>
      </c>
      <c r="B1668" s="3">
        <v>46250</v>
      </c>
      <c r="C1668" s="4">
        <f>YEAR(SalesDataTable[[#This Row],[Order Date]])</f>
        <v>2026</v>
      </c>
      <c r="D1668" s="19" t="str">
        <f>"Q"&amp;ROUNDUP(MONTH(SalesDataTable[[#This Row],[Order Date]])/3,0)</f>
        <v>Q3</v>
      </c>
      <c r="E1668" s="4">
        <f>MONTH(SalesDataTable[[#This Row],[Order Date]])</f>
        <v>8</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75">
      <c r="A1669" s="2">
        <v>5029</v>
      </c>
      <c r="B1669" s="3">
        <v>46250</v>
      </c>
      <c r="C1669" s="4">
        <f>YEAR(SalesDataTable[[#This Row],[Order Date]])</f>
        <v>2026</v>
      </c>
      <c r="D1669" s="19" t="str">
        <f>"Q"&amp;ROUNDUP(MONTH(SalesDataTable[[#This Row],[Order Date]])/3,0)</f>
        <v>Q3</v>
      </c>
      <c r="E1669" s="4">
        <f>MONTH(SalesDataTable[[#This Row],[Order Date]])</f>
        <v>8</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75">
      <c r="A1670" s="2">
        <v>1965</v>
      </c>
      <c r="B1670" s="3">
        <v>46251</v>
      </c>
      <c r="C1670" s="4">
        <f>YEAR(SalesDataTable[[#This Row],[Order Date]])</f>
        <v>2026</v>
      </c>
      <c r="D1670" s="19" t="str">
        <f>"Q"&amp;ROUNDUP(MONTH(SalesDataTable[[#This Row],[Order Date]])/3,0)</f>
        <v>Q3</v>
      </c>
      <c r="E1670" s="4">
        <f>MONTH(SalesDataTable[[#This Row],[Order Date]])</f>
        <v>8</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75">
      <c r="A1671" s="2">
        <v>3647</v>
      </c>
      <c r="B1671" s="3">
        <v>46251</v>
      </c>
      <c r="C1671" s="4">
        <f>YEAR(SalesDataTable[[#This Row],[Order Date]])</f>
        <v>2026</v>
      </c>
      <c r="D1671" s="19" t="str">
        <f>"Q"&amp;ROUNDUP(MONTH(SalesDataTable[[#This Row],[Order Date]])/3,0)</f>
        <v>Q3</v>
      </c>
      <c r="E1671" s="4">
        <f>MONTH(SalesDataTable[[#This Row],[Order Date]])</f>
        <v>8</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75">
      <c r="A1672" s="2">
        <v>3918</v>
      </c>
      <c r="B1672" s="3">
        <v>46251</v>
      </c>
      <c r="C1672" s="4">
        <f>YEAR(SalesDataTable[[#This Row],[Order Date]])</f>
        <v>2026</v>
      </c>
      <c r="D1672" s="19" t="str">
        <f>"Q"&amp;ROUNDUP(MONTH(SalesDataTable[[#This Row],[Order Date]])/3,0)</f>
        <v>Q3</v>
      </c>
      <c r="E1672" s="4">
        <f>MONTH(SalesDataTable[[#This Row],[Order Date]])</f>
        <v>8</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75">
      <c r="A1673" s="2">
        <v>4256</v>
      </c>
      <c r="B1673" s="3">
        <v>46251</v>
      </c>
      <c r="C1673" s="4">
        <f>YEAR(SalesDataTable[[#This Row],[Order Date]])</f>
        <v>2026</v>
      </c>
      <c r="D1673" s="19" t="str">
        <f>"Q"&amp;ROUNDUP(MONTH(SalesDataTable[[#This Row],[Order Date]])/3,0)</f>
        <v>Q3</v>
      </c>
      <c r="E1673" s="4">
        <f>MONTH(SalesDataTable[[#This Row],[Order Date]])</f>
        <v>8</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75">
      <c r="A1674" s="2">
        <v>5087</v>
      </c>
      <c r="B1674" s="3">
        <v>46251</v>
      </c>
      <c r="C1674" s="4">
        <f>YEAR(SalesDataTable[[#This Row],[Order Date]])</f>
        <v>2026</v>
      </c>
      <c r="D1674" s="19" t="str">
        <f>"Q"&amp;ROUNDUP(MONTH(SalesDataTable[[#This Row],[Order Date]])/3,0)</f>
        <v>Q3</v>
      </c>
      <c r="E1674" s="4">
        <f>MONTH(SalesDataTable[[#This Row],[Order Date]])</f>
        <v>8</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75">
      <c r="A1675" s="2">
        <v>1921</v>
      </c>
      <c r="B1675" s="3">
        <v>46252</v>
      </c>
      <c r="C1675" s="4">
        <f>YEAR(SalesDataTable[[#This Row],[Order Date]])</f>
        <v>2026</v>
      </c>
      <c r="D1675" s="19" t="str">
        <f>"Q"&amp;ROUNDUP(MONTH(SalesDataTable[[#This Row],[Order Date]])/3,0)</f>
        <v>Q3</v>
      </c>
      <c r="E1675" s="4">
        <f>MONTH(SalesDataTable[[#This Row],[Order Date]])</f>
        <v>8</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75">
      <c r="A1676" s="2">
        <v>1966</v>
      </c>
      <c r="B1676" s="3">
        <v>46252</v>
      </c>
      <c r="C1676" s="4">
        <f>YEAR(SalesDataTable[[#This Row],[Order Date]])</f>
        <v>2026</v>
      </c>
      <c r="D1676" s="19" t="str">
        <f>"Q"&amp;ROUNDUP(MONTH(SalesDataTable[[#This Row],[Order Date]])/3,0)</f>
        <v>Q3</v>
      </c>
      <c r="E1676" s="4">
        <f>MONTH(SalesDataTable[[#This Row],[Order Date]])</f>
        <v>8</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75">
      <c r="A1677" s="2">
        <v>2431</v>
      </c>
      <c r="B1677" s="3">
        <v>46252</v>
      </c>
      <c r="C1677" s="4">
        <f>YEAR(SalesDataTable[[#This Row],[Order Date]])</f>
        <v>2026</v>
      </c>
      <c r="D1677" s="19" t="str">
        <f>"Q"&amp;ROUNDUP(MONTH(SalesDataTable[[#This Row],[Order Date]])/3,0)</f>
        <v>Q3</v>
      </c>
      <c r="E1677" s="4">
        <f>MONTH(SalesDataTable[[#This Row],[Order Date]])</f>
        <v>8</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75">
      <c r="A1678" s="2">
        <v>3676</v>
      </c>
      <c r="B1678" s="3">
        <v>46252</v>
      </c>
      <c r="C1678" s="4">
        <f>YEAR(SalesDataTable[[#This Row],[Order Date]])</f>
        <v>2026</v>
      </c>
      <c r="D1678" s="19" t="str">
        <f>"Q"&amp;ROUNDUP(MONTH(SalesDataTable[[#This Row],[Order Date]])/3,0)</f>
        <v>Q3</v>
      </c>
      <c r="E1678" s="4">
        <f>MONTH(SalesDataTable[[#This Row],[Order Date]])</f>
        <v>8</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75">
      <c r="A1679" s="2">
        <v>3972</v>
      </c>
      <c r="B1679" s="3">
        <v>46252</v>
      </c>
      <c r="C1679" s="4">
        <f>YEAR(SalesDataTable[[#This Row],[Order Date]])</f>
        <v>2026</v>
      </c>
      <c r="D1679" s="19" t="str">
        <f>"Q"&amp;ROUNDUP(MONTH(SalesDataTable[[#This Row],[Order Date]])/3,0)</f>
        <v>Q3</v>
      </c>
      <c r="E1679" s="4">
        <f>MONTH(SalesDataTable[[#This Row],[Order Date]])</f>
        <v>8</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75">
      <c r="A1680" s="2">
        <v>4056</v>
      </c>
      <c r="B1680" s="3">
        <v>46252</v>
      </c>
      <c r="C1680" s="4">
        <f>YEAR(SalesDataTable[[#This Row],[Order Date]])</f>
        <v>2026</v>
      </c>
      <c r="D1680" s="19" t="str">
        <f>"Q"&amp;ROUNDUP(MONTH(SalesDataTable[[#This Row],[Order Date]])/3,0)</f>
        <v>Q3</v>
      </c>
      <c r="E1680" s="4">
        <f>MONTH(SalesDataTable[[#This Row],[Order Date]])</f>
        <v>8</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75">
      <c r="A1681" s="2">
        <v>4471</v>
      </c>
      <c r="B1681" s="3">
        <v>46252</v>
      </c>
      <c r="C1681" s="4">
        <f>YEAR(SalesDataTable[[#This Row],[Order Date]])</f>
        <v>2026</v>
      </c>
      <c r="D1681" s="19" t="str">
        <f>"Q"&amp;ROUNDUP(MONTH(SalesDataTable[[#This Row],[Order Date]])/3,0)</f>
        <v>Q3</v>
      </c>
      <c r="E1681" s="4">
        <f>MONTH(SalesDataTable[[#This Row],[Order Date]])</f>
        <v>8</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75">
      <c r="A1682" s="2">
        <v>1054</v>
      </c>
      <c r="B1682" s="3">
        <v>46253</v>
      </c>
      <c r="C1682" s="4">
        <f>YEAR(SalesDataTable[[#This Row],[Order Date]])</f>
        <v>2026</v>
      </c>
      <c r="D1682" s="19" t="str">
        <f>"Q"&amp;ROUNDUP(MONTH(SalesDataTable[[#This Row],[Order Date]])/3,0)</f>
        <v>Q3</v>
      </c>
      <c r="E1682" s="4">
        <f>MONTH(SalesDataTable[[#This Row],[Order Date]])</f>
        <v>8</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75">
      <c r="A1683" s="2">
        <v>1854</v>
      </c>
      <c r="B1683" s="3">
        <v>46253</v>
      </c>
      <c r="C1683" s="4">
        <f>YEAR(SalesDataTable[[#This Row],[Order Date]])</f>
        <v>2026</v>
      </c>
      <c r="D1683" s="19" t="str">
        <f>"Q"&amp;ROUNDUP(MONTH(SalesDataTable[[#This Row],[Order Date]])/3,0)</f>
        <v>Q3</v>
      </c>
      <c r="E1683" s="4">
        <f>MONTH(SalesDataTable[[#This Row],[Order Date]])</f>
        <v>8</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75">
      <c r="A1684" s="2">
        <v>2140</v>
      </c>
      <c r="B1684" s="3">
        <v>46253</v>
      </c>
      <c r="C1684" s="4">
        <f>YEAR(SalesDataTable[[#This Row],[Order Date]])</f>
        <v>2026</v>
      </c>
      <c r="D1684" s="19" t="str">
        <f>"Q"&amp;ROUNDUP(MONTH(SalesDataTable[[#This Row],[Order Date]])/3,0)</f>
        <v>Q3</v>
      </c>
      <c r="E1684" s="4">
        <f>MONTH(SalesDataTable[[#This Row],[Order Date]])</f>
        <v>8</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75">
      <c r="A1685" s="2">
        <v>2328</v>
      </c>
      <c r="B1685" s="3">
        <v>46253</v>
      </c>
      <c r="C1685" s="4">
        <f>YEAR(SalesDataTable[[#This Row],[Order Date]])</f>
        <v>2026</v>
      </c>
      <c r="D1685" s="19" t="str">
        <f>"Q"&amp;ROUNDUP(MONTH(SalesDataTable[[#This Row],[Order Date]])/3,0)</f>
        <v>Q3</v>
      </c>
      <c r="E1685" s="4">
        <f>MONTH(SalesDataTable[[#This Row],[Order Date]])</f>
        <v>8</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75">
      <c r="A1686" s="2">
        <v>4215</v>
      </c>
      <c r="B1686" s="3">
        <v>46253</v>
      </c>
      <c r="C1686" s="4">
        <f>YEAR(SalesDataTable[[#This Row],[Order Date]])</f>
        <v>2026</v>
      </c>
      <c r="D1686" s="19" t="str">
        <f>"Q"&amp;ROUNDUP(MONTH(SalesDataTable[[#This Row],[Order Date]])/3,0)</f>
        <v>Q3</v>
      </c>
      <c r="E1686" s="4">
        <f>MONTH(SalesDataTable[[#This Row],[Order Date]])</f>
        <v>8</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75">
      <c r="A1687" s="2">
        <v>4563</v>
      </c>
      <c r="B1687" s="3">
        <v>46253</v>
      </c>
      <c r="C1687" s="4">
        <f>YEAR(SalesDataTable[[#This Row],[Order Date]])</f>
        <v>2026</v>
      </c>
      <c r="D1687" s="19" t="str">
        <f>"Q"&amp;ROUNDUP(MONTH(SalesDataTable[[#This Row],[Order Date]])/3,0)</f>
        <v>Q3</v>
      </c>
      <c r="E1687" s="4">
        <f>MONTH(SalesDataTable[[#This Row],[Order Date]])</f>
        <v>8</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75">
      <c r="A1688" s="2">
        <v>4775</v>
      </c>
      <c r="B1688" s="3">
        <v>46253</v>
      </c>
      <c r="C1688" s="4">
        <f>YEAR(SalesDataTable[[#This Row],[Order Date]])</f>
        <v>2026</v>
      </c>
      <c r="D1688" s="19" t="str">
        <f>"Q"&amp;ROUNDUP(MONTH(SalesDataTable[[#This Row],[Order Date]])/3,0)</f>
        <v>Q3</v>
      </c>
      <c r="E1688" s="4">
        <f>MONTH(SalesDataTable[[#This Row],[Order Date]])</f>
        <v>8</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75">
      <c r="A1689" s="2">
        <v>247</v>
      </c>
      <c r="B1689" s="3">
        <v>46254</v>
      </c>
      <c r="C1689" s="4">
        <f>YEAR(SalesDataTable[[#This Row],[Order Date]])</f>
        <v>2026</v>
      </c>
      <c r="D1689" s="19" t="str">
        <f>"Q"&amp;ROUNDUP(MONTH(SalesDataTable[[#This Row],[Order Date]])/3,0)</f>
        <v>Q3</v>
      </c>
      <c r="E1689" s="4">
        <f>MONTH(SalesDataTable[[#This Row],[Order Date]])</f>
        <v>8</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75">
      <c r="A1690" s="2">
        <v>827</v>
      </c>
      <c r="B1690" s="3">
        <v>46254</v>
      </c>
      <c r="C1690" s="4">
        <f>YEAR(SalesDataTable[[#This Row],[Order Date]])</f>
        <v>2026</v>
      </c>
      <c r="D1690" s="19" t="str">
        <f>"Q"&amp;ROUNDUP(MONTH(SalesDataTable[[#This Row],[Order Date]])/3,0)</f>
        <v>Q3</v>
      </c>
      <c r="E1690" s="4">
        <f>MONTH(SalesDataTable[[#This Row],[Order Date]])</f>
        <v>8</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75">
      <c r="A1691" s="2">
        <v>1156</v>
      </c>
      <c r="B1691" s="3">
        <v>46254</v>
      </c>
      <c r="C1691" s="4">
        <f>YEAR(SalesDataTable[[#This Row],[Order Date]])</f>
        <v>2026</v>
      </c>
      <c r="D1691" s="19" t="str">
        <f>"Q"&amp;ROUNDUP(MONTH(SalesDataTable[[#This Row],[Order Date]])/3,0)</f>
        <v>Q3</v>
      </c>
      <c r="E1691" s="4">
        <f>MONTH(SalesDataTable[[#This Row],[Order Date]])</f>
        <v>8</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75">
      <c r="A1692" s="2">
        <v>1543</v>
      </c>
      <c r="B1692" s="3">
        <v>46254</v>
      </c>
      <c r="C1692" s="4">
        <f>YEAR(SalesDataTable[[#This Row],[Order Date]])</f>
        <v>2026</v>
      </c>
      <c r="D1692" s="19" t="str">
        <f>"Q"&amp;ROUNDUP(MONTH(SalesDataTable[[#This Row],[Order Date]])/3,0)</f>
        <v>Q3</v>
      </c>
      <c r="E1692" s="4">
        <f>MONTH(SalesDataTable[[#This Row],[Order Date]])</f>
        <v>8</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75">
      <c r="A1693" s="2">
        <v>2613</v>
      </c>
      <c r="B1693" s="3">
        <v>46254</v>
      </c>
      <c r="C1693" s="4">
        <f>YEAR(SalesDataTable[[#This Row],[Order Date]])</f>
        <v>2026</v>
      </c>
      <c r="D1693" s="19" t="str">
        <f>"Q"&amp;ROUNDUP(MONTH(SalesDataTable[[#This Row],[Order Date]])/3,0)</f>
        <v>Q3</v>
      </c>
      <c r="E1693" s="4">
        <f>MONTH(SalesDataTable[[#This Row],[Order Date]])</f>
        <v>8</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75">
      <c r="A1694" s="2">
        <v>3002</v>
      </c>
      <c r="B1694" s="3">
        <v>46254</v>
      </c>
      <c r="C1694" s="4">
        <f>YEAR(SalesDataTable[[#This Row],[Order Date]])</f>
        <v>2026</v>
      </c>
      <c r="D1694" s="19" t="str">
        <f>"Q"&amp;ROUNDUP(MONTH(SalesDataTable[[#This Row],[Order Date]])/3,0)</f>
        <v>Q3</v>
      </c>
      <c r="E1694" s="4">
        <f>MONTH(SalesDataTable[[#This Row],[Order Date]])</f>
        <v>8</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75">
      <c r="A1695" s="2">
        <v>3103</v>
      </c>
      <c r="B1695" s="3">
        <v>46254</v>
      </c>
      <c r="C1695" s="4">
        <f>YEAR(SalesDataTable[[#This Row],[Order Date]])</f>
        <v>2026</v>
      </c>
      <c r="D1695" s="19" t="str">
        <f>"Q"&amp;ROUNDUP(MONTH(SalesDataTable[[#This Row],[Order Date]])/3,0)</f>
        <v>Q3</v>
      </c>
      <c r="E1695" s="4">
        <f>MONTH(SalesDataTable[[#This Row],[Order Date]])</f>
        <v>8</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75">
      <c r="A1696" s="2">
        <v>3234</v>
      </c>
      <c r="B1696" s="3">
        <v>46254</v>
      </c>
      <c r="C1696" s="4">
        <f>YEAR(SalesDataTable[[#This Row],[Order Date]])</f>
        <v>2026</v>
      </c>
      <c r="D1696" s="19" t="str">
        <f>"Q"&amp;ROUNDUP(MONTH(SalesDataTable[[#This Row],[Order Date]])/3,0)</f>
        <v>Q3</v>
      </c>
      <c r="E1696" s="4">
        <f>MONTH(SalesDataTable[[#This Row],[Order Date]])</f>
        <v>8</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75">
      <c r="A1697" s="2">
        <v>3281</v>
      </c>
      <c r="B1697" s="3">
        <v>46254</v>
      </c>
      <c r="C1697" s="4">
        <f>YEAR(SalesDataTable[[#This Row],[Order Date]])</f>
        <v>2026</v>
      </c>
      <c r="D1697" s="19" t="str">
        <f>"Q"&amp;ROUNDUP(MONTH(SalesDataTable[[#This Row],[Order Date]])/3,0)</f>
        <v>Q3</v>
      </c>
      <c r="E1697" s="4">
        <f>MONTH(SalesDataTable[[#This Row],[Order Date]])</f>
        <v>8</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75">
      <c r="A1698" s="2">
        <v>3870</v>
      </c>
      <c r="B1698" s="3">
        <v>46254</v>
      </c>
      <c r="C1698" s="4">
        <f>YEAR(SalesDataTable[[#This Row],[Order Date]])</f>
        <v>2026</v>
      </c>
      <c r="D1698" s="19" t="str">
        <f>"Q"&amp;ROUNDUP(MONTH(SalesDataTable[[#This Row],[Order Date]])/3,0)</f>
        <v>Q3</v>
      </c>
      <c r="E1698" s="4">
        <f>MONTH(SalesDataTable[[#This Row],[Order Date]])</f>
        <v>8</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75">
      <c r="A1699" s="2">
        <v>3938</v>
      </c>
      <c r="B1699" s="3">
        <v>46254</v>
      </c>
      <c r="C1699" s="4">
        <f>YEAR(SalesDataTable[[#This Row],[Order Date]])</f>
        <v>2026</v>
      </c>
      <c r="D1699" s="19" t="str">
        <f>"Q"&amp;ROUNDUP(MONTH(SalesDataTable[[#This Row],[Order Date]])/3,0)</f>
        <v>Q3</v>
      </c>
      <c r="E1699" s="4">
        <f>MONTH(SalesDataTable[[#This Row],[Order Date]])</f>
        <v>8</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75">
      <c r="A1700" s="2">
        <v>4237</v>
      </c>
      <c r="B1700" s="3">
        <v>46254</v>
      </c>
      <c r="C1700" s="4">
        <f>YEAR(SalesDataTable[[#This Row],[Order Date]])</f>
        <v>2026</v>
      </c>
      <c r="D1700" s="19" t="str">
        <f>"Q"&amp;ROUNDUP(MONTH(SalesDataTable[[#This Row],[Order Date]])/3,0)</f>
        <v>Q3</v>
      </c>
      <c r="E1700" s="4">
        <f>MONTH(SalesDataTable[[#This Row],[Order Date]])</f>
        <v>8</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75">
      <c r="A1701" s="2">
        <v>4970</v>
      </c>
      <c r="B1701" s="3">
        <v>46254</v>
      </c>
      <c r="C1701" s="4">
        <f>YEAR(SalesDataTable[[#This Row],[Order Date]])</f>
        <v>2026</v>
      </c>
      <c r="D1701" s="19" t="str">
        <f>"Q"&amp;ROUNDUP(MONTH(SalesDataTable[[#This Row],[Order Date]])/3,0)</f>
        <v>Q3</v>
      </c>
      <c r="E1701" s="4">
        <f>MONTH(SalesDataTable[[#This Row],[Order Date]])</f>
        <v>8</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75">
      <c r="A1702" s="2">
        <v>515</v>
      </c>
      <c r="B1702" s="3">
        <v>46255</v>
      </c>
      <c r="C1702" s="4">
        <f>YEAR(SalesDataTable[[#This Row],[Order Date]])</f>
        <v>2026</v>
      </c>
      <c r="D1702" s="19" t="str">
        <f>"Q"&amp;ROUNDUP(MONTH(SalesDataTable[[#This Row],[Order Date]])/3,0)</f>
        <v>Q3</v>
      </c>
      <c r="E1702" s="4">
        <f>MONTH(SalesDataTable[[#This Row],[Order Date]])</f>
        <v>8</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75">
      <c r="A1703" s="2">
        <v>661</v>
      </c>
      <c r="B1703" s="3">
        <v>46255</v>
      </c>
      <c r="C1703" s="4">
        <f>YEAR(SalesDataTable[[#This Row],[Order Date]])</f>
        <v>2026</v>
      </c>
      <c r="D1703" s="19" t="str">
        <f>"Q"&amp;ROUNDUP(MONTH(SalesDataTable[[#This Row],[Order Date]])/3,0)</f>
        <v>Q3</v>
      </c>
      <c r="E1703" s="4">
        <f>MONTH(SalesDataTable[[#This Row],[Order Date]])</f>
        <v>8</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75">
      <c r="A1704" s="2">
        <v>1443</v>
      </c>
      <c r="B1704" s="3">
        <v>46255</v>
      </c>
      <c r="C1704" s="4">
        <f>YEAR(SalesDataTable[[#This Row],[Order Date]])</f>
        <v>2026</v>
      </c>
      <c r="D1704" s="19" t="str">
        <f>"Q"&amp;ROUNDUP(MONTH(SalesDataTable[[#This Row],[Order Date]])/3,0)</f>
        <v>Q3</v>
      </c>
      <c r="E1704" s="4">
        <f>MONTH(SalesDataTable[[#This Row],[Order Date]])</f>
        <v>8</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75">
      <c r="A1705" s="2">
        <v>1446</v>
      </c>
      <c r="B1705" s="3">
        <v>46255</v>
      </c>
      <c r="C1705" s="4">
        <f>YEAR(SalesDataTable[[#This Row],[Order Date]])</f>
        <v>2026</v>
      </c>
      <c r="D1705" s="19" t="str">
        <f>"Q"&amp;ROUNDUP(MONTH(SalesDataTable[[#This Row],[Order Date]])/3,0)</f>
        <v>Q3</v>
      </c>
      <c r="E1705" s="4">
        <f>MONTH(SalesDataTable[[#This Row],[Order Date]])</f>
        <v>8</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75">
      <c r="A1706" s="2">
        <v>1524</v>
      </c>
      <c r="B1706" s="3">
        <v>46255</v>
      </c>
      <c r="C1706" s="4">
        <f>YEAR(SalesDataTable[[#This Row],[Order Date]])</f>
        <v>2026</v>
      </c>
      <c r="D1706" s="19" t="str">
        <f>"Q"&amp;ROUNDUP(MONTH(SalesDataTable[[#This Row],[Order Date]])/3,0)</f>
        <v>Q3</v>
      </c>
      <c r="E1706" s="4">
        <f>MONTH(SalesDataTable[[#This Row],[Order Date]])</f>
        <v>8</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75">
      <c r="A1707" s="2">
        <v>1946</v>
      </c>
      <c r="B1707" s="3">
        <v>46255</v>
      </c>
      <c r="C1707" s="4">
        <f>YEAR(SalesDataTable[[#This Row],[Order Date]])</f>
        <v>2026</v>
      </c>
      <c r="D1707" s="19" t="str">
        <f>"Q"&amp;ROUNDUP(MONTH(SalesDataTable[[#This Row],[Order Date]])/3,0)</f>
        <v>Q3</v>
      </c>
      <c r="E1707" s="4">
        <f>MONTH(SalesDataTable[[#This Row],[Order Date]])</f>
        <v>8</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75">
      <c r="A1708" s="2">
        <v>2285</v>
      </c>
      <c r="B1708" s="3">
        <v>46255</v>
      </c>
      <c r="C1708" s="4">
        <f>YEAR(SalesDataTable[[#This Row],[Order Date]])</f>
        <v>2026</v>
      </c>
      <c r="D1708" s="19" t="str">
        <f>"Q"&amp;ROUNDUP(MONTH(SalesDataTable[[#This Row],[Order Date]])/3,0)</f>
        <v>Q3</v>
      </c>
      <c r="E1708" s="4">
        <f>MONTH(SalesDataTable[[#This Row],[Order Date]])</f>
        <v>8</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75">
      <c r="A1709" s="2">
        <v>2978</v>
      </c>
      <c r="B1709" s="3">
        <v>46255</v>
      </c>
      <c r="C1709" s="4">
        <f>YEAR(SalesDataTable[[#This Row],[Order Date]])</f>
        <v>2026</v>
      </c>
      <c r="D1709" s="19" t="str">
        <f>"Q"&amp;ROUNDUP(MONTH(SalesDataTable[[#This Row],[Order Date]])/3,0)</f>
        <v>Q3</v>
      </c>
      <c r="E1709" s="4">
        <f>MONTH(SalesDataTable[[#This Row],[Order Date]])</f>
        <v>8</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75">
      <c r="A1710" s="2">
        <v>3842</v>
      </c>
      <c r="B1710" s="3">
        <v>46255</v>
      </c>
      <c r="C1710" s="4">
        <f>YEAR(SalesDataTable[[#This Row],[Order Date]])</f>
        <v>2026</v>
      </c>
      <c r="D1710" s="19" t="str">
        <f>"Q"&amp;ROUNDUP(MONTH(SalesDataTable[[#This Row],[Order Date]])/3,0)</f>
        <v>Q3</v>
      </c>
      <c r="E1710" s="4">
        <f>MONTH(SalesDataTable[[#This Row],[Order Date]])</f>
        <v>8</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75">
      <c r="A1711" s="2">
        <v>4220</v>
      </c>
      <c r="B1711" s="3">
        <v>46255</v>
      </c>
      <c r="C1711" s="4">
        <f>YEAR(SalesDataTable[[#This Row],[Order Date]])</f>
        <v>2026</v>
      </c>
      <c r="D1711" s="19" t="str">
        <f>"Q"&amp;ROUNDUP(MONTH(SalesDataTable[[#This Row],[Order Date]])/3,0)</f>
        <v>Q3</v>
      </c>
      <c r="E1711" s="4">
        <f>MONTH(SalesDataTable[[#This Row],[Order Date]])</f>
        <v>8</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75">
      <c r="A1712" s="2">
        <v>478</v>
      </c>
      <c r="B1712" s="3">
        <v>46256</v>
      </c>
      <c r="C1712" s="4">
        <f>YEAR(SalesDataTable[[#This Row],[Order Date]])</f>
        <v>2026</v>
      </c>
      <c r="D1712" s="19" t="str">
        <f>"Q"&amp;ROUNDUP(MONTH(SalesDataTable[[#This Row],[Order Date]])/3,0)</f>
        <v>Q3</v>
      </c>
      <c r="E1712" s="4">
        <f>MONTH(SalesDataTable[[#This Row],[Order Date]])</f>
        <v>8</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75">
      <c r="A1713" s="2">
        <v>491</v>
      </c>
      <c r="B1713" s="3">
        <v>46256</v>
      </c>
      <c r="C1713" s="4">
        <f>YEAR(SalesDataTable[[#This Row],[Order Date]])</f>
        <v>2026</v>
      </c>
      <c r="D1713" s="19" t="str">
        <f>"Q"&amp;ROUNDUP(MONTH(SalesDataTable[[#This Row],[Order Date]])/3,0)</f>
        <v>Q3</v>
      </c>
      <c r="E1713" s="4">
        <f>MONTH(SalesDataTable[[#This Row],[Order Date]])</f>
        <v>8</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75">
      <c r="A1714" s="2">
        <v>862</v>
      </c>
      <c r="B1714" s="3">
        <v>46256</v>
      </c>
      <c r="C1714" s="4">
        <f>YEAR(SalesDataTable[[#This Row],[Order Date]])</f>
        <v>2026</v>
      </c>
      <c r="D1714" s="19" t="str">
        <f>"Q"&amp;ROUNDUP(MONTH(SalesDataTable[[#This Row],[Order Date]])/3,0)</f>
        <v>Q3</v>
      </c>
      <c r="E1714" s="4">
        <f>MONTH(SalesDataTable[[#This Row],[Order Date]])</f>
        <v>8</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75">
      <c r="A1715" s="2">
        <v>957</v>
      </c>
      <c r="B1715" s="3">
        <v>46256</v>
      </c>
      <c r="C1715" s="4">
        <f>YEAR(SalesDataTable[[#This Row],[Order Date]])</f>
        <v>2026</v>
      </c>
      <c r="D1715" s="19" t="str">
        <f>"Q"&amp;ROUNDUP(MONTH(SalesDataTable[[#This Row],[Order Date]])/3,0)</f>
        <v>Q3</v>
      </c>
      <c r="E1715" s="4">
        <f>MONTH(SalesDataTable[[#This Row],[Order Date]])</f>
        <v>8</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75">
      <c r="A1716" s="2">
        <v>1728</v>
      </c>
      <c r="B1716" s="3">
        <v>46256</v>
      </c>
      <c r="C1716" s="4">
        <f>YEAR(SalesDataTable[[#This Row],[Order Date]])</f>
        <v>2026</v>
      </c>
      <c r="D1716" s="19" t="str">
        <f>"Q"&amp;ROUNDUP(MONTH(SalesDataTable[[#This Row],[Order Date]])/3,0)</f>
        <v>Q3</v>
      </c>
      <c r="E1716" s="4">
        <f>MONTH(SalesDataTable[[#This Row],[Order Date]])</f>
        <v>8</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75">
      <c r="A1717" s="2">
        <v>2743</v>
      </c>
      <c r="B1717" s="3">
        <v>46256</v>
      </c>
      <c r="C1717" s="4">
        <f>YEAR(SalesDataTable[[#This Row],[Order Date]])</f>
        <v>2026</v>
      </c>
      <c r="D1717" s="19" t="str">
        <f>"Q"&amp;ROUNDUP(MONTH(SalesDataTable[[#This Row],[Order Date]])/3,0)</f>
        <v>Q3</v>
      </c>
      <c r="E1717" s="4">
        <f>MONTH(SalesDataTable[[#This Row],[Order Date]])</f>
        <v>8</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75">
      <c r="A1718" s="2">
        <v>3098</v>
      </c>
      <c r="B1718" s="3">
        <v>46256</v>
      </c>
      <c r="C1718" s="4">
        <f>YEAR(SalesDataTable[[#This Row],[Order Date]])</f>
        <v>2026</v>
      </c>
      <c r="D1718" s="19" t="str">
        <f>"Q"&amp;ROUNDUP(MONTH(SalesDataTable[[#This Row],[Order Date]])/3,0)</f>
        <v>Q3</v>
      </c>
      <c r="E1718" s="4">
        <f>MONTH(SalesDataTable[[#This Row],[Order Date]])</f>
        <v>8</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75">
      <c r="A1719" s="2">
        <v>3606</v>
      </c>
      <c r="B1719" s="3">
        <v>46256</v>
      </c>
      <c r="C1719" s="4">
        <f>YEAR(SalesDataTable[[#This Row],[Order Date]])</f>
        <v>2026</v>
      </c>
      <c r="D1719" s="19" t="str">
        <f>"Q"&amp;ROUNDUP(MONTH(SalesDataTable[[#This Row],[Order Date]])/3,0)</f>
        <v>Q3</v>
      </c>
      <c r="E1719" s="4">
        <f>MONTH(SalesDataTable[[#This Row],[Order Date]])</f>
        <v>8</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75">
      <c r="A1720" s="2">
        <v>3815</v>
      </c>
      <c r="B1720" s="3">
        <v>46256</v>
      </c>
      <c r="C1720" s="4">
        <f>YEAR(SalesDataTable[[#This Row],[Order Date]])</f>
        <v>2026</v>
      </c>
      <c r="D1720" s="19" t="str">
        <f>"Q"&amp;ROUNDUP(MONTH(SalesDataTable[[#This Row],[Order Date]])/3,0)</f>
        <v>Q3</v>
      </c>
      <c r="E1720" s="4">
        <f>MONTH(SalesDataTable[[#This Row],[Order Date]])</f>
        <v>8</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75">
      <c r="A1721" s="2">
        <v>3979</v>
      </c>
      <c r="B1721" s="3">
        <v>46256</v>
      </c>
      <c r="C1721" s="4">
        <f>YEAR(SalesDataTable[[#This Row],[Order Date]])</f>
        <v>2026</v>
      </c>
      <c r="D1721" s="19" t="str">
        <f>"Q"&amp;ROUNDUP(MONTH(SalesDataTable[[#This Row],[Order Date]])/3,0)</f>
        <v>Q3</v>
      </c>
      <c r="E1721" s="4">
        <f>MONTH(SalesDataTable[[#This Row],[Order Date]])</f>
        <v>8</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75">
      <c r="A1722" s="2">
        <v>4160</v>
      </c>
      <c r="B1722" s="3">
        <v>46256</v>
      </c>
      <c r="C1722" s="4">
        <f>YEAR(SalesDataTable[[#This Row],[Order Date]])</f>
        <v>2026</v>
      </c>
      <c r="D1722" s="19" t="str">
        <f>"Q"&amp;ROUNDUP(MONTH(SalesDataTable[[#This Row],[Order Date]])/3,0)</f>
        <v>Q3</v>
      </c>
      <c r="E1722" s="4">
        <f>MONTH(SalesDataTable[[#This Row],[Order Date]])</f>
        <v>8</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75">
      <c r="A1723" s="2">
        <v>4172</v>
      </c>
      <c r="B1723" s="3">
        <v>46256</v>
      </c>
      <c r="C1723" s="4">
        <f>YEAR(SalesDataTable[[#This Row],[Order Date]])</f>
        <v>2026</v>
      </c>
      <c r="D1723" s="19" t="str">
        <f>"Q"&amp;ROUNDUP(MONTH(SalesDataTable[[#This Row],[Order Date]])/3,0)</f>
        <v>Q3</v>
      </c>
      <c r="E1723" s="4">
        <f>MONTH(SalesDataTable[[#This Row],[Order Date]])</f>
        <v>8</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75">
      <c r="A1724" s="2">
        <v>4265</v>
      </c>
      <c r="B1724" s="3">
        <v>46256</v>
      </c>
      <c r="C1724" s="4">
        <f>YEAR(SalesDataTable[[#This Row],[Order Date]])</f>
        <v>2026</v>
      </c>
      <c r="D1724" s="19" t="str">
        <f>"Q"&amp;ROUNDUP(MONTH(SalesDataTable[[#This Row],[Order Date]])/3,0)</f>
        <v>Q3</v>
      </c>
      <c r="E1724" s="4">
        <f>MONTH(SalesDataTable[[#This Row],[Order Date]])</f>
        <v>8</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75">
      <c r="A1725" s="2">
        <v>4321</v>
      </c>
      <c r="B1725" s="3">
        <v>46256</v>
      </c>
      <c r="C1725" s="4">
        <f>YEAR(SalesDataTable[[#This Row],[Order Date]])</f>
        <v>2026</v>
      </c>
      <c r="D1725" s="19" t="str">
        <f>"Q"&amp;ROUNDUP(MONTH(SalesDataTable[[#This Row],[Order Date]])/3,0)</f>
        <v>Q3</v>
      </c>
      <c r="E1725" s="4">
        <f>MONTH(SalesDataTable[[#This Row],[Order Date]])</f>
        <v>8</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75">
      <c r="A1726" s="2">
        <v>4975</v>
      </c>
      <c r="B1726" s="3">
        <v>46256</v>
      </c>
      <c r="C1726" s="4">
        <f>YEAR(SalesDataTable[[#This Row],[Order Date]])</f>
        <v>2026</v>
      </c>
      <c r="D1726" s="19" t="str">
        <f>"Q"&amp;ROUNDUP(MONTH(SalesDataTable[[#This Row],[Order Date]])/3,0)</f>
        <v>Q3</v>
      </c>
      <c r="E1726" s="4">
        <f>MONTH(SalesDataTable[[#This Row],[Order Date]])</f>
        <v>8</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75">
      <c r="A1727" s="2">
        <v>991</v>
      </c>
      <c r="B1727" s="3">
        <v>46257</v>
      </c>
      <c r="C1727" s="4">
        <f>YEAR(SalesDataTable[[#This Row],[Order Date]])</f>
        <v>2026</v>
      </c>
      <c r="D1727" s="19" t="str">
        <f>"Q"&amp;ROUNDUP(MONTH(SalesDataTable[[#This Row],[Order Date]])/3,0)</f>
        <v>Q3</v>
      </c>
      <c r="E1727" s="4">
        <f>MONTH(SalesDataTable[[#This Row],[Order Date]])</f>
        <v>8</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75">
      <c r="A1728" s="2">
        <v>1008</v>
      </c>
      <c r="B1728" s="3">
        <v>46257</v>
      </c>
      <c r="C1728" s="4">
        <f>YEAR(SalesDataTable[[#This Row],[Order Date]])</f>
        <v>2026</v>
      </c>
      <c r="D1728" s="19" t="str">
        <f>"Q"&amp;ROUNDUP(MONTH(SalesDataTable[[#This Row],[Order Date]])/3,0)</f>
        <v>Q3</v>
      </c>
      <c r="E1728" s="4">
        <f>MONTH(SalesDataTable[[#This Row],[Order Date]])</f>
        <v>8</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75">
      <c r="A1729" s="2">
        <v>1083</v>
      </c>
      <c r="B1729" s="3">
        <v>46257</v>
      </c>
      <c r="C1729" s="4">
        <f>YEAR(SalesDataTable[[#This Row],[Order Date]])</f>
        <v>2026</v>
      </c>
      <c r="D1729" s="19" t="str">
        <f>"Q"&amp;ROUNDUP(MONTH(SalesDataTable[[#This Row],[Order Date]])/3,0)</f>
        <v>Q3</v>
      </c>
      <c r="E1729" s="4">
        <f>MONTH(SalesDataTable[[#This Row],[Order Date]])</f>
        <v>8</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75">
      <c r="A1730" s="2">
        <v>1553</v>
      </c>
      <c r="B1730" s="3">
        <v>46257</v>
      </c>
      <c r="C1730" s="4">
        <f>YEAR(SalesDataTable[[#This Row],[Order Date]])</f>
        <v>2026</v>
      </c>
      <c r="D1730" s="19" t="str">
        <f>"Q"&amp;ROUNDUP(MONTH(SalesDataTable[[#This Row],[Order Date]])/3,0)</f>
        <v>Q3</v>
      </c>
      <c r="E1730" s="4">
        <f>MONTH(SalesDataTable[[#This Row],[Order Date]])</f>
        <v>8</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75">
      <c r="A1731" s="2">
        <v>1579</v>
      </c>
      <c r="B1731" s="3">
        <v>46257</v>
      </c>
      <c r="C1731" s="4">
        <f>YEAR(SalesDataTable[[#This Row],[Order Date]])</f>
        <v>2026</v>
      </c>
      <c r="D1731" s="19" t="str">
        <f>"Q"&amp;ROUNDUP(MONTH(SalesDataTable[[#This Row],[Order Date]])/3,0)</f>
        <v>Q3</v>
      </c>
      <c r="E1731" s="4">
        <f>MONTH(SalesDataTable[[#This Row],[Order Date]])</f>
        <v>8</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75">
      <c r="A1732" s="2">
        <v>1732</v>
      </c>
      <c r="B1732" s="3">
        <v>46257</v>
      </c>
      <c r="C1732" s="4">
        <f>YEAR(SalesDataTable[[#This Row],[Order Date]])</f>
        <v>2026</v>
      </c>
      <c r="D1732" s="19" t="str">
        <f>"Q"&amp;ROUNDUP(MONTH(SalesDataTable[[#This Row],[Order Date]])/3,0)</f>
        <v>Q3</v>
      </c>
      <c r="E1732" s="4">
        <f>MONTH(SalesDataTable[[#This Row],[Order Date]])</f>
        <v>8</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75">
      <c r="A1733" s="2">
        <v>2083</v>
      </c>
      <c r="B1733" s="3">
        <v>46257</v>
      </c>
      <c r="C1733" s="4">
        <f>YEAR(SalesDataTable[[#This Row],[Order Date]])</f>
        <v>2026</v>
      </c>
      <c r="D1733" s="19" t="str">
        <f>"Q"&amp;ROUNDUP(MONTH(SalesDataTable[[#This Row],[Order Date]])/3,0)</f>
        <v>Q3</v>
      </c>
      <c r="E1733" s="4">
        <f>MONTH(SalesDataTable[[#This Row],[Order Date]])</f>
        <v>8</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75">
      <c r="A1734" s="2">
        <v>2176</v>
      </c>
      <c r="B1734" s="3">
        <v>46257</v>
      </c>
      <c r="C1734" s="4">
        <f>YEAR(SalesDataTable[[#This Row],[Order Date]])</f>
        <v>2026</v>
      </c>
      <c r="D1734" s="19" t="str">
        <f>"Q"&amp;ROUNDUP(MONTH(SalesDataTable[[#This Row],[Order Date]])/3,0)</f>
        <v>Q3</v>
      </c>
      <c r="E1734" s="4">
        <f>MONTH(SalesDataTable[[#This Row],[Order Date]])</f>
        <v>8</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75">
      <c r="A1735" s="2">
        <v>2723</v>
      </c>
      <c r="B1735" s="3">
        <v>46257</v>
      </c>
      <c r="C1735" s="4">
        <f>YEAR(SalesDataTable[[#This Row],[Order Date]])</f>
        <v>2026</v>
      </c>
      <c r="D1735" s="19" t="str">
        <f>"Q"&amp;ROUNDUP(MONTH(SalesDataTable[[#This Row],[Order Date]])/3,0)</f>
        <v>Q3</v>
      </c>
      <c r="E1735" s="4">
        <f>MONTH(SalesDataTable[[#This Row],[Order Date]])</f>
        <v>8</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75">
      <c r="A1736" s="2">
        <v>3299</v>
      </c>
      <c r="B1736" s="3">
        <v>46257</v>
      </c>
      <c r="C1736" s="4">
        <f>YEAR(SalesDataTable[[#This Row],[Order Date]])</f>
        <v>2026</v>
      </c>
      <c r="D1736" s="19" t="str">
        <f>"Q"&amp;ROUNDUP(MONTH(SalesDataTable[[#This Row],[Order Date]])/3,0)</f>
        <v>Q3</v>
      </c>
      <c r="E1736" s="4">
        <f>MONTH(SalesDataTable[[#This Row],[Order Date]])</f>
        <v>8</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75">
      <c r="A1737" s="2">
        <v>3398</v>
      </c>
      <c r="B1737" s="3">
        <v>46257</v>
      </c>
      <c r="C1737" s="4">
        <f>YEAR(SalesDataTable[[#This Row],[Order Date]])</f>
        <v>2026</v>
      </c>
      <c r="D1737" s="19" t="str">
        <f>"Q"&amp;ROUNDUP(MONTH(SalesDataTable[[#This Row],[Order Date]])/3,0)</f>
        <v>Q3</v>
      </c>
      <c r="E1737" s="4">
        <f>MONTH(SalesDataTable[[#This Row],[Order Date]])</f>
        <v>8</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75">
      <c r="A1738" s="2">
        <v>4012</v>
      </c>
      <c r="B1738" s="3">
        <v>46257</v>
      </c>
      <c r="C1738" s="4">
        <f>YEAR(SalesDataTable[[#This Row],[Order Date]])</f>
        <v>2026</v>
      </c>
      <c r="D1738" s="19" t="str">
        <f>"Q"&amp;ROUNDUP(MONTH(SalesDataTable[[#This Row],[Order Date]])/3,0)</f>
        <v>Q3</v>
      </c>
      <c r="E1738" s="4">
        <f>MONTH(SalesDataTable[[#This Row],[Order Date]])</f>
        <v>8</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75">
      <c r="A1739" s="2">
        <v>4064</v>
      </c>
      <c r="B1739" s="3">
        <v>46257</v>
      </c>
      <c r="C1739" s="4">
        <f>YEAR(SalesDataTable[[#This Row],[Order Date]])</f>
        <v>2026</v>
      </c>
      <c r="D1739" s="19" t="str">
        <f>"Q"&amp;ROUNDUP(MONTH(SalesDataTable[[#This Row],[Order Date]])/3,0)</f>
        <v>Q3</v>
      </c>
      <c r="E1739" s="4">
        <f>MONTH(SalesDataTable[[#This Row],[Order Date]])</f>
        <v>8</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75">
      <c r="A1740" s="2">
        <v>4671</v>
      </c>
      <c r="B1740" s="3">
        <v>46257</v>
      </c>
      <c r="C1740" s="4">
        <f>YEAR(SalesDataTable[[#This Row],[Order Date]])</f>
        <v>2026</v>
      </c>
      <c r="D1740" s="19" t="str">
        <f>"Q"&amp;ROUNDUP(MONTH(SalesDataTable[[#This Row],[Order Date]])/3,0)</f>
        <v>Q3</v>
      </c>
      <c r="E1740" s="4">
        <f>MONTH(SalesDataTable[[#This Row],[Order Date]])</f>
        <v>8</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75">
      <c r="A1741" s="2">
        <v>1914</v>
      </c>
      <c r="B1741" s="3">
        <v>46258</v>
      </c>
      <c r="C1741" s="4">
        <f>YEAR(SalesDataTable[[#This Row],[Order Date]])</f>
        <v>2026</v>
      </c>
      <c r="D1741" s="19" t="str">
        <f>"Q"&amp;ROUNDUP(MONTH(SalesDataTable[[#This Row],[Order Date]])/3,0)</f>
        <v>Q3</v>
      </c>
      <c r="E1741" s="4">
        <f>MONTH(SalesDataTable[[#This Row],[Order Date]])</f>
        <v>8</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75">
      <c r="A1742" s="2">
        <v>1973</v>
      </c>
      <c r="B1742" s="3">
        <v>46258</v>
      </c>
      <c r="C1742" s="4">
        <f>YEAR(SalesDataTable[[#This Row],[Order Date]])</f>
        <v>2026</v>
      </c>
      <c r="D1742" s="19" t="str">
        <f>"Q"&amp;ROUNDUP(MONTH(SalesDataTable[[#This Row],[Order Date]])/3,0)</f>
        <v>Q3</v>
      </c>
      <c r="E1742" s="4">
        <f>MONTH(SalesDataTable[[#This Row],[Order Date]])</f>
        <v>8</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75">
      <c r="A1743" s="2">
        <v>2564</v>
      </c>
      <c r="B1743" s="3">
        <v>46258</v>
      </c>
      <c r="C1743" s="4">
        <f>YEAR(SalesDataTable[[#This Row],[Order Date]])</f>
        <v>2026</v>
      </c>
      <c r="D1743" s="19" t="str">
        <f>"Q"&amp;ROUNDUP(MONTH(SalesDataTable[[#This Row],[Order Date]])/3,0)</f>
        <v>Q3</v>
      </c>
      <c r="E1743" s="4">
        <f>MONTH(SalesDataTable[[#This Row],[Order Date]])</f>
        <v>8</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75">
      <c r="A1744" s="2">
        <v>2791</v>
      </c>
      <c r="B1744" s="3">
        <v>46258</v>
      </c>
      <c r="C1744" s="4">
        <f>YEAR(SalesDataTable[[#This Row],[Order Date]])</f>
        <v>2026</v>
      </c>
      <c r="D1744" s="19" t="str">
        <f>"Q"&amp;ROUNDUP(MONTH(SalesDataTable[[#This Row],[Order Date]])/3,0)</f>
        <v>Q3</v>
      </c>
      <c r="E1744" s="4">
        <f>MONTH(SalesDataTable[[#This Row],[Order Date]])</f>
        <v>8</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75">
      <c r="A1745" s="2">
        <v>3559</v>
      </c>
      <c r="B1745" s="3">
        <v>46258</v>
      </c>
      <c r="C1745" s="4">
        <f>YEAR(SalesDataTable[[#This Row],[Order Date]])</f>
        <v>2026</v>
      </c>
      <c r="D1745" s="19" t="str">
        <f>"Q"&amp;ROUNDUP(MONTH(SalesDataTable[[#This Row],[Order Date]])/3,0)</f>
        <v>Q3</v>
      </c>
      <c r="E1745" s="4">
        <f>MONTH(SalesDataTable[[#This Row],[Order Date]])</f>
        <v>8</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75">
      <c r="A1746" s="2">
        <v>3839</v>
      </c>
      <c r="B1746" s="3">
        <v>46258</v>
      </c>
      <c r="C1746" s="4">
        <f>YEAR(SalesDataTable[[#This Row],[Order Date]])</f>
        <v>2026</v>
      </c>
      <c r="D1746" s="19" t="str">
        <f>"Q"&amp;ROUNDUP(MONTH(SalesDataTable[[#This Row],[Order Date]])/3,0)</f>
        <v>Q3</v>
      </c>
      <c r="E1746" s="4">
        <f>MONTH(SalesDataTable[[#This Row],[Order Date]])</f>
        <v>8</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75">
      <c r="A1747" s="2">
        <v>4133</v>
      </c>
      <c r="B1747" s="3">
        <v>46258</v>
      </c>
      <c r="C1747" s="4">
        <f>YEAR(SalesDataTable[[#This Row],[Order Date]])</f>
        <v>2026</v>
      </c>
      <c r="D1747" s="19" t="str">
        <f>"Q"&amp;ROUNDUP(MONTH(SalesDataTable[[#This Row],[Order Date]])/3,0)</f>
        <v>Q3</v>
      </c>
      <c r="E1747" s="4">
        <f>MONTH(SalesDataTable[[#This Row],[Order Date]])</f>
        <v>8</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75">
      <c r="A1748" s="2">
        <v>4765</v>
      </c>
      <c r="B1748" s="3">
        <v>46258</v>
      </c>
      <c r="C1748" s="4">
        <f>YEAR(SalesDataTable[[#This Row],[Order Date]])</f>
        <v>2026</v>
      </c>
      <c r="D1748" s="19" t="str">
        <f>"Q"&amp;ROUNDUP(MONTH(SalesDataTable[[#This Row],[Order Date]])/3,0)</f>
        <v>Q3</v>
      </c>
      <c r="E1748" s="4">
        <f>MONTH(SalesDataTable[[#This Row],[Order Date]])</f>
        <v>8</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75">
      <c r="A1749" s="2">
        <v>1868</v>
      </c>
      <c r="B1749" s="3">
        <v>46259</v>
      </c>
      <c r="C1749" s="4">
        <f>YEAR(SalesDataTable[[#This Row],[Order Date]])</f>
        <v>2026</v>
      </c>
      <c r="D1749" s="19" t="str">
        <f>"Q"&amp;ROUNDUP(MONTH(SalesDataTable[[#This Row],[Order Date]])/3,0)</f>
        <v>Q3</v>
      </c>
      <c r="E1749" s="4">
        <f>MONTH(SalesDataTable[[#This Row],[Order Date]])</f>
        <v>8</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75">
      <c r="A1750" s="2">
        <v>987</v>
      </c>
      <c r="B1750" s="3">
        <v>46260</v>
      </c>
      <c r="C1750" s="4">
        <f>YEAR(SalesDataTable[[#This Row],[Order Date]])</f>
        <v>2026</v>
      </c>
      <c r="D1750" s="19" t="str">
        <f>"Q"&amp;ROUNDUP(MONTH(SalesDataTable[[#This Row],[Order Date]])/3,0)</f>
        <v>Q3</v>
      </c>
      <c r="E1750" s="4">
        <f>MONTH(SalesDataTable[[#This Row],[Order Date]])</f>
        <v>8</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75">
      <c r="A1751" s="2">
        <v>2503</v>
      </c>
      <c r="B1751" s="3">
        <v>46260</v>
      </c>
      <c r="C1751" s="4">
        <f>YEAR(SalesDataTable[[#This Row],[Order Date]])</f>
        <v>2026</v>
      </c>
      <c r="D1751" s="19" t="str">
        <f>"Q"&amp;ROUNDUP(MONTH(SalesDataTable[[#This Row],[Order Date]])/3,0)</f>
        <v>Q3</v>
      </c>
      <c r="E1751" s="4">
        <f>MONTH(SalesDataTable[[#This Row],[Order Date]])</f>
        <v>8</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75">
      <c r="A1752" s="2">
        <v>4928</v>
      </c>
      <c r="B1752" s="3">
        <v>46260</v>
      </c>
      <c r="C1752" s="4">
        <f>YEAR(SalesDataTable[[#This Row],[Order Date]])</f>
        <v>2026</v>
      </c>
      <c r="D1752" s="19" t="str">
        <f>"Q"&amp;ROUNDUP(MONTH(SalesDataTable[[#This Row],[Order Date]])/3,0)</f>
        <v>Q3</v>
      </c>
      <c r="E1752" s="4">
        <f>MONTH(SalesDataTable[[#This Row],[Order Date]])</f>
        <v>8</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75">
      <c r="A1753" s="2">
        <v>852</v>
      </c>
      <c r="B1753" s="3">
        <v>46261</v>
      </c>
      <c r="C1753" s="4">
        <f>YEAR(SalesDataTable[[#This Row],[Order Date]])</f>
        <v>2026</v>
      </c>
      <c r="D1753" s="19" t="str">
        <f>"Q"&amp;ROUNDUP(MONTH(SalesDataTable[[#This Row],[Order Date]])/3,0)</f>
        <v>Q3</v>
      </c>
      <c r="E1753" s="4">
        <f>MONTH(SalesDataTable[[#This Row],[Order Date]])</f>
        <v>8</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75">
      <c r="A1754" s="2">
        <v>2188</v>
      </c>
      <c r="B1754" s="3">
        <v>46261</v>
      </c>
      <c r="C1754" s="4">
        <f>YEAR(SalesDataTable[[#This Row],[Order Date]])</f>
        <v>2026</v>
      </c>
      <c r="D1754" s="19" t="str">
        <f>"Q"&amp;ROUNDUP(MONTH(SalesDataTable[[#This Row],[Order Date]])/3,0)</f>
        <v>Q3</v>
      </c>
      <c r="E1754" s="4">
        <f>MONTH(SalesDataTable[[#This Row],[Order Date]])</f>
        <v>8</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75">
      <c r="A1755" s="2">
        <v>2574</v>
      </c>
      <c r="B1755" s="3">
        <v>46261</v>
      </c>
      <c r="C1755" s="4">
        <f>YEAR(SalesDataTable[[#This Row],[Order Date]])</f>
        <v>2026</v>
      </c>
      <c r="D1755" s="19" t="str">
        <f>"Q"&amp;ROUNDUP(MONTH(SalesDataTable[[#This Row],[Order Date]])/3,0)</f>
        <v>Q3</v>
      </c>
      <c r="E1755" s="4">
        <f>MONTH(SalesDataTable[[#This Row],[Order Date]])</f>
        <v>8</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75">
      <c r="A1756" s="2">
        <v>2942</v>
      </c>
      <c r="B1756" s="3">
        <v>46261</v>
      </c>
      <c r="C1756" s="4">
        <f>YEAR(SalesDataTable[[#This Row],[Order Date]])</f>
        <v>2026</v>
      </c>
      <c r="D1756" s="19" t="str">
        <f>"Q"&amp;ROUNDUP(MONTH(SalesDataTable[[#This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75">
      <c r="A1757" s="2">
        <v>3211</v>
      </c>
      <c r="B1757" s="3">
        <v>46261</v>
      </c>
      <c r="C1757" s="4">
        <f>YEAR(SalesDataTable[[#This Row],[Order Date]])</f>
        <v>2026</v>
      </c>
      <c r="D1757" s="19" t="str">
        <f>"Q"&amp;ROUNDUP(MONTH(SalesDataTable[[#This Row],[Order Date]])/3,0)</f>
        <v>Q3</v>
      </c>
      <c r="E1757" s="4">
        <f>MONTH(SalesDataTable[[#This Row],[Order Date]])</f>
        <v>8</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75">
      <c r="A1758" s="2">
        <v>3306</v>
      </c>
      <c r="B1758" s="3">
        <v>46261</v>
      </c>
      <c r="C1758" s="4">
        <f>YEAR(SalesDataTable[[#This Row],[Order Date]])</f>
        <v>2026</v>
      </c>
      <c r="D1758" s="19" t="str">
        <f>"Q"&amp;ROUNDUP(MONTH(SalesDataTable[[#This Row],[Order Date]])/3,0)</f>
        <v>Q3</v>
      </c>
      <c r="E1758" s="4">
        <f>MONTH(SalesDataTable[[#This Row],[Order Date]])</f>
        <v>8</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75">
      <c r="A1759" s="2">
        <v>3837</v>
      </c>
      <c r="B1759" s="3">
        <v>46261</v>
      </c>
      <c r="C1759" s="4">
        <f>YEAR(SalesDataTable[[#This Row],[Order Date]])</f>
        <v>2026</v>
      </c>
      <c r="D1759" s="19" t="str">
        <f>"Q"&amp;ROUNDUP(MONTH(SalesDataTable[[#This Row],[Order Date]])/3,0)</f>
        <v>Q3</v>
      </c>
      <c r="E1759" s="4">
        <f>MONTH(SalesDataTable[[#This Row],[Order Date]])</f>
        <v>8</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75">
      <c r="A1760" s="2">
        <v>4169</v>
      </c>
      <c r="B1760" s="3">
        <v>46261</v>
      </c>
      <c r="C1760" s="4">
        <f>YEAR(SalesDataTable[[#This Row],[Order Date]])</f>
        <v>2026</v>
      </c>
      <c r="D1760" s="19" t="str">
        <f>"Q"&amp;ROUNDUP(MONTH(SalesDataTable[[#This Row],[Order Date]])/3,0)</f>
        <v>Q3</v>
      </c>
      <c r="E1760" s="4">
        <f>MONTH(SalesDataTable[[#This Row],[Order Date]])</f>
        <v>8</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75">
      <c r="A1761" s="2">
        <v>4452</v>
      </c>
      <c r="B1761" s="3">
        <v>46261</v>
      </c>
      <c r="C1761" s="4">
        <f>YEAR(SalesDataTable[[#This Row],[Order Date]])</f>
        <v>2026</v>
      </c>
      <c r="D1761" s="19" t="str">
        <f>"Q"&amp;ROUNDUP(MONTH(SalesDataTable[[#This Row],[Order Date]])/3,0)</f>
        <v>Q3</v>
      </c>
      <c r="E1761" s="4">
        <f>MONTH(SalesDataTable[[#This Row],[Order Date]])</f>
        <v>8</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75">
      <c r="A1762" s="2">
        <v>4740</v>
      </c>
      <c r="B1762" s="3">
        <v>46261</v>
      </c>
      <c r="C1762" s="4">
        <f>YEAR(SalesDataTable[[#This Row],[Order Date]])</f>
        <v>2026</v>
      </c>
      <c r="D1762" s="19" t="str">
        <f>"Q"&amp;ROUNDUP(MONTH(SalesDataTable[[#This Row],[Order Date]])/3,0)</f>
        <v>Q3</v>
      </c>
      <c r="E1762" s="4">
        <f>MONTH(SalesDataTable[[#This Row],[Order Date]])</f>
        <v>8</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75">
      <c r="A1763" s="2">
        <v>5000</v>
      </c>
      <c r="B1763" s="3">
        <v>46261</v>
      </c>
      <c r="C1763" s="4">
        <f>YEAR(SalesDataTable[[#This Row],[Order Date]])</f>
        <v>2026</v>
      </c>
      <c r="D1763" s="19" t="str">
        <f>"Q"&amp;ROUNDUP(MONTH(SalesDataTable[[#This Row],[Order Date]])/3,0)</f>
        <v>Q3</v>
      </c>
      <c r="E1763" s="4">
        <f>MONTH(SalesDataTable[[#This Row],[Order Date]])</f>
        <v>8</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75">
      <c r="A1764" s="2">
        <v>5058</v>
      </c>
      <c r="B1764" s="3">
        <v>46261</v>
      </c>
      <c r="C1764" s="4">
        <f>YEAR(SalesDataTable[[#This Row],[Order Date]])</f>
        <v>2026</v>
      </c>
      <c r="D1764" s="19" t="str">
        <f>"Q"&amp;ROUNDUP(MONTH(SalesDataTable[[#This Row],[Order Date]])/3,0)</f>
        <v>Q3</v>
      </c>
      <c r="E1764" s="4">
        <f>MONTH(SalesDataTable[[#This Row],[Order Date]])</f>
        <v>8</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75">
      <c r="A1765" s="2">
        <v>496</v>
      </c>
      <c r="B1765" s="3">
        <v>46262</v>
      </c>
      <c r="C1765" s="4">
        <f>YEAR(SalesDataTable[[#This Row],[Order Date]])</f>
        <v>2026</v>
      </c>
      <c r="D1765" s="19" t="str">
        <f>"Q"&amp;ROUNDUP(MONTH(SalesDataTable[[#This Row],[Order Date]])/3,0)</f>
        <v>Q3</v>
      </c>
      <c r="E1765" s="4">
        <f>MONTH(SalesDataTable[[#This Row],[Order Date]])</f>
        <v>8</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75">
      <c r="A1766" s="2">
        <v>1343</v>
      </c>
      <c r="B1766" s="3">
        <v>46262</v>
      </c>
      <c r="C1766" s="4">
        <f>YEAR(SalesDataTable[[#This Row],[Order Date]])</f>
        <v>2026</v>
      </c>
      <c r="D1766" s="19" t="str">
        <f>"Q"&amp;ROUNDUP(MONTH(SalesDataTable[[#This Row],[Order Date]])/3,0)</f>
        <v>Q3</v>
      </c>
      <c r="E1766" s="4">
        <f>MONTH(SalesDataTable[[#This Row],[Order Date]])</f>
        <v>8</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75">
      <c r="A1767" s="2">
        <v>1455</v>
      </c>
      <c r="B1767" s="3">
        <v>46262</v>
      </c>
      <c r="C1767" s="4">
        <f>YEAR(SalesDataTable[[#This Row],[Order Date]])</f>
        <v>2026</v>
      </c>
      <c r="D1767" s="19" t="str">
        <f>"Q"&amp;ROUNDUP(MONTH(SalesDataTable[[#This Row],[Order Date]])/3,0)</f>
        <v>Q3</v>
      </c>
      <c r="E1767" s="4">
        <f>MONTH(SalesDataTable[[#This Row],[Order Date]])</f>
        <v>8</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75">
      <c r="A1768" s="2">
        <v>1632</v>
      </c>
      <c r="B1768" s="3">
        <v>46262</v>
      </c>
      <c r="C1768" s="4">
        <f>YEAR(SalesDataTable[[#This Row],[Order Date]])</f>
        <v>2026</v>
      </c>
      <c r="D1768" s="19" t="str">
        <f>"Q"&amp;ROUNDUP(MONTH(SalesDataTable[[#This Row],[Order Date]])/3,0)</f>
        <v>Q3</v>
      </c>
      <c r="E1768" s="4">
        <f>MONTH(SalesDataTable[[#This Row],[Order Date]])</f>
        <v>8</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75">
      <c r="A1769" s="2">
        <v>1817</v>
      </c>
      <c r="B1769" s="3">
        <v>46262</v>
      </c>
      <c r="C1769" s="4">
        <f>YEAR(SalesDataTable[[#This Row],[Order Date]])</f>
        <v>2026</v>
      </c>
      <c r="D1769" s="19" t="str">
        <f>"Q"&amp;ROUNDUP(MONTH(SalesDataTable[[#This Row],[Order Date]])/3,0)</f>
        <v>Q3</v>
      </c>
      <c r="E1769" s="4">
        <f>MONTH(SalesDataTable[[#This Row],[Order Date]])</f>
        <v>8</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75">
      <c r="A1770" s="2">
        <v>2993</v>
      </c>
      <c r="B1770" s="3">
        <v>46262</v>
      </c>
      <c r="C1770" s="4">
        <f>YEAR(SalesDataTable[[#This Row],[Order Date]])</f>
        <v>2026</v>
      </c>
      <c r="D1770" s="19" t="str">
        <f>"Q"&amp;ROUNDUP(MONTH(SalesDataTable[[#This Row],[Order Date]])/3,0)</f>
        <v>Q3</v>
      </c>
      <c r="E1770" s="4">
        <f>MONTH(SalesDataTable[[#This Row],[Order Date]])</f>
        <v>8</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75">
      <c r="A1771" s="2">
        <v>4676</v>
      </c>
      <c r="B1771" s="3">
        <v>46262</v>
      </c>
      <c r="C1771" s="4">
        <f>YEAR(SalesDataTable[[#This Row],[Order Date]])</f>
        <v>2026</v>
      </c>
      <c r="D1771" s="19" t="str">
        <f>"Q"&amp;ROUNDUP(MONTH(SalesDataTable[[#This Row],[Order Date]])/3,0)</f>
        <v>Q3</v>
      </c>
      <c r="E1771" s="4">
        <f>MONTH(SalesDataTable[[#This Row],[Order Date]])</f>
        <v>8</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75">
      <c r="A1772" s="2">
        <v>5105</v>
      </c>
      <c r="B1772" s="3">
        <v>46262</v>
      </c>
      <c r="C1772" s="4">
        <f>YEAR(SalesDataTable[[#This Row],[Order Date]])</f>
        <v>2026</v>
      </c>
      <c r="D1772" s="19" t="str">
        <f>"Q"&amp;ROUNDUP(MONTH(SalesDataTable[[#This Row],[Order Date]])/3,0)</f>
        <v>Q3</v>
      </c>
      <c r="E1772" s="4">
        <f>MONTH(SalesDataTable[[#This Row],[Order Date]])</f>
        <v>8</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75">
      <c r="A1773" s="2">
        <v>223</v>
      </c>
      <c r="B1773" s="3">
        <v>46263</v>
      </c>
      <c r="C1773" s="4">
        <f>YEAR(SalesDataTable[[#This Row],[Order Date]])</f>
        <v>2026</v>
      </c>
      <c r="D1773" s="19" t="str">
        <f>"Q"&amp;ROUNDUP(MONTH(SalesDataTable[[#This Row],[Order Date]])/3,0)</f>
        <v>Q3</v>
      </c>
      <c r="E1773" s="4">
        <f>MONTH(SalesDataTable[[#This Row],[Order Date]])</f>
        <v>8</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75">
      <c r="A1774" s="2">
        <v>1023</v>
      </c>
      <c r="B1774" s="3">
        <v>46263</v>
      </c>
      <c r="C1774" s="4">
        <f>YEAR(SalesDataTable[[#This Row],[Order Date]])</f>
        <v>2026</v>
      </c>
      <c r="D1774" s="19" t="str">
        <f>"Q"&amp;ROUNDUP(MONTH(SalesDataTable[[#This Row],[Order Date]])/3,0)</f>
        <v>Q3</v>
      </c>
      <c r="E1774" s="4">
        <f>MONTH(SalesDataTable[[#This Row],[Order Date]])</f>
        <v>8</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75">
      <c r="A1775" s="2">
        <v>1694</v>
      </c>
      <c r="B1775" s="3">
        <v>46263</v>
      </c>
      <c r="C1775" s="4">
        <f>YEAR(SalesDataTable[[#This Row],[Order Date]])</f>
        <v>2026</v>
      </c>
      <c r="D1775" s="19" t="str">
        <f>"Q"&amp;ROUNDUP(MONTH(SalesDataTable[[#This Row],[Order Date]])/3,0)</f>
        <v>Q3</v>
      </c>
      <c r="E1775" s="4">
        <f>MONTH(SalesDataTable[[#This Row],[Order Date]])</f>
        <v>8</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75">
      <c r="A1776" s="2">
        <v>2006</v>
      </c>
      <c r="B1776" s="3">
        <v>46263</v>
      </c>
      <c r="C1776" s="4">
        <f>YEAR(SalesDataTable[[#This Row],[Order Date]])</f>
        <v>2026</v>
      </c>
      <c r="D1776" s="19" t="str">
        <f>"Q"&amp;ROUNDUP(MONTH(SalesDataTable[[#This Row],[Order Date]])/3,0)</f>
        <v>Q3</v>
      </c>
      <c r="E1776" s="4">
        <f>MONTH(SalesDataTable[[#This Row],[Order Date]])</f>
        <v>8</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75">
      <c r="A1777" s="2">
        <v>3026</v>
      </c>
      <c r="B1777" s="3">
        <v>46263</v>
      </c>
      <c r="C1777" s="4">
        <f>YEAR(SalesDataTable[[#This Row],[Order Date]])</f>
        <v>2026</v>
      </c>
      <c r="D1777" s="19" t="str">
        <f>"Q"&amp;ROUNDUP(MONTH(SalesDataTable[[#This Row],[Order Date]])/3,0)</f>
        <v>Q3</v>
      </c>
      <c r="E1777" s="4">
        <f>MONTH(SalesDataTable[[#This Row],[Order Date]])</f>
        <v>8</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75">
      <c r="A1778" s="2">
        <v>3057</v>
      </c>
      <c r="B1778" s="3">
        <v>46263</v>
      </c>
      <c r="C1778" s="4">
        <f>YEAR(SalesDataTable[[#This Row],[Order Date]])</f>
        <v>2026</v>
      </c>
      <c r="D1778" s="19" t="str">
        <f>"Q"&amp;ROUNDUP(MONTH(SalesDataTable[[#This Row],[Order Date]])/3,0)</f>
        <v>Q3</v>
      </c>
      <c r="E1778" s="4">
        <f>MONTH(SalesDataTable[[#This Row],[Order Date]])</f>
        <v>8</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75">
      <c r="A1779" s="2">
        <v>3112</v>
      </c>
      <c r="B1779" s="3">
        <v>46263</v>
      </c>
      <c r="C1779" s="4">
        <f>YEAR(SalesDataTable[[#This Row],[Order Date]])</f>
        <v>2026</v>
      </c>
      <c r="D1779" s="19" t="str">
        <f>"Q"&amp;ROUNDUP(MONTH(SalesDataTable[[#This Row],[Order Date]])/3,0)</f>
        <v>Q3</v>
      </c>
      <c r="E1779" s="4">
        <f>MONTH(SalesDataTable[[#This Row],[Order Date]])</f>
        <v>8</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75">
      <c r="A1780" s="2">
        <v>3137</v>
      </c>
      <c r="B1780" s="3">
        <v>46263</v>
      </c>
      <c r="C1780" s="4">
        <f>YEAR(SalesDataTable[[#This Row],[Order Date]])</f>
        <v>2026</v>
      </c>
      <c r="D1780" s="19" t="str">
        <f>"Q"&amp;ROUNDUP(MONTH(SalesDataTable[[#This Row],[Order Date]])/3,0)</f>
        <v>Q3</v>
      </c>
      <c r="E1780" s="4">
        <f>MONTH(SalesDataTable[[#This Row],[Order Date]])</f>
        <v>8</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75">
      <c r="A1781" s="2">
        <v>3983</v>
      </c>
      <c r="B1781" s="3">
        <v>46263</v>
      </c>
      <c r="C1781" s="4">
        <f>YEAR(SalesDataTable[[#This Row],[Order Date]])</f>
        <v>2026</v>
      </c>
      <c r="D1781" s="19" t="str">
        <f>"Q"&amp;ROUNDUP(MONTH(SalesDataTable[[#This Row],[Order Date]])/3,0)</f>
        <v>Q3</v>
      </c>
      <c r="E1781" s="4">
        <f>MONTH(SalesDataTable[[#This Row],[Order Date]])</f>
        <v>8</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75">
      <c r="A1782" s="2">
        <v>4016</v>
      </c>
      <c r="B1782" s="3">
        <v>46263</v>
      </c>
      <c r="C1782" s="4">
        <f>YEAR(SalesDataTable[[#This Row],[Order Date]])</f>
        <v>2026</v>
      </c>
      <c r="D1782" s="19" t="str">
        <f>"Q"&amp;ROUNDUP(MONTH(SalesDataTable[[#This Row],[Order Date]])/3,0)</f>
        <v>Q3</v>
      </c>
      <c r="E1782" s="4">
        <f>MONTH(SalesDataTable[[#This Row],[Order Date]])</f>
        <v>8</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75">
      <c r="A1783" s="2">
        <v>4340</v>
      </c>
      <c r="B1783" s="3">
        <v>46263</v>
      </c>
      <c r="C1783" s="4">
        <f>YEAR(SalesDataTable[[#This Row],[Order Date]])</f>
        <v>2026</v>
      </c>
      <c r="D1783" s="19" t="str">
        <f>"Q"&amp;ROUNDUP(MONTH(SalesDataTable[[#This Row],[Order Date]])/3,0)</f>
        <v>Q3</v>
      </c>
      <c r="E1783" s="4">
        <f>MONTH(SalesDataTable[[#This Row],[Order Date]])</f>
        <v>8</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75">
      <c r="A1784" s="2">
        <v>4640</v>
      </c>
      <c r="B1784" s="3">
        <v>46263</v>
      </c>
      <c r="C1784" s="4">
        <f>YEAR(SalesDataTable[[#This Row],[Order Date]])</f>
        <v>2026</v>
      </c>
      <c r="D1784" s="19" t="str">
        <f>"Q"&amp;ROUNDUP(MONTH(SalesDataTable[[#This Row],[Order Date]])/3,0)</f>
        <v>Q3</v>
      </c>
      <c r="E1784" s="4">
        <f>MONTH(SalesDataTable[[#This Row],[Order Date]])</f>
        <v>8</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75">
      <c r="A1785" s="2">
        <v>4733</v>
      </c>
      <c r="B1785" s="3">
        <v>46263</v>
      </c>
      <c r="C1785" s="4">
        <f>YEAR(SalesDataTable[[#This Row],[Order Date]])</f>
        <v>2026</v>
      </c>
      <c r="D1785" s="19" t="str">
        <f>"Q"&amp;ROUNDUP(MONTH(SalesDataTable[[#This Row],[Order Date]])/3,0)</f>
        <v>Q3</v>
      </c>
      <c r="E1785" s="4">
        <f>MONTH(SalesDataTable[[#This Row],[Order Date]])</f>
        <v>8</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75">
      <c r="A1786" s="2">
        <v>4827</v>
      </c>
      <c r="B1786" s="3">
        <v>46263</v>
      </c>
      <c r="C1786" s="4">
        <f>YEAR(SalesDataTable[[#This Row],[Order Date]])</f>
        <v>2026</v>
      </c>
      <c r="D1786" s="19" t="str">
        <f>"Q"&amp;ROUNDUP(MONTH(SalesDataTable[[#This Row],[Order Date]])/3,0)</f>
        <v>Q3</v>
      </c>
      <c r="E1786" s="4">
        <f>MONTH(SalesDataTable[[#This Row],[Order Date]])</f>
        <v>8</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75">
      <c r="A1787" s="2">
        <v>5180</v>
      </c>
      <c r="B1787" s="3">
        <v>46263</v>
      </c>
      <c r="C1787" s="4">
        <f>YEAR(SalesDataTable[[#This Row],[Order Date]])</f>
        <v>2026</v>
      </c>
      <c r="D1787" s="19" t="str">
        <f>"Q"&amp;ROUNDUP(MONTH(SalesDataTable[[#This Row],[Order Date]])/3,0)</f>
        <v>Q3</v>
      </c>
      <c r="E1787" s="4">
        <f>MONTH(SalesDataTable[[#This Row],[Order Date]])</f>
        <v>8</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75">
      <c r="A1788" s="2">
        <v>121</v>
      </c>
      <c r="B1788" s="3">
        <v>46264</v>
      </c>
      <c r="C1788" s="4">
        <f>YEAR(SalesDataTable[[#This Row],[Order Date]])</f>
        <v>2026</v>
      </c>
      <c r="D1788" s="19" t="str">
        <f>"Q"&amp;ROUNDUP(MONTH(SalesDataTable[[#This Row],[Order Date]])/3,0)</f>
        <v>Q3</v>
      </c>
      <c r="E1788" s="4">
        <f>MONTH(SalesDataTable[[#This Row],[Order Date]])</f>
        <v>8</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75">
      <c r="A1789" s="2">
        <v>618</v>
      </c>
      <c r="B1789" s="3">
        <v>46264</v>
      </c>
      <c r="C1789" s="4">
        <f>YEAR(SalesDataTable[[#This Row],[Order Date]])</f>
        <v>2026</v>
      </c>
      <c r="D1789" s="19" t="str">
        <f>"Q"&amp;ROUNDUP(MONTH(SalesDataTable[[#This Row],[Order Date]])/3,0)</f>
        <v>Q3</v>
      </c>
      <c r="E1789" s="4">
        <f>MONTH(SalesDataTable[[#This Row],[Order Date]])</f>
        <v>8</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75">
      <c r="A1790" s="2">
        <v>2860</v>
      </c>
      <c r="B1790" s="3">
        <v>46264</v>
      </c>
      <c r="C1790" s="4">
        <f>YEAR(SalesDataTable[[#This Row],[Order Date]])</f>
        <v>2026</v>
      </c>
      <c r="D1790" s="19" t="str">
        <f>"Q"&amp;ROUNDUP(MONTH(SalesDataTable[[#This Row],[Order Date]])/3,0)</f>
        <v>Q3</v>
      </c>
      <c r="E1790" s="4">
        <f>MONTH(SalesDataTable[[#This Row],[Order Date]])</f>
        <v>8</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75">
      <c r="A1791" s="2">
        <v>3768</v>
      </c>
      <c r="B1791" s="3">
        <v>46264</v>
      </c>
      <c r="C1791" s="4">
        <f>YEAR(SalesDataTable[[#This Row],[Order Date]])</f>
        <v>2026</v>
      </c>
      <c r="D1791" s="19" t="str">
        <f>"Q"&amp;ROUNDUP(MONTH(SalesDataTable[[#This Row],[Order Date]])/3,0)</f>
        <v>Q3</v>
      </c>
      <c r="E1791" s="4">
        <f>MONTH(SalesDataTable[[#This Row],[Order Date]])</f>
        <v>8</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75">
      <c r="A1792" s="2">
        <v>3987</v>
      </c>
      <c r="B1792" s="3">
        <v>46264</v>
      </c>
      <c r="C1792" s="4">
        <f>YEAR(SalesDataTable[[#This Row],[Order Date]])</f>
        <v>2026</v>
      </c>
      <c r="D1792" s="19" t="str">
        <f>"Q"&amp;ROUNDUP(MONTH(SalesDataTable[[#This Row],[Order Date]])/3,0)</f>
        <v>Q3</v>
      </c>
      <c r="E1792" s="4">
        <f>MONTH(SalesDataTable[[#This Row],[Order Date]])</f>
        <v>8</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75">
      <c r="A1793" s="2">
        <v>4990</v>
      </c>
      <c r="B1793" s="3">
        <v>46264</v>
      </c>
      <c r="C1793" s="4">
        <f>YEAR(SalesDataTable[[#This Row],[Order Date]])</f>
        <v>2026</v>
      </c>
      <c r="D1793" s="19" t="str">
        <f>"Q"&amp;ROUNDUP(MONTH(SalesDataTable[[#This Row],[Order Date]])/3,0)</f>
        <v>Q3</v>
      </c>
      <c r="E1793" s="4">
        <f>MONTH(SalesDataTable[[#This Row],[Order Date]])</f>
        <v>8</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75">
      <c r="A1794" s="2">
        <v>348</v>
      </c>
      <c r="B1794" s="3">
        <v>46265</v>
      </c>
      <c r="C1794" s="4">
        <f>YEAR(SalesDataTable[[#This Row],[Order Date]])</f>
        <v>2026</v>
      </c>
      <c r="D1794" s="19" t="str">
        <f>"Q"&amp;ROUNDUP(MONTH(SalesDataTable[[#This Row],[Order Date]])/3,0)</f>
        <v>Q3</v>
      </c>
      <c r="E1794" s="4">
        <f>MONTH(SalesDataTable[[#This Row],[Order Date]])</f>
        <v>8</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75">
      <c r="A1795" s="2">
        <v>1642</v>
      </c>
      <c r="B1795" s="3">
        <v>46265</v>
      </c>
      <c r="C1795" s="4">
        <f>YEAR(SalesDataTable[[#This Row],[Order Date]])</f>
        <v>2026</v>
      </c>
      <c r="D1795" s="19" t="str">
        <f>"Q"&amp;ROUNDUP(MONTH(SalesDataTable[[#This Row],[Order Date]])/3,0)</f>
        <v>Q3</v>
      </c>
      <c r="E1795" s="4">
        <f>MONTH(SalesDataTable[[#This Row],[Order Date]])</f>
        <v>8</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75">
      <c r="A1796" s="2">
        <v>2146</v>
      </c>
      <c r="B1796" s="3">
        <v>46265</v>
      </c>
      <c r="C1796" s="4">
        <f>YEAR(SalesDataTable[[#This Row],[Order Date]])</f>
        <v>2026</v>
      </c>
      <c r="D1796" s="19" t="str">
        <f>"Q"&amp;ROUNDUP(MONTH(SalesDataTable[[#This Row],[Order Date]])/3,0)</f>
        <v>Q3</v>
      </c>
      <c r="E1796" s="4">
        <f>MONTH(SalesDataTable[[#This Row],[Order Date]])</f>
        <v>8</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75">
      <c r="A1797" s="2">
        <v>2629</v>
      </c>
      <c r="B1797" s="3">
        <v>46265</v>
      </c>
      <c r="C1797" s="4">
        <f>YEAR(SalesDataTable[[#This Row],[Order Date]])</f>
        <v>2026</v>
      </c>
      <c r="D1797" s="19" t="str">
        <f>"Q"&amp;ROUNDUP(MONTH(SalesDataTable[[#This Row],[Order Date]])/3,0)</f>
        <v>Q3</v>
      </c>
      <c r="E1797" s="4">
        <f>MONTH(SalesDataTable[[#This Row],[Order Date]])</f>
        <v>8</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75">
      <c r="A1798" s="2">
        <v>2870</v>
      </c>
      <c r="B1798" s="3">
        <v>46265</v>
      </c>
      <c r="C1798" s="4">
        <f>YEAR(SalesDataTable[[#This Row],[Order Date]])</f>
        <v>2026</v>
      </c>
      <c r="D1798" s="19" t="str">
        <f>"Q"&amp;ROUNDUP(MONTH(SalesDataTable[[#This Row],[Order Date]])/3,0)</f>
        <v>Q3</v>
      </c>
      <c r="E1798" s="4">
        <f>MONTH(SalesDataTable[[#This Row],[Order Date]])</f>
        <v>8</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75">
      <c r="A1799" s="2">
        <v>2975</v>
      </c>
      <c r="B1799" s="3">
        <v>46265</v>
      </c>
      <c r="C1799" s="4">
        <f>YEAR(SalesDataTable[[#This Row],[Order Date]])</f>
        <v>2026</v>
      </c>
      <c r="D1799" s="19" t="str">
        <f>"Q"&amp;ROUNDUP(MONTH(SalesDataTable[[#This Row],[Order Date]])/3,0)</f>
        <v>Q3</v>
      </c>
      <c r="E1799" s="4">
        <f>MONTH(SalesDataTable[[#This Row],[Order Date]])</f>
        <v>8</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75">
      <c r="A1800" s="2">
        <v>3163</v>
      </c>
      <c r="B1800" s="3">
        <v>46265</v>
      </c>
      <c r="C1800" s="4">
        <f>YEAR(SalesDataTable[[#This Row],[Order Date]])</f>
        <v>2026</v>
      </c>
      <c r="D1800" s="19" t="str">
        <f>"Q"&amp;ROUNDUP(MONTH(SalesDataTable[[#This Row],[Order Date]])/3,0)</f>
        <v>Q3</v>
      </c>
      <c r="E1800" s="4">
        <f>MONTH(SalesDataTable[[#This Row],[Order Date]])</f>
        <v>8</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75">
      <c r="A1801" s="2">
        <v>94</v>
      </c>
      <c r="B1801" s="3">
        <v>46266</v>
      </c>
      <c r="C1801" s="4">
        <f>YEAR(SalesDataTable[[#This Row],[Order Date]])</f>
        <v>2026</v>
      </c>
      <c r="D1801" s="19" t="str">
        <f>"Q"&amp;ROUNDUP(MONTH(SalesDataTable[[#This Row],[Order Date]])/3,0)</f>
        <v>Q3</v>
      </c>
      <c r="E1801" s="4">
        <f>MONTH(SalesDataTable[[#This Row],[Order Date]])</f>
        <v>9</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75">
      <c r="A1802" s="2">
        <v>271</v>
      </c>
      <c r="B1802" s="3">
        <v>46266</v>
      </c>
      <c r="C1802" s="4">
        <f>YEAR(SalesDataTable[[#This Row],[Order Date]])</f>
        <v>2026</v>
      </c>
      <c r="D1802" s="19" t="str">
        <f>"Q"&amp;ROUNDUP(MONTH(SalesDataTable[[#This Row],[Order Date]])/3,0)</f>
        <v>Q3</v>
      </c>
      <c r="E1802" s="4">
        <f>MONTH(SalesDataTable[[#This Row],[Order Date]])</f>
        <v>9</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75">
      <c r="A1803" s="2">
        <v>1481</v>
      </c>
      <c r="B1803" s="3">
        <v>46266</v>
      </c>
      <c r="C1803" s="4">
        <f>YEAR(SalesDataTable[[#This Row],[Order Date]])</f>
        <v>2026</v>
      </c>
      <c r="D1803" s="19" t="str">
        <f>"Q"&amp;ROUNDUP(MONTH(SalesDataTable[[#This Row],[Order Date]])/3,0)</f>
        <v>Q3</v>
      </c>
      <c r="E1803" s="4">
        <f>MONTH(SalesDataTable[[#This Row],[Order Date]])</f>
        <v>9</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75">
      <c r="A1804" s="2">
        <v>1663</v>
      </c>
      <c r="B1804" s="3">
        <v>46266</v>
      </c>
      <c r="C1804" s="4">
        <f>YEAR(SalesDataTable[[#This Row],[Order Date]])</f>
        <v>2026</v>
      </c>
      <c r="D1804" s="19" t="str">
        <f>"Q"&amp;ROUNDUP(MONTH(SalesDataTable[[#This Row],[Order Date]])/3,0)</f>
        <v>Q3</v>
      </c>
      <c r="E1804" s="4">
        <f>MONTH(SalesDataTable[[#This Row],[Order Date]])</f>
        <v>9</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75">
      <c r="A1805" s="2">
        <v>2866</v>
      </c>
      <c r="B1805" s="3">
        <v>46266</v>
      </c>
      <c r="C1805" s="4">
        <f>YEAR(SalesDataTable[[#This Row],[Order Date]])</f>
        <v>2026</v>
      </c>
      <c r="D1805" s="19" t="str">
        <f>"Q"&amp;ROUNDUP(MONTH(SalesDataTable[[#This Row],[Order Date]])/3,0)</f>
        <v>Q3</v>
      </c>
      <c r="E1805" s="4">
        <f>MONTH(SalesDataTable[[#This Row],[Order Date]])</f>
        <v>9</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75">
      <c r="A1806" s="2">
        <v>3288</v>
      </c>
      <c r="B1806" s="3">
        <v>46266</v>
      </c>
      <c r="C1806" s="4">
        <f>YEAR(SalesDataTable[[#This Row],[Order Date]])</f>
        <v>2026</v>
      </c>
      <c r="D1806" s="19" t="str">
        <f>"Q"&amp;ROUNDUP(MONTH(SalesDataTable[[#This Row],[Order Date]])/3,0)</f>
        <v>Q3</v>
      </c>
      <c r="E1806" s="4">
        <f>MONTH(SalesDataTable[[#This Row],[Order Date]])</f>
        <v>9</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75">
      <c r="A1807" s="2">
        <v>3426</v>
      </c>
      <c r="B1807" s="3">
        <v>46266</v>
      </c>
      <c r="C1807" s="4">
        <f>YEAR(SalesDataTable[[#This Row],[Order Date]])</f>
        <v>2026</v>
      </c>
      <c r="D1807" s="19" t="str">
        <f>"Q"&amp;ROUNDUP(MONTH(SalesDataTable[[#This Row],[Order Date]])/3,0)</f>
        <v>Q3</v>
      </c>
      <c r="E1807" s="4">
        <f>MONTH(SalesDataTable[[#This Row],[Order Date]])</f>
        <v>9</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75">
      <c r="A1808" s="2">
        <v>4826</v>
      </c>
      <c r="B1808" s="3">
        <v>46266</v>
      </c>
      <c r="C1808" s="4">
        <f>YEAR(SalesDataTable[[#This Row],[Order Date]])</f>
        <v>2026</v>
      </c>
      <c r="D1808" s="19" t="str">
        <f>"Q"&amp;ROUNDUP(MONTH(SalesDataTable[[#This Row],[Order Date]])/3,0)</f>
        <v>Q3</v>
      </c>
      <c r="E1808" s="4">
        <f>MONTH(SalesDataTable[[#This Row],[Order Date]])</f>
        <v>9</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75">
      <c r="A1809" s="2">
        <v>662</v>
      </c>
      <c r="B1809" s="3">
        <v>46267</v>
      </c>
      <c r="C1809" s="4">
        <f>YEAR(SalesDataTable[[#This Row],[Order Date]])</f>
        <v>2026</v>
      </c>
      <c r="D1809" s="19" t="str">
        <f>"Q"&amp;ROUNDUP(MONTH(SalesDataTable[[#This Row],[Order Date]])/3,0)</f>
        <v>Q3</v>
      </c>
      <c r="E1809" s="4">
        <f>MONTH(SalesDataTable[[#This Row],[Order Date]])</f>
        <v>9</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75">
      <c r="A1810" s="2">
        <v>1393</v>
      </c>
      <c r="B1810" s="3">
        <v>46267</v>
      </c>
      <c r="C1810" s="4">
        <f>YEAR(SalesDataTable[[#This Row],[Order Date]])</f>
        <v>2026</v>
      </c>
      <c r="D1810" s="19" t="str">
        <f>"Q"&amp;ROUNDUP(MONTH(SalesDataTable[[#This Row],[Order Date]])/3,0)</f>
        <v>Q3</v>
      </c>
      <c r="E1810" s="4">
        <f>MONTH(SalesDataTable[[#This Row],[Order Date]])</f>
        <v>9</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75">
      <c r="A1811" s="2">
        <v>1568</v>
      </c>
      <c r="B1811" s="3">
        <v>46267</v>
      </c>
      <c r="C1811" s="4">
        <f>YEAR(SalesDataTable[[#This Row],[Order Date]])</f>
        <v>2026</v>
      </c>
      <c r="D1811" s="19" t="str">
        <f>"Q"&amp;ROUNDUP(MONTH(SalesDataTable[[#This Row],[Order Date]])/3,0)</f>
        <v>Q3</v>
      </c>
      <c r="E1811" s="4">
        <f>MONTH(SalesDataTable[[#This Row],[Order Date]])</f>
        <v>9</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75">
      <c r="A1812" s="2">
        <v>2428</v>
      </c>
      <c r="B1812" s="3">
        <v>46267</v>
      </c>
      <c r="C1812" s="4">
        <f>YEAR(SalesDataTable[[#This Row],[Order Date]])</f>
        <v>2026</v>
      </c>
      <c r="D1812" s="19" t="str">
        <f>"Q"&amp;ROUNDUP(MONTH(SalesDataTable[[#This Row],[Order Date]])/3,0)</f>
        <v>Q3</v>
      </c>
      <c r="E1812" s="4">
        <f>MONTH(SalesDataTable[[#This Row],[Order Date]])</f>
        <v>9</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75">
      <c r="A1813" s="2">
        <v>2890</v>
      </c>
      <c r="B1813" s="3">
        <v>46267</v>
      </c>
      <c r="C1813" s="4">
        <f>YEAR(SalesDataTable[[#This Row],[Order Date]])</f>
        <v>2026</v>
      </c>
      <c r="D1813" s="19" t="str">
        <f>"Q"&amp;ROUNDUP(MONTH(SalesDataTable[[#This Row],[Order Date]])/3,0)</f>
        <v>Q3</v>
      </c>
      <c r="E1813" s="4">
        <f>MONTH(SalesDataTable[[#This Row],[Order Date]])</f>
        <v>9</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75">
      <c r="A1814" s="2">
        <v>2108</v>
      </c>
      <c r="B1814" s="3">
        <v>46268</v>
      </c>
      <c r="C1814" s="4">
        <f>YEAR(SalesDataTable[[#This Row],[Order Date]])</f>
        <v>2026</v>
      </c>
      <c r="D1814" s="19" t="str">
        <f>"Q"&amp;ROUNDUP(MONTH(SalesDataTable[[#This Row],[Order Date]])/3,0)</f>
        <v>Q3</v>
      </c>
      <c r="E1814" s="4">
        <f>MONTH(SalesDataTable[[#This Row],[Order Date]])</f>
        <v>9</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75">
      <c r="A1815" s="2">
        <v>2340</v>
      </c>
      <c r="B1815" s="3">
        <v>46268</v>
      </c>
      <c r="C1815" s="4">
        <f>YEAR(SalesDataTable[[#This Row],[Order Date]])</f>
        <v>2026</v>
      </c>
      <c r="D1815" s="19" t="str">
        <f>"Q"&amp;ROUNDUP(MONTH(SalesDataTable[[#This Row],[Order Date]])/3,0)</f>
        <v>Q3</v>
      </c>
      <c r="E1815" s="4">
        <f>MONTH(SalesDataTable[[#This Row],[Order Date]])</f>
        <v>9</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75">
      <c r="A1816" s="2">
        <v>3078</v>
      </c>
      <c r="B1816" s="3">
        <v>46268</v>
      </c>
      <c r="C1816" s="4">
        <f>YEAR(SalesDataTable[[#This Row],[Order Date]])</f>
        <v>2026</v>
      </c>
      <c r="D1816" s="19" t="str">
        <f>"Q"&amp;ROUNDUP(MONTH(SalesDataTable[[#This Row],[Order Date]])/3,0)</f>
        <v>Q3</v>
      </c>
      <c r="E1816" s="4">
        <f>MONTH(SalesDataTable[[#This Row],[Order Date]])</f>
        <v>9</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75">
      <c r="A1817" s="2">
        <v>3575</v>
      </c>
      <c r="B1817" s="3">
        <v>46268</v>
      </c>
      <c r="C1817" s="4">
        <f>YEAR(SalesDataTable[[#This Row],[Order Date]])</f>
        <v>2026</v>
      </c>
      <c r="D1817" s="19" t="str">
        <f>"Q"&amp;ROUNDUP(MONTH(SalesDataTable[[#This Row],[Order Date]])/3,0)</f>
        <v>Q3</v>
      </c>
      <c r="E1817" s="4">
        <f>MONTH(SalesDataTable[[#This Row],[Order Date]])</f>
        <v>9</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75">
      <c r="A1818" s="2">
        <v>3700</v>
      </c>
      <c r="B1818" s="3">
        <v>46268</v>
      </c>
      <c r="C1818" s="4">
        <f>YEAR(SalesDataTable[[#This Row],[Order Date]])</f>
        <v>2026</v>
      </c>
      <c r="D1818" s="19" t="str">
        <f>"Q"&amp;ROUNDUP(MONTH(SalesDataTable[[#This Row],[Order Date]])/3,0)</f>
        <v>Q3</v>
      </c>
      <c r="E1818" s="4">
        <f>MONTH(SalesDataTable[[#This Row],[Order Date]])</f>
        <v>9</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75">
      <c r="A1819" s="2">
        <v>3762</v>
      </c>
      <c r="B1819" s="3">
        <v>46268</v>
      </c>
      <c r="C1819" s="4">
        <f>YEAR(SalesDataTable[[#This Row],[Order Date]])</f>
        <v>2026</v>
      </c>
      <c r="D1819" s="19" t="str">
        <f>"Q"&amp;ROUNDUP(MONTH(SalesDataTable[[#This Row],[Order Date]])/3,0)</f>
        <v>Q3</v>
      </c>
      <c r="E1819" s="4">
        <f>MONTH(SalesDataTable[[#This Row],[Order Date]])</f>
        <v>9</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75">
      <c r="A1820" s="2">
        <v>2790</v>
      </c>
      <c r="B1820" s="3">
        <v>46269</v>
      </c>
      <c r="C1820" s="4">
        <f>YEAR(SalesDataTable[[#This Row],[Order Date]])</f>
        <v>2026</v>
      </c>
      <c r="D1820" s="19" t="str">
        <f>"Q"&amp;ROUNDUP(MONTH(SalesDataTable[[#This Row],[Order Date]])/3,0)</f>
        <v>Q3</v>
      </c>
      <c r="E1820" s="4">
        <f>MONTH(SalesDataTable[[#This Row],[Order Date]])</f>
        <v>9</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75">
      <c r="A1821" s="2">
        <v>4149</v>
      </c>
      <c r="B1821" s="3">
        <v>46269</v>
      </c>
      <c r="C1821" s="4">
        <f>YEAR(SalesDataTable[[#This Row],[Order Date]])</f>
        <v>2026</v>
      </c>
      <c r="D1821" s="19" t="str">
        <f>"Q"&amp;ROUNDUP(MONTH(SalesDataTable[[#This Row],[Order Date]])/3,0)</f>
        <v>Q3</v>
      </c>
      <c r="E1821" s="4">
        <f>MONTH(SalesDataTable[[#This Row],[Order Date]])</f>
        <v>9</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75">
      <c r="A1822" s="2">
        <v>1955</v>
      </c>
      <c r="B1822" s="3">
        <v>46270</v>
      </c>
      <c r="C1822" s="4">
        <f>YEAR(SalesDataTable[[#This Row],[Order Date]])</f>
        <v>2026</v>
      </c>
      <c r="D1822" s="19" t="str">
        <f>"Q"&amp;ROUNDUP(MONTH(SalesDataTable[[#This Row],[Order Date]])/3,0)</f>
        <v>Q3</v>
      </c>
      <c r="E1822" s="4">
        <f>MONTH(SalesDataTable[[#This Row],[Order Date]])</f>
        <v>9</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75">
      <c r="A1823" s="2">
        <v>2077</v>
      </c>
      <c r="B1823" s="3">
        <v>46270</v>
      </c>
      <c r="C1823" s="4">
        <f>YEAR(SalesDataTable[[#This Row],[Order Date]])</f>
        <v>2026</v>
      </c>
      <c r="D1823" s="19" t="str">
        <f>"Q"&amp;ROUNDUP(MONTH(SalesDataTable[[#This Row],[Order Date]])/3,0)</f>
        <v>Q3</v>
      </c>
      <c r="E1823" s="4">
        <f>MONTH(SalesDataTable[[#This Row],[Order Date]])</f>
        <v>9</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75">
      <c r="A1824" s="2">
        <v>2879</v>
      </c>
      <c r="B1824" s="3">
        <v>46270</v>
      </c>
      <c r="C1824" s="4">
        <f>YEAR(SalesDataTable[[#This Row],[Order Date]])</f>
        <v>2026</v>
      </c>
      <c r="D1824" s="19" t="str">
        <f>"Q"&amp;ROUNDUP(MONTH(SalesDataTable[[#This Row],[Order Date]])/3,0)</f>
        <v>Q3</v>
      </c>
      <c r="E1824" s="4">
        <f>MONTH(SalesDataTable[[#This Row],[Order Date]])</f>
        <v>9</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75">
      <c r="A1825" s="2">
        <v>3353</v>
      </c>
      <c r="B1825" s="3">
        <v>46270</v>
      </c>
      <c r="C1825" s="4">
        <f>YEAR(SalesDataTable[[#This Row],[Order Date]])</f>
        <v>2026</v>
      </c>
      <c r="D1825" s="19" t="str">
        <f>"Q"&amp;ROUNDUP(MONTH(SalesDataTable[[#This Row],[Order Date]])/3,0)</f>
        <v>Q3</v>
      </c>
      <c r="E1825" s="4">
        <f>MONTH(SalesDataTable[[#This Row],[Order Date]])</f>
        <v>9</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75">
      <c r="A1826" s="2">
        <v>3514</v>
      </c>
      <c r="B1826" s="3">
        <v>46270</v>
      </c>
      <c r="C1826" s="4">
        <f>YEAR(SalesDataTable[[#This Row],[Order Date]])</f>
        <v>2026</v>
      </c>
      <c r="D1826" s="19" t="str">
        <f>"Q"&amp;ROUNDUP(MONTH(SalesDataTable[[#This Row],[Order Date]])/3,0)</f>
        <v>Q3</v>
      </c>
      <c r="E1826" s="4">
        <f>MONTH(SalesDataTable[[#This Row],[Order Date]])</f>
        <v>9</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75">
      <c r="A1827" s="2">
        <v>3964</v>
      </c>
      <c r="B1827" s="3">
        <v>46270</v>
      </c>
      <c r="C1827" s="4">
        <f>YEAR(SalesDataTable[[#This Row],[Order Date]])</f>
        <v>2026</v>
      </c>
      <c r="D1827" s="19" t="str">
        <f>"Q"&amp;ROUNDUP(MONTH(SalesDataTable[[#This Row],[Order Date]])/3,0)</f>
        <v>Q3</v>
      </c>
      <c r="E1827" s="4">
        <f>MONTH(SalesDataTable[[#This Row],[Order Date]])</f>
        <v>9</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75">
      <c r="A1828" s="2">
        <v>4599</v>
      </c>
      <c r="B1828" s="3">
        <v>46270</v>
      </c>
      <c r="C1828" s="4">
        <f>YEAR(SalesDataTable[[#This Row],[Order Date]])</f>
        <v>2026</v>
      </c>
      <c r="D1828" s="19" t="str">
        <f>"Q"&amp;ROUNDUP(MONTH(SalesDataTable[[#This Row],[Order Date]])/3,0)</f>
        <v>Q3</v>
      </c>
      <c r="E1828" s="4">
        <f>MONTH(SalesDataTable[[#This Row],[Order Date]])</f>
        <v>9</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75">
      <c r="A1829" s="2">
        <v>5030</v>
      </c>
      <c r="B1829" s="3">
        <v>46270</v>
      </c>
      <c r="C1829" s="4">
        <f>YEAR(SalesDataTable[[#This Row],[Order Date]])</f>
        <v>2026</v>
      </c>
      <c r="D1829" s="19" t="str">
        <f>"Q"&amp;ROUNDUP(MONTH(SalesDataTable[[#This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75">
      <c r="A1830" s="2">
        <v>1593</v>
      </c>
      <c r="B1830" s="3">
        <v>46271</v>
      </c>
      <c r="C1830" s="4">
        <f>YEAR(SalesDataTable[[#This Row],[Order Date]])</f>
        <v>2026</v>
      </c>
      <c r="D1830" s="19" t="str">
        <f>"Q"&amp;ROUNDUP(MONTH(SalesDataTable[[#This Row],[Order Date]])/3,0)</f>
        <v>Q3</v>
      </c>
      <c r="E1830" s="4">
        <f>MONTH(SalesDataTable[[#This Row],[Order Date]])</f>
        <v>9</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75">
      <c r="A1831" s="2">
        <v>1818</v>
      </c>
      <c r="B1831" s="3">
        <v>46271</v>
      </c>
      <c r="C1831" s="4">
        <f>YEAR(SalesDataTable[[#This Row],[Order Date]])</f>
        <v>2026</v>
      </c>
      <c r="D1831" s="19" t="str">
        <f>"Q"&amp;ROUNDUP(MONTH(SalesDataTable[[#This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75">
      <c r="A1832" s="2">
        <v>2370</v>
      </c>
      <c r="B1832" s="3">
        <v>46271</v>
      </c>
      <c r="C1832" s="4">
        <f>YEAR(SalesDataTable[[#This Row],[Order Date]])</f>
        <v>2026</v>
      </c>
      <c r="D1832" s="19" t="str">
        <f>"Q"&amp;ROUNDUP(MONTH(SalesDataTable[[#This Row],[Order Date]])/3,0)</f>
        <v>Q3</v>
      </c>
      <c r="E1832" s="4">
        <f>MONTH(SalesDataTable[[#This Row],[Order Date]])</f>
        <v>9</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75">
      <c r="A1833" s="2">
        <v>2726</v>
      </c>
      <c r="B1833" s="3">
        <v>46271</v>
      </c>
      <c r="C1833" s="4">
        <f>YEAR(SalesDataTable[[#This Row],[Order Date]])</f>
        <v>2026</v>
      </c>
      <c r="D1833" s="19" t="str">
        <f>"Q"&amp;ROUNDUP(MONTH(SalesDataTable[[#This Row],[Order Date]])/3,0)</f>
        <v>Q3</v>
      </c>
      <c r="E1833" s="4">
        <f>MONTH(SalesDataTable[[#This Row],[Order Date]])</f>
        <v>9</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75">
      <c r="A1834" s="2">
        <v>2755</v>
      </c>
      <c r="B1834" s="3">
        <v>46271</v>
      </c>
      <c r="C1834" s="4">
        <f>YEAR(SalesDataTable[[#This Row],[Order Date]])</f>
        <v>2026</v>
      </c>
      <c r="D1834" s="19" t="str">
        <f>"Q"&amp;ROUNDUP(MONTH(SalesDataTable[[#This Row],[Order Date]])/3,0)</f>
        <v>Q3</v>
      </c>
      <c r="E1834" s="4">
        <f>MONTH(SalesDataTable[[#This Row],[Order Date]])</f>
        <v>9</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75">
      <c r="A1835" s="2">
        <v>3187</v>
      </c>
      <c r="B1835" s="3">
        <v>46271</v>
      </c>
      <c r="C1835" s="4">
        <f>YEAR(SalesDataTable[[#This Row],[Order Date]])</f>
        <v>2026</v>
      </c>
      <c r="D1835" s="19" t="str">
        <f>"Q"&amp;ROUNDUP(MONTH(SalesDataTable[[#This Row],[Order Date]])/3,0)</f>
        <v>Q3</v>
      </c>
      <c r="E1835" s="4">
        <f>MONTH(SalesDataTable[[#This Row],[Order Date]])</f>
        <v>9</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75">
      <c r="A1836" s="2">
        <v>3471</v>
      </c>
      <c r="B1836" s="3">
        <v>46271</v>
      </c>
      <c r="C1836" s="4">
        <f>YEAR(SalesDataTable[[#This Row],[Order Date]])</f>
        <v>2026</v>
      </c>
      <c r="D1836" s="19" t="str">
        <f>"Q"&amp;ROUNDUP(MONTH(SalesDataTable[[#This Row],[Order Date]])/3,0)</f>
        <v>Q3</v>
      </c>
      <c r="E1836" s="4">
        <f>MONTH(SalesDataTable[[#This Row],[Order Date]])</f>
        <v>9</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75">
      <c r="A1837" s="2">
        <v>3529</v>
      </c>
      <c r="B1837" s="3">
        <v>46271</v>
      </c>
      <c r="C1837" s="4">
        <f>YEAR(SalesDataTable[[#This Row],[Order Date]])</f>
        <v>2026</v>
      </c>
      <c r="D1837" s="19" t="str">
        <f>"Q"&amp;ROUNDUP(MONTH(SalesDataTable[[#This Row],[Order Date]])/3,0)</f>
        <v>Q3</v>
      </c>
      <c r="E1837" s="4">
        <f>MONTH(SalesDataTable[[#This Row],[Order Date]])</f>
        <v>9</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75">
      <c r="A1838" s="2">
        <v>3549</v>
      </c>
      <c r="B1838" s="3">
        <v>46271</v>
      </c>
      <c r="C1838" s="4">
        <f>YEAR(SalesDataTable[[#This Row],[Order Date]])</f>
        <v>2026</v>
      </c>
      <c r="D1838" s="19" t="str">
        <f>"Q"&amp;ROUNDUP(MONTH(SalesDataTable[[#This Row],[Order Date]])/3,0)</f>
        <v>Q3</v>
      </c>
      <c r="E1838" s="4">
        <f>MONTH(SalesDataTable[[#This Row],[Order Date]])</f>
        <v>9</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75">
      <c r="A1839" s="2">
        <v>4003</v>
      </c>
      <c r="B1839" s="3">
        <v>46271</v>
      </c>
      <c r="C1839" s="4">
        <f>YEAR(SalesDataTable[[#This Row],[Order Date]])</f>
        <v>2026</v>
      </c>
      <c r="D1839" s="19" t="str">
        <f>"Q"&amp;ROUNDUP(MONTH(SalesDataTable[[#This Row],[Order Date]])/3,0)</f>
        <v>Q3</v>
      </c>
      <c r="E1839" s="4">
        <f>MONTH(SalesDataTable[[#This Row],[Order Date]])</f>
        <v>9</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75">
      <c r="A1840" s="2">
        <v>4613</v>
      </c>
      <c r="B1840" s="3">
        <v>46271</v>
      </c>
      <c r="C1840" s="4">
        <f>YEAR(SalesDataTable[[#This Row],[Order Date]])</f>
        <v>2026</v>
      </c>
      <c r="D1840" s="19" t="str">
        <f>"Q"&amp;ROUNDUP(MONTH(SalesDataTable[[#This Row],[Order Date]])/3,0)</f>
        <v>Q3</v>
      </c>
      <c r="E1840" s="4">
        <f>MONTH(SalesDataTable[[#This Row],[Order Date]])</f>
        <v>9</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75">
      <c r="A1841" s="2">
        <v>75</v>
      </c>
      <c r="B1841" s="3">
        <v>46272</v>
      </c>
      <c r="C1841" s="4">
        <f>YEAR(SalesDataTable[[#This Row],[Order Date]])</f>
        <v>2026</v>
      </c>
      <c r="D1841" s="19" t="str">
        <f>"Q"&amp;ROUNDUP(MONTH(SalesDataTable[[#This Row],[Order Date]])/3,0)</f>
        <v>Q3</v>
      </c>
      <c r="E1841" s="4">
        <f>MONTH(SalesDataTable[[#This Row],[Order Date]])</f>
        <v>9</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75">
      <c r="A1842" s="2">
        <v>601</v>
      </c>
      <c r="B1842" s="3">
        <v>46272</v>
      </c>
      <c r="C1842" s="4">
        <f>YEAR(SalesDataTable[[#This Row],[Order Date]])</f>
        <v>2026</v>
      </c>
      <c r="D1842" s="19" t="str">
        <f>"Q"&amp;ROUNDUP(MONTH(SalesDataTable[[#This Row],[Order Date]])/3,0)</f>
        <v>Q3</v>
      </c>
      <c r="E1842" s="4">
        <f>MONTH(SalesDataTable[[#This Row],[Order Date]])</f>
        <v>9</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75">
      <c r="A1843" s="2">
        <v>1617</v>
      </c>
      <c r="B1843" s="3">
        <v>46272</v>
      </c>
      <c r="C1843" s="4">
        <f>YEAR(SalesDataTable[[#This Row],[Order Date]])</f>
        <v>2026</v>
      </c>
      <c r="D1843" s="19" t="str">
        <f>"Q"&amp;ROUNDUP(MONTH(SalesDataTable[[#This Row],[Order Date]])/3,0)</f>
        <v>Q3</v>
      </c>
      <c r="E1843" s="4">
        <f>MONTH(SalesDataTable[[#This Row],[Order Date]])</f>
        <v>9</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75">
      <c r="A1844" s="2">
        <v>2305</v>
      </c>
      <c r="B1844" s="3">
        <v>46272</v>
      </c>
      <c r="C1844" s="4">
        <f>YEAR(SalesDataTable[[#This Row],[Order Date]])</f>
        <v>2026</v>
      </c>
      <c r="D1844" s="19" t="str">
        <f>"Q"&amp;ROUNDUP(MONTH(SalesDataTable[[#This Row],[Order Date]])/3,0)</f>
        <v>Q3</v>
      </c>
      <c r="E1844" s="4">
        <f>MONTH(SalesDataTable[[#This Row],[Order Date]])</f>
        <v>9</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75">
      <c r="A1845" s="2">
        <v>2344</v>
      </c>
      <c r="B1845" s="3">
        <v>46272</v>
      </c>
      <c r="C1845" s="4">
        <f>YEAR(SalesDataTable[[#This Row],[Order Date]])</f>
        <v>2026</v>
      </c>
      <c r="D1845" s="19" t="str">
        <f>"Q"&amp;ROUNDUP(MONTH(SalesDataTable[[#This Row],[Order Date]])/3,0)</f>
        <v>Q3</v>
      </c>
      <c r="E1845" s="4">
        <f>MONTH(SalesDataTable[[#This Row],[Order Date]])</f>
        <v>9</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75">
      <c r="A1846" s="2">
        <v>2601</v>
      </c>
      <c r="B1846" s="3">
        <v>46272</v>
      </c>
      <c r="C1846" s="4">
        <f>YEAR(SalesDataTable[[#This Row],[Order Date]])</f>
        <v>2026</v>
      </c>
      <c r="D1846" s="19" t="str">
        <f>"Q"&amp;ROUNDUP(MONTH(SalesDataTable[[#This Row],[Order Date]])/3,0)</f>
        <v>Q3</v>
      </c>
      <c r="E1846" s="4">
        <f>MONTH(SalesDataTable[[#This Row],[Order Date]])</f>
        <v>9</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75">
      <c r="A1847" s="2">
        <v>2831</v>
      </c>
      <c r="B1847" s="3">
        <v>46272</v>
      </c>
      <c r="C1847" s="4">
        <f>YEAR(SalesDataTable[[#This Row],[Order Date]])</f>
        <v>2026</v>
      </c>
      <c r="D1847" s="19" t="str">
        <f>"Q"&amp;ROUNDUP(MONTH(SalesDataTable[[#This Row],[Order Date]])/3,0)</f>
        <v>Q3</v>
      </c>
      <c r="E1847" s="4">
        <f>MONTH(SalesDataTable[[#This Row],[Order Date]])</f>
        <v>9</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75">
      <c r="A1848" s="2">
        <v>2845</v>
      </c>
      <c r="B1848" s="3">
        <v>46272</v>
      </c>
      <c r="C1848" s="4">
        <f>YEAR(SalesDataTable[[#This Row],[Order Date]])</f>
        <v>2026</v>
      </c>
      <c r="D1848" s="19" t="str">
        <f>"Q"&amp;ROUNDUP(MONTH(SalesDataTable[[#This Row],[Order Date]])/3,0)</f>
        <v>Q3</v>
      </c>
      <c r="E1848" s="4">
        <f>MONTH(SalesDataTable[[#This Row],[Order Date]])</f>
        <v>9</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75">
      <c r="A1849" s="2">
        <v>3679</v>
      </c>
      <c r="B1849" s="3">
        <v>46272</v>
      </c>
      <c r="C1849" s="4">
        <f>YEAR(SalesDataTable[[#This Row],[Order Date]])</f>
        <v>2026</v>
      </c>
      <c r="D1849" s="19" t="str">
        <f>"Q"&amp;ROUNDUP(MONTH(SalesDataTable[[#This Row],[Order Date]])/3,0)</f>
        <v>Q3</v>
      </c>
      <c r="E1849" s="4">
        <f>MONTH(SalesDataTable[[#This Row],[Order Date]])</f>
        <v>9</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75">
      <c r="A1850" s="2">
        <v>3828</v>
      </c>
      <c r="B1850" s="3">
        <v>46272</v>
      </c>
      <c r="C1850" s="4">
        <f>YEAR(SalesDataTable[[#This Row],[Order Date]])</f>
        <v>2026</v>
      </c>
      <c r="D1850" s="19" t="str">
        <f>"Q"&amp;ROUNDUP(MONTH(SalesDataTable[[#This Row],[Order Date]])/3,0)</f>
        <v>Q3</v>
      </c>
      <c r="E1850" s="4">
        <f>MONTH(SalesDataTable[[#This Row],[Order Date]])</f>
        <v>9</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75">
      <c r="A1851" s="2">
        <v>4226</v>
      </c>
      <c r="B1851" s="3">
        <v>46272</v>
      </c>
      <c r="C1851" s="4">
        <f>YEAR(SalesDataTable[[#This Row],[Order Date]])</f>
        <v>2026</v>
      </c>
      <c r="D1851" s="19" t="str">
        <f>"Q"&amp;ROUNDUP(MONTH(SalesDataTable[[#This Row],[Order Date]])/3,0)</f>
        <v>Q3</v>
      </c>
      <c r="E1851" s="4">
        <f>MONTH(SalesDataTable[[#This Row],[Order Date]])</f>
        <v>9</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75">
      <c r="A1852" s="2">
        <v>58</v>
      </c>
      <c r="B1852" s="3">
        <v>46273</v>
      </c>
      <c r="C1852" s="4">
        <f>YEAR(SalesDataTable[[#This Row],[Order Date]])</f>
        <v>2026</v>
      </c>
      <c r="D1852" s="19" t="str">
        <f>"Q"&amp;ROUNDUP(MONTH(SalesDataTable[[#This Row],[Order Date]])/3,0)</f>
        <v>Q3</v>
      </c>
      <c r="E1852" s="4">
        <f>MONTH(SalesDataTable[[#This Row],[Order Date]])</f>
        <v>9</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75">
      <c r="A1853" s="2">
        <v>1224</v>
      </c>
      <c r="B1853" s="3">
        <v>46273</v>
      </c>
      <c r="C1853" s="4">
        <f>YEAR(SalesDataTable[[#This Row],[Order Date]])</f>
        <v>2026</v>
      </c>
      <c r="D1853" s="19" t="str">
        <f>"Q"&amp;ROUNDUP(MONTH(SalesDataTable[[#This Row],[Order Date]])/3,0)</f>
        <v>Q3</v>
      </c>
      <c r="E1853" s="4">
        <f>MONTH(SalesDataTable[[#This Row],[Order Date]])</f>
        <v>9</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75">
      <c r="A1854" s="2">
        <v>4345</v>
      </c>
      <c r="B1854" s="3">
        <v>46273</v>
      </c>
      <c r="C1854" s="4">
        <f>YEAR(SalesDataTable[[#This Row],[Order Date]])</f>
        <v>2026</v>
      </c>
      <c r="D1854" s="19" t="str">
        <f>"Q"&amp;ROUNDUP(MONTH(SalesDataTable[[#This Row],[Order Date]])/3,0)</f>
        <v>Q3</v>
      </c>
      <c r="E1854" s="4">
        <f>MONTH(SalesDataTable[[#This Row],[Order Date]])</f>
        <v>9</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75">
      <c r="A1855" s="2">
        <v>1069</v>
      </c>
      <c r="B1855" s="3">
        <v>46274</v>
      </c>
      <c r="C1855" s="4">
        <f>YEAR(SalesDataTable[[#This Row],[Order Date]])</f>
        <v>2026</v>
      </c>
      <c r="D1855" s="19" t="str">
        <f>"Q"&amp;ROUNDUP(MONTH(SalesDataTable[[#This Row],[Order Date]])/3,0)</f>
        <v>Q3</v>
      </c>
      <c r="E1855" s="4">
        <f>MONTH(SalesDataTable[[#This Row],[Order Date]])</f>
        <v>9</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75">
      <c r="A1856" s="2">
        <v>1489</v>
      </c>
      <c r="B1856" s="3">
        <v>46274</v>
      </c>
      <c r="C1856" s="4">
        <f>YEAR(SalesDataTable[[#This Row],[Order Date]])</f>
        <v>2026</v>
      </c>
      <c r="D1856" s="19" t="str">
        <f>"Q"&amp;ROUNDUP(MONTH(SalesDataTable[[#This Row],[Order Date]])/3,0)</f>
        <v>Q3</v>
      </c>
      <c r="E1856" s="4">
        <f>MONTH(SalesDataTable[[#This Row],[Order Date]])</f>
        <v>9</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75">
      <c r="A1857" s="2">
        <v>2045</v>
      </c>
      <c r="B1857" s="3">
        <v>46274</v>
      </c>
      <c r="C1857" s="4">
        <f>YEAR(SalesDataTable[[#This Row],[Order Date]])</f>
        <v>2026</v>
      </c>
      <c r="D1857" s="19" t="str">
        <f>"Q"&amp;ROUNDUP(MONTH(SalesDataTable[[#This Row],[Order Date]])/3,0)</f>
        <v>Q3</v>
      </c>
      <c r="E1857" s="4">
        <f>MONTH(SalesDataTable[[#This Row],[Order Date]])</f>
        <v>9</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75">
      <c r="A1858" s="2">
        <v>2610</v>
      </c>
      <c r="B1858" s="3">
        <v>46274</v>
      </c>
      <c r="C1858" s="4">
        <f>YEAR(SalesDataTable[[#This Row],[Order Date]])</f>
        <v>2026</v>
      </c>
      <c r="D1858" s="19" t="str">
        <f>"Q"&amp;ROUNDUP(MONTH(SalesDataTable[[#This Row],[Order Date]])/3,0)</f>
        <v>Q3</v>
      </c>
      <c r="E1858" s="4">
        <f>MONTH(SalesDataTable[[#This Row],[Order Date]])</f>
        <v>9</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75">
      <c r="A1859" s="2">
        <v>4210</v>
      </c>
      <c r="B1859" s="3">
        <v>46274</v>
      </c>
      <c r="C1859" s="4">
        <f>YEAR(SalesDataTable[[#This Row],[Order Date]])</f>
        <v>2026</v>
      </c>
      <c r="D1859" s="19" t="str">
        <f>"Q"&amp;ROUNDUP(MONTH(SalesDataTable[[#This Row],[Order Date]])/3,0)</f>
        <v>Q3</v>
      </c>
      <c r="E1859" s="4">
        <f>MONTH(SalesDataTable[[#This Row],[Order Date]])</f>
        <v>9</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75">
      <c r="A1860" s="2">
        <v>4584</v>
      </c>
      <c r="B1860" s="3">
        <v>46274</v>
      </c>
      <c r="C1860" s="4">
        <f>YEAR(SalesDataTable[[#This Row],[Order Date]])</f>
        <v>2026</v>
      </c>
      <c r="D1860" s="19" t="str">
        <f>"Q"&amp;ROUNDUP(MONTH(SalesDataTable[[#This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75">
      <c r="A1861" s="2">
        <v>44</v>
      </c>
      <c r="B1861" s="3">
        <v>46275</v>
      </c>
      <c r="C1861" s="4">
        <f>YEAR(SalesDataTable[[#This Row],[Order Date]])</f>
        <v>2026</v>
      </c>
      <c r="D1861" s="19" t="str">
        <f>"Q"&amp;ROUNDUP(MONTH(SalesDataTable[[#This Row],[Order Date]])/3,0)</f>
        <v>Q3</v>
      </c>
      <c r="E1861" s="4">
        <f>MONTH(SalesDataTable[[#This Row],[Order Date]])</f>
        <v>9</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75">
      <c r="A1862" s="2">
        <v>97</v>
      </c>
      <c r="B1862" s="3">
        <v>46275</v>
      </c>
      <c r="C1862" s="4">
        <f>YEAR(SalesDataTable[[#This Row],[Order Date]])</f>
        <v>2026</v>
      </c>
      <c r="D1862" s="19" t="str">
        <f>"Q"&amp;ROUNDUP(MONTH(SalesDataTable[[#This Row],[Order Date]])/3,0)</f>
        <v>Q3</v>
      </c>
      <c r="E1862" s="4">
        <f>MONTH(SalesDataTable[[#This Row],[Order Date]])</f>
        <v>9</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75">
      <c r="A1863" s="2">
        <v>1015</v>
      </c>
      <c r="B1863" s="3">
        <v>46275</v>
      </c>
      <c r="C1863" s="4">
        <f>YEAR(SalesDataTable[[#This Row],[Order Date]])</f>
        <v>2026</v>
      </c>
      <c r="D1863" s="19" t="str">
        <f>"Q"&amp;ROUNDUP(MONTH(SalesDataTable[[#This Row],[Order Date]])/3,0)</f>
        <v>Q3</v>
      </c>
      <c r="E1863" s="4">
        <f>MONTH(SalesDataTable[[#This Row],[Order Date]])</f>
        <v>9</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75">
      <c r="A1864" s="2">
        <v>1128</v>
      </c>
      <c r="B1864" s="3">
        <v>46275</v>
      </c>
      <c r="C1864" s="4">
        <f>YEAR(SalesDataTable[[#This Row],[Order Date]])</f>
        <v>2026</v>
      </c>
      <c r="D1864" s="19" t="str">
        <f>"Q"&amp;ROUNDUP(MONTH(SalesDataTable[[#This Row],[Order Date]])/3,0)</f>
        <v>Q3</v>
      </c>
      <c r="E1864" s="4">
        <f>MONTH(SalesDataTable[[#This Row],[Order Date]])</f>
        <v>9</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75">
      <c r="A1865" s="2">
        <v>3548</v>
      </c>
      <c r="B1865" s="3">
        <v>46275</v>
      </c>
      <c r="C1865" s="4">
        <f>YEAR(SalesDataTable[[#This Row],[Order Date]])</f>
        <v>2026</v>
      </c>
      <c r="D1865" s="19" t="str">
        <f>"Q"&amp;ROUNDUP(MONTH(SalesDataTable[[#This Row],[Order Date]])/3,0)</f>
        <v>Q3</v>
      </c>
      <c r="E1865" s="4">
        <f>MONTH(SalesDataTable[[#This Row],[Order Date]])</f>
        <v>9</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75">
      <c r="A1866" s="2">
        <v>242</v>
      </c>
      <c r="B1866" s="3">
        <v>46276</v>
      </c>
      <c r="C1866" s="4">
        <f>YEAR(SalesDataTable[[#This Row],[Order Date]])</f>
        <v>2026</v>
      </c>
      <c r="D1866" s="19" t="str">
        <f>"Q"&amp;ROUNDUP(MONTH(SalesDataTable[[#This Row],[Order Date]])/3,0)</f>
        <v>Q3</v>
      </c>
      <c r="E1866" s="4">
        <f>MONTH(SalesDataTable[[#This Row],[Order Date]])</f>
        <v>9</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75">
      <c r="A1867" s="2">
        <v>784</v>
      </c>
      <c r="B1867" s="3">
        <v>46276</v>
      </c>
      <c r="C1867" s="4">
        <f>YEAR(SalesDataTable[[#This Row],[Order Date]])</f>
        <v>2026</v>
      </c>
      <c r="D1867" s="19" t="str">
        <f>"Q"&amp;ROUNDUP(MONTH(SalesDataTable[[#This Row],[Order Date]])/3,0)</f>
        <v>Q3</v>
      </c>
      <c r="E1867" s="4">
        <f>MONTH(SalesDataTable[[#This Row],[Order Date]])</f>
        <v>9</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75">
      <c r="A1868" s="2">
        <v>1535</v>
      </c>
      <c r="B1868" s="3">
        <v>46276</v>
      </c>
      <c r="C1868" s="4">
        <f>YEAR(SalesDataTable[[#This Row],[Order Date]])</f>
        <v>2026</v>
      </c>
      <c r="D1868" s="19" t="str">
        <f>"Q"&amp;ROUNDUP(MONTH(SalesDataTable[[#This Row],[Order Date]])/3,0)</f>
        <v>Q3</v>
      </c>
      <c r="E1868" s="4">
        <f>MONTH(SalesDataTable[[#This Row],[Order Date]])</f>
        <v>9</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75">
      <c r="A1869" s="2">
        <v>1687</v>
      </c>
      <c r="B1869" s="3">
        <v>46276</v>
      </c>
      <c r="C1869" s="4">
        <f>YEAR(SalesDataTable[[#This Row],[Order Date]])</f>
        <v>2026</v>
      </c>
      <c r="D1869" s="19" t="str">
        <f>"Q"&amp;ROUNDUP(MONTH(SalesDataTable[[#This Row],[Order Date]])/3,0)</f>
        <v>Q3</v>
      </c>
      <c r="E1869" s="4">
        <f>MONTH(SalesDataTable[[#This Row],[Order Date]])</f>
        <v>9</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75">
      <c r="A1870" s="2">
        <v>2162</v>
      </c>
      <c r="B1870" s="3">
        <v>46276</v>
      </c>
      <c r="C1870" s="4">
        <f>YEAR(SalesDataTable[[#This Row],[Order Date]])</f>
        <v>2026</v>
      </c>
      <c r="D1870" s="19" t="str">
        <f>"Q"&amp;ROUNDUP(MONTH(SalesDataTable[[#This Row],[Order Date]])/3,0)</f>
        <v>Q3</v>
      </c>
      <c r="E1870" s="4">
        <f>MONTH(SalesDataTable[[#This Row],[Order Date]])</f>
        <v>9</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75">
      <c r="A1871" s="2">
        <v>2307</v>
      </c>
      <c r="B1871" s="3">
        <v>46276</v>
      </c>
      <c r="C1871" s="4">
        <f>YEAR(SalesDataTable[[#This Row],[Order Date]])</f>
        <v>2026</v>
      </c>
      <c r="D1871" s="19" t="str">
        <f>"Q"&amp;ROUNDUP(MONTH(SalesDataTable[[#This Row],[Order Date]])/3,0)</f>
        <v>Q3</v>
      </c>
      <c r="E1871" s="4">
        <f>MONTH(SalesDataTable[[#This Row],[Order Date]])</f>
        <v>9</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75">
      <c r="A1872" s="2">
        <v>3976</v>
      </c>
      <c r="B1872" s="3">
        <v>46276</v>
      </c>
      <c r="C1872" s="4">
        <f>YEAR(SalesDataTable[[#This Row],[Order Date]])</f>
        <v>2026</v>
      </c>
      <c r="D1872" s="19" t="str">
        <f>"Q"&amp;ROUNDUP(MONTH(SalesDataTable[[#This Row],[Order Date]])/3,0)</f>
        <v>Q3</v>
      </c>
      <c r="E1872" s="4">
        <f>MONTH(SalesDataTable[[#This Row],[Order Date]])</f>
        <v>9</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75">
      <c r="A1873" s="2">
        <v>5066</v>
      </c>
      <c r="B1873" s="3">
        <v>46276</v>
      </c>
      <c r="C1873" s="4">
        <f>YEAR(SalesDataTable[[#This Row],[Order Date]])</f>
        <v>2026</v>
      </c>
      <c r="D1873" s="19" t="str">
        <f>"Q"&amp;ROUNDUP(MONTH(SalesDataTable[[#This Row],[Order Date]])/3,0)</f>
        <v>Q3</v>
      </c>
      <c r="E1873" s="4">
        <f>MONTH(SalesDataTable[[#This Row],[Order Date]])</f>
        <v>9</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75">
      <c r="A1874" s="2">
        <v>78</v>
      </c>
      <c r="B1874" s="3">
        <v>46277</v>
      </c>
      <c r="C1874" s="4">
        <f>YEAR(SalesDataTable[[#This Row],[Order Date]])</f>
        <v>2026</v>
      </c>
      <c r="D1874" s="19" t="str">
        <f>"Q"&amp;ROUNDUP(MONTH(SalesDataTable[[#This Row],[Order Date]])/3,0)</f>
        <v>Q3</v>
      </c>
      <c r="E1874" s="4">
        <f>MONTH(SalesDataTable[[#This Row],[Order Date]])</f>
        <v>9</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75">
      <c r="A1875" s="2">
        <v>354</v>
      </c>
      <c r="B1875" s="3">
        <v>46277</v>
      </c>
      <c r="C1875" s="4">
        <f>YEAR(SalesDataTable[[#This Row],[Order Date]])</f>
        <v>2026</v>
      </c>
      <c r="D1875" s="19" t="str">
        <f>"Q"&amp;ROUNDUP(MONTH(SalesDataTable[[#This Row],[Order Date]])/3,0)</f>
        <v>Q3</v>
      </c>
      <c r="E1875" s="4">
        <f>MONTH(SalesDataTable[[#This Row],[Order Date]])</f>
        <v>9</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75">
      <c r="A1876" s="2">
        <v>1738</v>
      </c>
      <c r="B1876" s="3">
        <v>46277</v>
      </c>
      <c r="C1876" s="4">
        <f>YEAR(SalesDataTable[[#This Row],[Order Date]])</f>
        <v>2026</v>
      </c>
      <c r="D1876" s="19" t="str">
        <f>"Q"&amp;ROUNDUP(MONTH(SalesDataTable[[#This Row],[Order Date]])/3,0)</f>
        <v>Q3</v>
      </c>
      <c r="E1876" s="4">
        <f>MONTH(SalesDataTable[[#This Row],[Order Date]])</f>
        <v>9</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75">
      <c r="A1877" s="2">
        <v>1900</v>
      </c>
      <c r="B1877" s="3">
        <v>46277</v>
      </c>
      <c r="C1877" s="4">
        <f>YEAR(SalesDataTable[[#This Row],[Order Date]])</f>
        <v>2026</v>
      </c>
      <c r="D1877" s="19" t="str">
        <f>"Q"&amp;ROUNDUP(MONTH(SalesDataTable[[#This Row],[Order Date]])/3,0)</f>
        <v>Q3</v>
      </c>
      <c r="E1877" s="4">
        <f>MONTH(SalesDataTable[[#This Row],[Order Date]])</f>
        <v>9</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75">
      <c r="A1878" s="2">
        <v>3375</v>
      </c>
      <c r="B1878" s="3">
        <v>46277</v>
      </c>
      <c r="C1878" s="4">
        <f>YEAR(SalesDataTable[[#This Row],[Order Date]])</f>
        <v>2026</v>
      </c>
      <c r="D1878" s="19" t="str">
        <f>"Q"&amp;ROUNDUP(MONTH(SalesDataTable[[#This Row],[Order Date]])/3,0)</f>
        <v>Q3</v>
      </c>
      <c r="E1878" s="4">
        <f>MONTH(SalesDataTable[[#This Row],[Order Date]])</f>
        <v>9</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75">
      <c r="A1879" s="2">
        <v>3567</v>
      </c>
      <c r="B1879" s="3">
        <v>46277</v>
      </c>
      <c r="C1879" s="4">
        <f>YEAR(SalesDataTable[[#This Row],[Order Date]])</f>
        <v>2026</v>
      </c>
      <c r="D1879" s="19" t="str">
        <f>"Q"&amp;ROUNDUP(MONTH(SalesDataTable[[#This Row],[Order Date]])/3,0)</f>
        <v>Q3</v>
      </c>
      <c r="E1879" s="4">
        <f>MONTH(SalesDataTable[[#This Row],[Order Date]])</f>
        <v>9</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75">
      <c r="A1880" s="2">
        <v>4106</v>
      </c>
      <c r="B1880" s="3">
        <v>46277</v>
      </c>
      <c r="C1880" s="4">
        <f>YEAR(SalesDataTable[[#This Row],[Order Date]])</f>
        <v>2026</v>
      </c>
      <c r="D1880" s="19" t="str">
        <f>"Q"&amp;ROUNDUP(MONTH(SalesDataTable[[#This Row],[Order Date]])/3,0)</f>
        <v>Q3</v>
      </c>
      <c r="E1880" s="4">
        <f>MONTH(SalesDataTable[[#This Row],[Order Date]])</f>
        <v>9</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75">
      <c r="A1881" s="2">
        <v>4293</v>
      </c>
      <c r="B1881" s="3">
        <v>46277</v>
      </c>
      <c r="C1881" s="4">
        <f>YEAR(SalesDataTable[[#This Row],[Order Date]])</f>
        <v>2026</v>
      </c>
      <c r="D1881" s="19" t="str">
        <f>"Q"&amp;ROUNDUP(MONTH(SalesDataTable[[#This Row],[Order Date]])/3,0)</f>
        <v>Q3</v>
      </c>
      <c r="E1881" s="4">
        <f>MONTH(SalesDataTable[[#This Row],[Order Date]])</f>
        <v>9</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75">
      <c r="A1882" s="2">
        <v>4859</v>
      </c>
      <c r="B1882" s="3">
        <v>46277</v>
      </c>
      <c r="C1882" s="4">
        <f>YEAR(SalesDataTable[[#This Row],[Order Date]])</f>
        <v>2026</v>
      </c>
      <c r="D1882" s="19" t="str">
        <f>"Q"&amp;ROUNDUP(MONTH(SalesDataTable[[#This Row],[Order Date]])/3,0)</f>
        <v>Q3</v>
      </c>
      <c r="E1882" s="4">
        <f>MONTH(SalesDataTable[[#This Row],[Order Date]])</f>
        <v>9</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75">
      <c r="A1883" s="2">
        <v>770</v>
      </c>
      <c r="B1883" s="3">
        <v>46278</v>
      </c>
      <c r="C1883" s="4">
        <f>YEAR(SalesDataTable[[#This Row],[Order Date]])</f>
        <v>2026</v>
      </c>
      <c r="D1883" s="19" t="str">
        <f>"Q"&amp;ROUNDUP(MONTH(SalesDataTable[[#This Row],[Order Date]])/3,0)</f>
        <v>Q3</v>
      </c>
      <c r="E1883" s="4">
        <f>MONTH(SalesDataTable[[#This Row],[Order Date]])</f>
        <v>9</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75">
      <c r="A1884" s="2">
        <v>1375</v>
      </c>
      <c r="B1884" s="3">
        <v>46278</v>
      </c>
      <c r="C1884" s="4">
        <f>YEAR(SalesDataTable[[#This Row],[Order Date]])</f>
        <v>2026</v>
      </c>
      <c r="D1884" s="19" t="str">
        <f>"Q"&amp;ROUNDUP(MONTH(SalesDataTable[[#This Row],[Order Date]])/3,0)</f>
        <v>Q3</v>
      </c>
      <c r="E1884" s="4">
        <f>MONTH(SalesDataTable[[#This Row],[Order Date]])</f>
        <v>9</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75">
      <c r="A1885" s="2">
        <v>2063</v>
      </c>
      <c r="B1885" s="3">
        <v>46278</v>
      </c>
      <c r="C1885" s="4">
        <f>YEAR(SalesDataTable[[#This Row],[Order Date]])</f>
        <v>2026</v>
      </c>
      <c r="D1885" s="19" t="str">
        <f>"Q"&amp;ROUNDUP(MONTH(SalesDataTable[[#This Row],[Order Date]])/3,0)</f>
        <v>Q3</v>
      </c>
      <c r="E1885" s="4">
        <f>MONTH(SalesDataTable[[#This Row],[Order Date]])</f>
        <v>9</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75">
      <c r="A1886" s="2">
        <v>2563</v>
      </c>
      <c r="B1886" s="3">
        <v>46278</v>
      </c>
      <c r="C1886" s="4">
        <f>YEAR(SalesDataTable[[#This Row],[Order Date]])</f>
        <v>2026</v>
      </c>
      <c r="D1886" s="19" t="str">
        <f>"Q"&amp;ROUNDUP(MONTH(SalesDataTable[[#This Row],[Order Date]])/3,0)</f>
        <v>Q3</v>
      </c>
      <c r="E1886" s="4">
        <f>MONTH(SalesDataTable[[#This Row],[Order Date]])</f>
        <v>9</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75">
      <c r="A1887" s="2">
        <v>2786</v>
      </c>
      <c r="B1887" s="3">
        <v>46278</v>
      </c>
      <c r="C1887" s="4">
        <f>YEAR(SalesDataTable[[#This Row],[Order Date]])</f>
        <v>2026</v>
      </c>
      <c r="D1887" s="19" t="str">
        <f>"Q"&amp;ROUNDUP(MONTH(SalesDataTable[[#This Row],[Order Date]])/3,0)</f>
        <v>Q3</v>
      </c>
      <c r="E1887" s="4">
        <f>MONTH(SalesDataTable[[#This Row],[Order Date]])</f>
        <v>9</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75">
      <c r="A1888" s="2">
        <v>3269</v>
      </c>
      <c r="B1888" s="3">
        <v>46278</v>
      </c>
      <c r="C1888" s="4">
        <f>YEAR(SalesDataTable[[#This Row],[Order Date]])</f>
        <v>2026</v>
      </c>
      <c r="D1888" s="19" t="str">
        <f>"Q"&amp;ROUNDUP(MONTH(SalesDataTable[[#This Row],[Order Date]])/3,0)</f>
        <v>Q3</v>
      </c>
      <c r="E1888" s="4">
        <f>MONTH(SalesDataTable[[#This Row],[Order Date]])</f>
        <v>9</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75">
      <c r="A1889" s="2">
        <v>3346</v>
      </c>
      <c r="B1889" s="3">
        <v>46278</v>
      </c>
      <c r="C1889" s="4">
        <f>YEAR(SalesDataTable[[#This Row],[Order Date]])</f>
        <v>2026</v>
      </c>
      <c r="D1889" s="19" t="str">
        <f>"Q"&amp;ROUNDUP(MONTH(SalesDataTable[[#This Row],[Order Date]])/3,0)</f>
        <v>Q3</v>
      </c>
      <c r="E1889" s="4">
        <f>MONTH(SalesDataTable[[#This Row],[Order Date]])</f>
        <v>9</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75">
      <c r="A1890" s="2">
        <v>4097</v>
      </c>
      <c r="B1890" s="3">
        <v>46278</v>
      </c>
      <c r="C1890" s="4">
        <f>YEAR(SalesDataTable[[#This Row],[Order Date]])</f>
        <v>2026</v>
      </c>
      <c r="D1890" s="19" t="str">
        <f>"Q"&amp;ROUNDUP(MONTH(SalesDataTable[[#This Row],[Order Date]])/3,0)</f>
        <v>Q3</v>
      </c>
      <c r="E1890" s="4">
        <f>MONTH(SalesDataTable[[#This Row],[Order Date]])</f>
        <v>9</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75">
      <c r="A1891" s="2">
        <v>4208</v>
      </c>
      <c r="B1891" s="3">
        <v>46278</v>
      </c>
      <c r="C1891" s="4">
        <f>YEAR(SalesDataTable[[#This Row],[Order Date]])</f>
        <v>2026</v>
      </c>
      <c r="D1891" s="19" t="str">
        <f>"Q"&amp;ROUNDUP(MONTH(SalesDataTable[[#This Row],[Order Date]])/3,0)</f>
        <v>Q3</v>
      </c>
      <c r="E1891" s="4">
        <f>MONTH(SalesDataTable[[#This Row],[Order Date]])</f>
        <v>9</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75">
      <c r="A1892" s="2">
        <v>4606</v>
      </c>
      <c r="B1892" s="3">
        <v>46278</v>
      </c>
      <c r="C1892" s="4">
        <f>YEAR(SalesDataTable[[#This Row],[Order Date]])</f>
        <v>2026</v>
      </c>
      <c r="D1892" s="19" t="str">
        <f>"Q"&amp;ROUNDUP(MONTH(SalesDataTable[[#This Row],[Order Date]])/3,0)</f>
        <v>Q3</v>
      </c>
      <c r="E1892" s="4">
        <f>MONTH(SalesDataTable[[#This Row],[Order Date]])</f>
        <v>9</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75">
      <c r="A1893" s="2">
        <v>222</v>
      </c>
      <c r="B1893" s="3">
        <v>46279</v>
      </c>
      <c r="C1893" s="4">
        <f>YEAR(SalesDataTable[[#This Row],[Order Date]])</f>
        <v>2026</v>
      </c>
      <c r="D1893" s="19" t="str">
        <f>"Q"&amp;ROUNDUP(MONTH(SalesDataTable[[#This Row],[Order Date]])/3,0)</f>
        <v>Q3</v>
      </c>
      <c r="E1893" s="4">
        <f>MONTH(SalesDataTable[[#This Row],[Order Date]])</f>
        <v>9</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75">
      <c r="A1894" s="2">
        <v>241</v>
      </c>
      <c r="B1894" s="3">
        <v>46279</v>
      </c>
      <c r="C1894" s="4">
        <f>YEAR(SalesDataTable[[#This Row],[Order Date]])</f>
        <v>2026</v>
      </c>
      <c r="D1894" s="19" t="str">
        <f>"Q"&amp;ROUNDUP(MONTH(SalesDataTable[[#This Row],[Order Date]])/3,0)</f>
        <v>Q3</v>
      </c>
      <c r="E1894" s="4">
        <f>MONTH(SalesDataTable[[#This Row],[Order Date]])</f>
        <v>9</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75">
      <c r="A1895" s="2">
        <v>753</v>
      </c>
      <c r="B1895" s="3">
        <v>46279</v>
      </c>
      <c r="C1895" s="4">
        <f>YEAR(SalesDataTable[[#This Row],[Order Date]])</f>
        <v>2026</v>
      </c>
      <c r="D1895" s="19" t="str">
        <f>"Q"&amp;ROUNDUP(MONTH(SalesDataTable[[#This Row],[Order Date]])/3,0)</f>
        <v>Q3</v>
      </c>
      <c r="E1895" s="4">
        <f>MONTH(SalesDataTable[[#This Row],[Order Date]])</f>
        <v>9</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75">
      <c r="A1896" s="2">
        <v>2530</v>
      </c>
      <c r="B1896" s="3">
        <v>46279</v>
      </c>
      <c r="C1896" s="4">
        <f>YEAR(SalesDataTable[[#This Row],[Order Date]])</f>
        <v>2026</v>
      </c>
      <c r="D1896" s="19" t="str">
        <f>"Q"&amp;ROUNDUP(MONTH(SalesDataTable[[#This Row],[Order Date]])/3,0)</f>
        <v>Q3</v>
      </c>
      <c r="E1896" s="4">
        <f>MONTH(SalesDataTable[[#This Row],[Order Date]])</f>
        <v>9</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75">
      <c r="A1897" s="2">
        <v>572</v>
      </c>
      <c r="B1897" s="3">
        <v>46280</v>
      </c>
      <c r="C1897" s="4">
        <f>YEAR(SalesDataTable[[#This Row],[Order Date]])</f>
        <v>2026</v>
      </c>
      <c r="D1897" s="19" t="str">
        <f>"Q"&amp;ROUNDUP(MONTH(SalesDataTable[[#This Row],[Order Date]])/3,0)</f>
        <v>Q3</v>
      </c>
      <c r="E1897" s="4">
        <f>MONTH(SalesDataTable[[#This Row],[Order Date]])</f>
        <v>9</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75">
      <c r="A1898" s="2">
        <v>874</v>
      </c>
      <c r="B1898" s="3">
        <v>46280</v>
      </c>
      <c r="C1898" s="4">
        <f>YEAR(SalesDataTable[[#This Row],[Order Date]])</f>
        <v>2026</v>
      </c>
      <c r="D1898" s="19" t="str">
        <f>"Q"&amp;ROUNDUP(MONTH(SalesDataTable[[#This Row],[Order Date]])/3,0)</f>
        <v>Q3</v>
      </c>
      <c r="E1898" s="4">
        <f>MONTH(SalesDataTable[[#This Row],[Order Date]])</f>
        <v>9</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75">
      <c r="A1899" s="2">
        <v>937</v>
      </c>
      <c r="B1899" s="3">
        <v>46280</v>
      </c>
      <c r="C1899" s="4">
        <f>YEAR(SalesDataTable[[#This Row],[Order Date]])</f>
        <v>2026</v>
      </c>
      <c r="D1899" s="19" t="str">
        <f>"Q"&amp;ROUNDUP(MONTH(SalesDataTable[[#This Row],[Order Date]])/3,0)</f>
        <v>Q3</v>
      </c>
      <c r="E1899" s="4">
        <f>MONTH(SalesDataTable[[#This Row],[Order Date]])</f>
        <v>9</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75">
      <c r="A1900" s="2">
        <v>1229</v>
      </c>
      <c r="B1900" s="3">
        <v>46280</v>
      </c>
      <c r="C1900" s="4">
        <f>YEAR(SalesDataTable[[#This Row],[Order Date]])</f>
        <v>2026</v>
      </c>
      <c r="D1900" s="19" t="str">
        <f>"Q"&amp;ROUNDUP(MONTH(SalesDataTable[[#This Row],[Order Date]])/3,0)</f>
        <v>Q3</v>
      </c>
      <c r="E1900" s="4">
        <f>MONTH(SalesDataTable[[#This Row],[Order Date]])</f>
        <v>9</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75">
      <c r="A1901" s="2">
        <v>2186</v>
      </c>
      <c r="B1901" s="3">
        <v>46280</v>
      </c>
      <c r="C1901" s="4">
        <f>YEAR(SalesDataTable[[#This Row],[Order Date]])</f>
        <v>2026</v>
      </c>
      <c r="D1901" s="19" t="str">
        <f>"Q"&amp;ROUNDUP(MONTH(SalesDataTable[[#This Row],[Order Date]])/3,0)</f>
        <v>Q3</v>
      </c>
      <c r="E1901" s="4">
        <f>MONTH(SalesDataTable[[#This Row],[Order Date]])</f>
        <v>9</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75">
      <c r="A1902" s="2">
        <v>2922</v>
      </c>
      <c r="B1902" s="3">
        <v>46280</v>
      </c>
      <c r="C1902" s="4">
        <f>YEAR(SalesDataTable[[#This Row],[Order Date]])</f>
        <v>2026</v>
      </c>
      <c r="D1902" s="19" t="str">
        <f>"Q"&amp;ROUNDUP(MONTH(SalesDataTable[[#This Row],[Order Date]])/3,0)</f>
        <v>Q3</v>
      </c>
      <c r="E1902" s="4">
        <f>MONTH(SalesDataTable[[#This Row],[Order Date]])</f>
        <v>9</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75">
      <c r="A1903" s="2">
        <v>3140</v>
      </c>
      <c r="B1903" s="3">
        <v>46280</v>
      </c>
      <c r="C1903" s="4">
        <f>YEAR(SalesDataTable[[#This Row],[Order Date]])</f>
        <v>2026</v>
      </c>
      <c r="D1903" s="19" t="str">
        <f>"Q"&amp;ROUNDUP(MONTH(SalesDataTable[[#This Row],[Order Date]])/3,0)</f>
        <v>Q3</v>
      </c>
      <c r="E1903" s="4">
        <f>MONTH(SalesDataTable[[#This Row],[Order Date]])</f>
        <v>9</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75">
      <c r="A1904" s="2">
        <v>3369</v>
      </c>
      <c r="B1904" s="3">
        <v>46280</v>
      </c>
      <c r="C1904" s="4">
        <f>YEAR(SalesDataTable[[#This Row],[Order Date]])</f>
        <v>2026</v>
      </c>
      <c r="D1904" s="19" t="str">
        <f>"Q"&amp;ROUNDUP(MONTH(SalesDataTable[[#This Row],[Order Date]])/3,0)</f>
        <v>Q3</v>
      </c>
      <c r="E1904" s="4">
        <f>MONTH(SalesDataTable[[#This Row],[Order Date]])</f>
        <v>9</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75">
      <c r="A1905" s="2">
        <v>4865</v>
      </c>
      <c r="B1905" s="3">
        <v>46280</v>
      </c>
      <c r="C1905" s="4">
        <f>YEAR(SalesDataTable[[#This Row],[Order Date]])</f>
        <v>2026</v>
      </c>
      <c r="D1905" s="19" t="str">
        <f>"Q"&amp;ROUNDUP(MONTH(SalesDataTable[[#This Row],[Order Date]])/3,0)</f>
        <v>Q3</v>
      </c>
      <c r="E1905" s="4">
        <f>MONTH(SalesDataTable[[#This Row],[Order Date]])</f>
        <v>9</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75">
      <c r="A1906" s="2">
        <v>103</v>
      </c>
      <c r="B1906" s="3">
        <v>46281</v>
      </c>
      <c r="C1906" s="4">
        <f>YEAR(SalesDataTable[[#This Row],[Order Date]])</f>
        <v>2026</v>
      </c>
      <c r="D1906" s="19" t="str">
        <f>"Q"&amp;ROUNDUP(MONTH(SalesDataTable[[#This Row],[Order Date]])/3,0)</f>
        <v>Q3</v>
      </c>
      <c r="E1906" s="4">
        <f>MONTH(SalesDataTable[[#This Row],[Order Date]])</f>
        <v>9</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75">
      <c r="A1907" s="2">
        <v>4500</v>
      </c>
      <c r="B1907" s="3">
        <v>46281</v>
      </c>
      <c r="C1907" s="4">
        <f>YEAR(SalesDataTable[[#This Row],[Order Date]])</f>
        <v>2026</v>
      </c>
      <c r="D1907" s="19" t="str">
        <f>"Q"&amp;ROUNDUP(MONTH(SalesDataTable[[#This Row],[Order Date]])/3,0)</f>
        <v>Q3</v>
      </c>
      <c r="E1907" s="4">
        <f>MONTH(SalesDataTable[[#This Row],[Order Date]])</f>
        <v>9</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75">
      <c r="A1908" s="2">
        <v>5093</v>
      </c>
      <c r="B1908" s="3">
        <v>46281</v>
      </c>
      <c r="C1908" s="4">
        <f>YEAR(SalesDataTable[[#This Row],[Order Date]])</f>
        <v>2026</v>
      </c>
      <c r="D1908" s="19" t="str">
        <f>"Q"&amp;ROUNDUP(MONTH(SalesDataTable[[#This Row],[Order Date]])/3,0)</f>
        <v>Q3</v>
      </c>
      <c r="E1908" s="4">
        <f>MONTH(SalesDataTable[[#This Row],[Order Date]])</f>
        <v>9</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75">
      <c r="A1909" s="2">
        <v>5147</v>
      </c>
      <c r="B1909" s="3">
        <v>46281</v>
      </c>
      <c r="C1909" s="4">
        <f>YEAR(SalesDataTable[[#This Row],[Order Date]])</f>
        <v>2026</v>
      </c>
      <c r="D1909" s="19" t="str">
        <f>"Q"&amp;ROUNDUP(MONTH(SalesDataTable[[#This Row],[Order Date]])/3,0)</f>
        <v>Q3</v>
      </c>
      <c r="E1909" s="4">
        <f>MONTH(SalesDataTable[[#This Row],[Order Date]])</f>
        <v>9</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75">
      <c r="A1910" s="2">
        <v>365</v>
      </c>
      <c r="B1910" s="3">
        <v>46282</v>
      </c>
      <c r="C1910" s="4">
        <f>YEAR(SalesDataTable[[#This Row],[Order Date]])</f>
        <v>2026</v>
      </c>
      <c r="D1910" s="19" t="str">
        <f>"Q"&amp;ROUNDUP(MONTH(SalesDataTable[[#This Row],[Order Date]])/3,0)</f>
        <v>Q3</v>
      </c>
      <c r="E1910" s="4">
        <f>MONTH(SalesDataTable[[#This Row],[Order Date]])</f>
        <v>9</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75">
      <c r="A1911" s="2">
        <v>494</v>
      </c>
      <c r="B1911" s="3">
        <v>46282</v>
      </c>
      <c r="C1911" s="4">
        <f>YEAR(SalesDataTable[[#This Row],[Order Date]])</f>
        <v>2026</v>
      </c>
      <c r="D1911" s="19" t="str">
        <f>"Q"&amp;ROUNDUP(MONTH(SalesDataTable[[#This Row],[Order Date]])/3,0)</f>
        <v>Q3</v>
      </c>
      <c r="E1911" s="4">
        <f>MONTH(SalesDataTable[[#This Row],[Order Date]])</f>
        <v>9</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75">
      <c r="A1912" s="2">
        <v>665</v>
      </c>
      <c r="B1912" s="3">
        <v>46282</v>
      </c>
      <c r="C1912" s="4">
        <f>YEAR(SalesDataTable[[#This Row],[Order Date]])</f>
        <v>2026</v>
      </c>
      <c r="D1912" s="19" t="str">
        <f>"Q"&amp;ROUNDUP(MONTH(SalesDataTable[[#This Row],[Order Date]])/3,0)</f>
        <v>Q3</v>
      </c>
      <c r="E1912" s="4">
        <f>MONTH(SalesDataTable[[#This Row],[Order Date]])</f>
        <v>9</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75">
      <c r="A1913" s="2">
        <v>2067</v>
      </c>
      <c r="B1913" s="3">
        <v>46282</v>
      </c>
      <c r="C1913" s="4">
        <f>YEAR(SalesDataTable[[#This Row],[Order Date]])</f>
        <v>2026</v>
      </c>
      <c r="D1913" s="19" t="str">
        <f>"Q"&amp;ROUNDUP(MONTH(SalesDataTable[[#This Row],[Order Date]])/3,0)</f>
        <v>Q3</v>
      </c>
      <c r="E1913" s="4">
        <f>MONTH(SalesDataTable[[#This Row],[Order Date]])</f>
        <v>9</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75">
      <c r="A1914" s="2">
        <v>2648</v>
      </c>
      <c r="B1914" s="3">
        <v>46282</v>
      </c>
      <c r="C1914" s="4">
        <f>YEAR(SalesDataTable[[#This Row],[Order Date]])</f>
        <v>2026</v>
      </c>
      <c r="D1914" s="19" t="str">
        <f>"Q"&amp;ROUNDUP(MONTH(SalesDataTable[[#This Row],[Order Date]])/3,0)</f>
        <v>Q3</v>
      </c>
      <c r="E1914" s="4">
        <f>MONTH(SalesDataTable[[#This Row],[Order Date]])</f>
        <v>9</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75">
      <c r="A1915" s="2">
        <v>3074</v>
      </c>
      <c r="B1915" s="3">
        <v>46282</v>
      </c>
      <c r="C1915" s="4">
        <f>YEAR(SalesDataTable[[#This Row],[Order Date]])</f>
        <v>2026</v>
      </c>
      <c r="D1915" s="19" t="str">
        <f>"Q"&amp;ROUNDUP(MONTH(SalesDataTable[[#This Row],[Order Date]])/3,0)</f>
        <v>Q3</v>
      </c>
      <c r="E1915" s="4">
        <f>MONTH(SalesDataTable[[#This Row],[Order Date]])</f>
        <v>9</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75">
      <c r="A1916" s="2">
        <v>259</v>
      </c>
      <c r="B1916" s="3">
        <v>46283</v>
      </c>
      <c r="C1916" s="4">
        <f>YEAR(SalesDataTable[[#This Row],[Order Date]])</f>
        <v>2026</v>
      </c>
      <c r="D1916" s="19" t="str">
        <f>"Q"&amp;ROUNDUP(MONTH(SalesDataTable[[#This Row],[Order Date]])/3,0)</f>
        <v>Q3</v>
      </c>
      <c r="E1916" s="4">
        <f>MONTH(SalesDataTable[[#This Row],[Order Date]])</f>
        <v>9</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75">
      <c r="A1917" s="2">
        <v>997</v>
      </c>
      <c r="B1917" s="3">
        <v>46283</v>
      </c>
      <c r="C1917" s="4">
        <f>YEAR(SalesDataTable[[#This Row],[Order Date]])</f>
        <v>2026</v>
      </c>
      <c r="D1917" s="19" t="str">
        <f>"Q"&amp;ROUNDUP(MONTH(SalesDataTable[[#This Row],[Order Date]])/3,0)</f>
        <v>Q3</v>
      </c>
      <c r="E1917" s="4">
        <f>MONTH(SalesDataTable[[#This Row],[Order Date]])</f>
        <v>9</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75">
      <c r="A1918" s="2">
        <v>2102</v>
      </c>
      <c r="B1918" s="3">
        <v>46283</v>
      </c>
      <c r="C1918" s="4">
        <f>YEAR(SalesDataTable[[#This Row],[Order Date]])</f>
        <v>2026</v>
      </c>
      <c r="D1918" s="19" t="str">
        <f>"Q"&amp;ROUNDUP(MONTH(SalesDataTable[[#This Row],[Order Date]])/3,0)</f>
        <v>Q3</v>
      </c>
      <c r="E1918" s="4">
        <f>MONTH(SalesDataTable[[#This Row],[Order Date]])</f>
        <v>9</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75">
      <c r="A1919" s="2">
        <v>2452</v>
      </c>
      <c r="B1919" s="3">
        <v>46283</v>
      </c>
      <c r="C1919" s="4">
        <f>YEAR(SalesDataTable[[#This Row],[Order Date]])</f>
        <v>2026</v>
      </c>
      <c r="D1919" s="19" t="str">
        <f>"Q"&amp;ROUNDUP(MONTH(SalesDataTable[[#This Row],[Order Date]])/3,0)</f>
        <v>Q3</v>
      </c>
      <c r="E1919" s="4">
        <f>MONTH(SalesDataTable[[#This Row],[Order Date]])</f>
        <v>9</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75">
      <c r="A1920" s="2">
        <v>2761</v>
      </c>
      <c r="B1920" s="3">
        <v>46283</v>
      </c>
      <c r="C1920" s="4">
        <f>YEAR(SalesDataTable[[#This Row],[Order Date]])</f>
        <v>2026</v>
      </c>
      <c r="D1920" s="19" t="str">
        <f>"Q"&amp;ROUNDUP(MONTH(SalesDataTable[[#This Row],[Order Date]])/3,0)</f>
        <v>Q3</v>
      </c>
      <c r="E1920" s="4">
        <f>MONTH(SalesDataTable[[#This Row],[Order Date]])</f>
        <v>9</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75">
      <c r="A1921" s="2">
        <v>3993</v>
      </c>
      <c r="B1921" s="3">
        <v>46283</v>
      </c>
      <c r="C1921" s="4">
        <f>YEAR(SalesDataTable[[#This Row],[Order Date]])</f>
        <v>2026</v>
      </c>
      <c r="D1921" s="19" t="str">
        <f>"Q"&amp;ROUNDUP(MONTH(SalesDataTable[[#This Row],[Order Date]])/3,0)</f>
        <v>Q3</v>
      </c>
      <c r="E1921" s="4">
        <f>MONTH(SalesDataTable[[#This Row],[Order Date]])</f>
        <v>9</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75">
      <c r="A1922" s="2">
        <v>4343</v>
      </c>
      <c r="B1922" s="3">
        <v>46283</v>
      </c>
      <c r="C1922" s="4">
        <f>YEAR(SalesDataTable[[#This Row],[Order Date]])</f>
        <v>2026</v>
      </c>
      <c r="D1922" s="19" t="str">
        <f>"Q"&amp;ROUNDUP(MONTH(SalesDataTable[[#This Row],[Order Date]])/3,0)</f>
        <v>Q3</v>
      </c>
      <c r="E1922" s="4">
        <f>MONTH(SalesDataTable[[#This Row],[Order Date]])</f>
        <v>9</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75">
      <c r="A1923" s="2">
        <v>4429</v>
      </c>
      <c r="B1923" s="3">
        <v>46283</v>
      </c>
      <c r="C1923" s="4">
        <f>YEAR(SalesDataTable[[#This Row],[Order Date]])</f>
        <v>2026</v>
      </c>
      <c r="D1923" s="19" t="str">
        <f>"Q"&amp;ROUNDUP(MONTH(SalesDataTable[[#This Row],[Order Date]])/3,0)</f>
        <v>Q3</v>
      </c>
      <c r="E1923" s="4">
        <f>MONTH(SalesDataTable[[#This Row],[Order Date]])</f>
        <v>9</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75">
      <c r="A1924" s="2">
        <v>4824</v>
      </c>
      <c r="B1924" s="3">
        <v>46283</v>
      </c>
      <c r="C1924" s="4">
        <f>YEAR(SalesDataTable[[#This Row],[Order Date]])</f>
        <v>2026</v>
      </c>
      <c r="D1924" s="19" t="str">
        <f>"Q"&amp;ROUNDUP(MONTH(SalesDataTable[[#This Row],[Order Date]])/3,0)</f>
        <v>Q3</v>
      </c>
      <c r="E1924" s="4">
        <f>MONTH(SalesDataTable[[#This Row],[Order Date]])</f>
        <v>9</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75">
      <c r="A1925" s="2">
        <v>4881</v>
      </c>
      <c r="B1925" s="3">
        <v>46283</v>
      </c>
      <c r="C1925" s="4">
        <f>YEAR(SalesDataTable[[#This Row],[Order Date]])</f>
        <v>2026</v>
      </c>
      <c r="D1925" s="19" t="str">
        <f>"Q"&amp;ROUNDUP(MONTH(SalesDataTable[[#This Row],[Order Date]])/3,0)</f>
        <v>Q3</v>
      </c>
      <c r="E1925" s="4">
        <f>MONTH(SalesDataTable[[#This Row],[Order Date]])</f>
        <v>9</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75">
      <c r="A1926" s="2">
        <v>5138</v>
      </c>
      <c r="B1926" s="3">
        <v>46283</v>
      </c>
      <c r="C1926" s="4">
        <f>YEAR(SalesDataTable[[#This Row],[Order Date]])</f>
        <v>2026</v>
      </c>
      <c r="D1926" s="19" t="str">
        <f>"Q"&amp;ROUNDUP(MONTH(SalesDataTable[[#This Row],[Order Date]])/3,0)</f>
        <v>Q3</v>
      </c>
      <c r="E1926" s="4">
        <f>MONTH(SalesDataTable[[#This Row],[Order Date]])</f>
        <v>9</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75">
      <c r="A1927" s="2">
        <v>1214</v>
      </c>
      <c r="B1927" s="3">
        <v>46284</v>
      </c>
      <c r="C1927" s="4">
        <f>YEAR(SalesDataTable[[#This Row],[Order Date]])</f>
        <v>2026</v>
      </c>
      <c r="D1927" s="19" t="str">
        <f>"Q"&amp;ROUNDUP(MONTH(SalesDataTable[[#This Row],[Order Date]])/3,0)</f>
        <v>Q3</v>
      </c>
      <c r="E1927" s="4">
        <f>MONTH(SalesDataTable[[#This Row],[Order Date]])</f>
        <v>9</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75">
      <c r="A1928" s="2">
        <v>1346</v>
      </c>
      <c r="B1928" s="3">
        <v>46284</v>
      </c>
      <c r="C1928" s="4">
        <f>YEAR(SalesDataTable[[#This Row],[Order Date]])</f>
        <v>2026</v>
      </c>
      <c r="D1928" s="19" t="str">
        <f>"Q"&amp;ROUNDUP(MONTH(SalesDataTable[[#This Row],[Order Date]])/3,0)</f>
        <v>Q3</v>
      </c>
      <c r="E1928" s="4">
        <f>MONTH(SalesDataTable[[#This Row],[Order Date]])</f>
        <v>9</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75">
      <c r="A1929" s="2">
        <v>1361</v>
      </c>
      <c r="B1929" s="3">
        <v>46284</v>
      </c>
      <c r="C1929" s="4">
        <f>YEAR(SalesDataTable[[#This Row],[Order Date]])</f>
        <v>2026</v>
      </c>
      <c r="D1929" s="19" t="str">
        <f>"Q"&amp;ROUNDUP(MONTH(SalesDataTable[[#This Row],[Order Date]])/3,0)</f>
        <v>Q3</v>
      </c>
      <c r="E1929" s="4">
        <f>MONTH(SalesDataTable[[#This Row],[Order Date]])</f>
        <v>9</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75">
      <c r="A1930" s="2">
        <v>2728</v>
      </c>
      <c r="B1930" s="3">
        <v>46284</v>
      </c>
      <c r="C1930" s="4">
        <f>YEAR(SalesDataTable[[#This Row],[Order Date]])</f>
        <v>2026</v>
      </c>
      <c r="D1930" s="19" t="str">
        <f>"Q"&amp;ROUNDUP(MONTH(SalesDataTable[[#This Row],[Order Date]])/3,0)</f>
        <v>Q3</v>
      </c>
      <c r="E1930" s="4">
        <f>MONTH(SalesDataTable[[#This Row],[Order Date]])</f>
        <v>9</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75">
      <c r="A1931" s="2">
        <v>2788</v>
      </c>
      <c r="B1931" s="3">
        <v>46284</v>
      </c>
      <c r="C1931" s="4">
        <f>YEAR(SalesDataTable[[#This Row],[Order Date]])</f>
        <v>2026</v>
      </c>
      <c r="D1931" s="19" t="str">
        <f>"Q"&amp;ROUNDUP(MONTH(SalesDataTable[[#This Row],[Order Date]])/3,0)</f>
        <v>Q3</v>
      </c>
      <c r="E1931" s="4">
        <f>MONTH(SalesDataTable[[#This Row],[Order Date]])</f>
        <v>9</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75">
      <c r="A1932" s="2">
        <v>2932</v>
      </c>
      <c r="B1932" s="3">
        <v>46284</v>
      </c>
      <c r="C1932" s="4">
        <f>YEAR(SalesDataTable[[#This Row],[Order Date]])</f>
        <v>2026</v>
      </c>
      <c r="D1932" s="19" t="str">
        <f>"Q"&amp;ROUNDUP(MONTH(SalesDataTable[[#This Row],[Order Date]])/3,0)</f>
        <v>Q3</v>
      </c>
      <c r="E1932" s="4">
        <f>MONTH(SalesDataTable[[#This Row],[Order Date]])</f>
        <v>9</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75">
      <c r="A1933" s="2">
        <v>3399</v>
      </c>
      <c r="B1933" s="3">
        <v>46284</v>
      </c>
      <c r="C1933" s="4">
        <f>YEAR(SalesDataTable[[#This Row],[Order Date]])</f>
        <v>2026</v>
      </c>
      <c r="D1933" s="19" t="str">
        <f>"Q"&amp;ROUNDUP(MONTH(SalesDataTable[[#This Row],[Order Date]])/3,0)</f>
        <v>Q3</v>
      </c>
      <c r="E1933" s="4">
        <f>MONTH(SalesDataTable[[#This Row],[Order Date]])</f>
        <v>9</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75">
      <c r="A1934" s="2">
        <v>3588</v>
      </c>
      <c r="B1934" s="3">
        <v>46284</v>
      </c>
      <c r="C1934" s="4">
        <f>YEAR(SalesDataTable[[#This Row],[Order Date]])</f>
        <v>2026</v>
      </c>
      <c r="D1934" s="19" t="str">
        <f>"Q"&amp;ROUNDUP(MONTH(SalesDataTable[[#This Row],[Order Date]])/3,0)</f>
        <v>Q3</v>
      </c>
      <c r="E1934" s="4">
        <f>MONTH(SalesDataTable[[#This Row],[Order Date]])</f>
        <v>9</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75">
      <c r="A1935" s="2">
        <v>3603</v>
      </c>
      <c r="B1935" s="3">
        <v>46284</v>
      </c>
      <c r="C1935" s="4">
        <f>YEAR(SalesDataTable[[#This Row],[Order Date]])</f>
        <v>2026</v>
      </c>
      <c r="D1935" s="19" t="str">
        <f>"Q"&amp;ROUNDUP(MONTH(SalesDataTable[[#This Row],[Order Date]])/3,0)</f>
        <v>Q3</v>
      </c>
      <c r="E1935" s="4">
        <f>MONTH(SalesDataTable[[#This Row],[Order Date]])</f>
        <v>9</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75">
      <c r="A1936" s="2">
        <v>3845</v>
      </c>
      <c r="B1936" s="3">
        <v>46284</v>
      </c>
      <c r="C1936" s="4">
        <f>YEAR(SalesDataTable[[#This Row],[Order Date]])</f>
        <v>2026</v>
      </c>
      <c r="D1936" s="19" t="str">
        <f>"Q"&amp;ROUNDUP(MONTH(SalesDataTable[[#This Row],[Order Date]])/3,0)</f>
        <v>Q3</v>
      </c>
      <c r="E1936" s="4">
        <f>MONTH(SalesDataTable[[#This Row],[Order Date]])</f>
        <v>9</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75">
      <c r="A1937" s="2">
        <v>4191</v>
      </c>
      <c r="B1937" s="3">
        <v>46284</v>
      </c>
      <c r="C1937" s="4">
        <f>YEAR(SalesDataTable[[#This Row],[Order Date]])</f>
        <v>2026</v>
      </c>
      <c r="D1937" s="19" t="str">
        <f>"Q"&amp;ROUNDUP(MONTH(SalesDataTable[[#This Row],[Order Date]])/3,0)</f>
        <v>Q3</v>
      </c>
      <c r="E1937" s="4">
        <f>MONTH(SalesDataTable[[#This Row],[Order Date]])</f>
        <v>9</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75">
      <c r="A1938" s="2">
        <v>4269</v>
      </c>
      <c r="B1938" s="3">
        <v>46284</v>
      </c>
      <c r="C1938" s="4">
        <f>YEAR(SalesDataTable[[#This Row],[Order Date]])</f>
        <v>2026</v>
      </c>
      <c r="D1938" s="19" t="str">
        <f>"Q"&amp;ROUNDUP(MONTH(SalesDataTable[[#This Row],[Order Date]])/3,0)</f>
        <v>Q3</v>
      </c>
      <c r="E1938" s="4">
        <f>MONTH(SalesDataTable[[#This Row],[Order Date]])</f>
        <v>9</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75">
      <c r="A1939" s="2">
        <v>5</v>
      </c>
      <c r="B1939" s="3">
        <v>46285</v>
      </c>
      <c r="C1939" s="4">
        <f>YEAR(SalesDataTable[[#This Row],[Order Date]])</f>
        <v>2026</v>
      </c>
      <c r="D1939" s="19" t="str">
        <f>"Q"&amp;ROUNDUP(MONTH(SalesDataTable[[#This Row],[Order Date]])/3,0)</f>
        <v>Q3</v>
      </c>
      <c r="E1939" s="4">
        <f>MONTH(SalesDataTable[[#This Row],[Order Date]])</f>
        <v>9</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75">
      <c r="A1940" s="2">
        <v>210</v>
      </c>
      <c r="B1940" s="3">
        <v>46285</v>
      </c>
      <c r="C1940" s="4">
        <f>YEAR(SalesDataTable[[#This Row],[Order Date]])</f>
        <v>2026</v>
      </c>
      <c r="D1940" s="19" t="str">
        <f>"Q"&amp;ROUNDUP(MONTH(SalesDataTable[[#This Row],[Order Date]])/3,0)</f>
        <v>Q3</v>
      </c>
      <c r="E1940" s="4">
        <f>MONTH(SalesDataTable[[#This Row],[Order Date]])</f>
        <v>9</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75">
      <c r="A1941" s="2">
        <v>462</v>
      </c>
      <c r="B1941" s="3">
        <v>46285</v>
      </c>
      <c r="C1941" s="4">
        <f>YEAR(SalesDataTable[[#This Row],[Order Date]])</f>
        <v>2026</v>
      </c>
      <c r="D1941" s="19" t="str">
        <f>"Q"&amp;ROUNDUP(MONTH(SalesDataTable[[#This Row],[Order Date]])/3,0)</f>
        <v>Q3</v>
      </c>
      <c r="E1941" s="4">
        <f>MONTH(SalesDataTable[[#This Row],[Order Date]])</f>
        <v>9</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75">
      <c r="A1942" s="2">
        <v>725</v>
      </c>
      <c r="B1942" s="3">
        <v>46285</v>
      </c>
      <c r="C1942" s="4">
        <f>YEAR(SalesDataTable[[#This Row],[Order Date]])</f>
        <v>2026</v>
      </c>
      <c r="D1942" s="19" t="str">
        <f>"Q"&amp;ROUNDUP(MONTH(SalesDataTable[[#This Row],[Order Date]])/3,0)</f>
        <v>Q3</v>
      </c>
      <c r="E1942" s="4">
        <f>MONTH(SalesDataTable[[#This Row],[Order Date]])</f>
        <v>9</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75">
      <c r="A1943" s="2">
        <v>918</v>
      </c>
      <c r="B1943" s="3">
        <v>46285</v>
      </c>
      <c r="C1943" s="4">
        <f>YEAR(SalesDataTable[[#This Row],[Order Date]])</f>
        <v>2026</v>
      </c>
      <c r="D1943" s="19" t="str">
        <f>"Q"&amp;ROUNDUP(MONTH(SalesDataTable[[#This Row],[Order Date]])/3,0)</f>
        <v>Q3</v>
      </c>
      <c r="E1943" s="4">
        <f>MONTH(SalesDataTable[[#This Row],[Order Date]])</f>
        <v>9</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75">
      <c r="A1944" s="2">
        <v>1442</v>
      </c>
      <c r="B1944" s="3">
        <v>46285</v>
      </c>
      <c r="C1944" s="4">
        <f>YEAR(SalesDataTable[[#This Row],[Order Date]])</f>
        <v>2026</v>
      </c>
      <c r="D1944" s="19" t="str">
        <f>"Q"&amp;ROUNDUP(MONTH(SalesDataTable[[#This Row],[Order Date]])/3,0)</f>
        <v>Q3</v>
      </c>
      <c r="E1944" s="4">
        <f>MONTH(SalesDataTable[[#This Row],[Order Date]])</f>
        <v>9</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75">
      <c r="A1945" s="2">
        <v>4290</v>
      </c>
      <c r="B1945" s="3">
        <v>46285</v>
      </c>
      <c r="C1945" s="4">
        <f>YEAR(SalesDataTable[[#This Row],[Order Date]])</f>
        <v>2026</v>
      </c>
      <c r="D1945" s="19" t="str">
        <f>"Q"&amp;ROUNDUP(MONTH(SalesDataTable[[#This Row],[Order Date]])/3,0)</f>
        <v>Q3</v>
      </c>
      <c r="E1945" s="4">
        <f>MONTH(SalesDataTable[[#This Row],[Order Date]])</f>
        <v>9</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75">
      <c r="A1946" s="2">
        <v>4666</v>
      </c>
      <c r="B1946" s="3">
        <v>46285</v>
      </c>
      <c r="C1946" s="4">
        <f>YEAR(SalesDataTable[[#This Row],[Order Date]])</f>
        <v>2026</v>
      </c>
      <c r="D1946" s="19" t="str">
        <f>"Q"&amp;ROUNDUP(MONTH(SalesDataTable[[#This Row],[Order Date]])/3,0)</f>
        <v>Q3</v>
      </c>
      <c r="E1946" s="4">
        <f>MONTH(SalesDataTable[[#This Row],[Order Date]])</f>
        <v>9</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75">
      <c r="A1947" s="2">
        <v>234</v>
      </c>
      <c r="B1947" s="3">
        <v>46286</v>
      </c>
      <c r="C1947" s="4">
        <f>YEAR(SalesDataTable[[#This Row],[Order Date]])</f>
        <v>2026</v>
      </c>
      <c r="D1947" s="19" t="str">
        <f>"Q"&amp;ROUNDUP(MONTH(SalesDataTable[[#This Row],[Order Date]])/3,0)</f>
        <v>Q3</v>
      </c>
      <c r="E1947" s="4">
        <f>MONTH(SalesDataTable[[#This Row],[Order Date]])</f>
        <v>9</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75">
      <c r="A1948" s="2">
        <v>802</v>
      </c>
      <c r="B1948" s="3">
        <v>46286</v>
      </c>
      <c r="C1948" s="4">
        <f>YEAR(SalesDataTable[[#This Row],[Order Date]])</f>
        <v>2026</v>
      </c>
      <c r="D1948" s="19" t="str">
        <f>"Q"&amp;ROUNDUP(MONTH(SalesDataTable[[#This Row],[Order Date]])/3,0)</f>
        <v>Q3</v>
      </c>
      <c r="E1948" s="4">
        <f>MONTH(SalesDataTable[[#This Row],[Order Date]])</f>
        <v>9</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75">
      <c r="A1949" s="2">
        <v>1942</v>
      </c>
      <c r="B1949" s="3">
        <v>46286</v>
      </c>
      <c r="C1949" s="4">
        <f>YEAR(SalesDataTable[[#This Row],[Order Date]])</f>
        <v>2026</v>
      </c>
      <c r="D1949" s="19" t="str">
        <f>"Q"&amp;ROUNDUP(MONTH(SalesDataTable[[#This Row],[Order Date]])/3,0)</f>
        <v>Q3</v>
      </c>
      <c r="E1949" s="4">
        <f>MONTH(SalesDataTable[[#This Row],[Order Date]])</f>
        <v>9</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75">
      <c r="A1950" s="2">
        <v>2200</v>
      </c>
      <c r="B1950" s="3">
        <v>46286</v>
      </c>
      <c r="C1950" s="4">
        <f>YEAR(SalesDataTable[[#This Row],[Order Date]])</f>
        <v>2026</v>
      </c>
      <c r="D1950" s="19" t="str">
        <f>"Q"&amp;ROUNDUP(MONTH(SalesDataTable[[#This Row],[Order Date]])/3,0)</f>
        <v>Q3</v>
      </c>
      <c r="E1950" s="4">
        <f>MONTH(SalesDataTable[[#This Row],[Order Date]])</f>
        <v>9</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75">
      <c r="A1951" s="2">
        <v>2236</v>
      </c>
      <c r="B1951" s="3">
        <v>46286</v>
      </c>
      <c r="C1951" s="4">
        <f>YEAR(SalesDataTable[[#This Row],[Order Date]])</f>
        <v>2026</v>
      </c>
      <c r="D1951" s="19" t="str">
        <f>"Q"&amp;ROUNDUP(MONTH(SalesDataTable[[#This Row],[Order Date]])/3,0)</f>
        <v>Q3</v>
      </c>
      <c r="E1951" s="4">
        <f>MONTH(SalesDataTable[[#This Row],[Order Date]])</f>
        <v>9</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75">
      <c r="A1952" s="2">
        <v>4041</v>
      </c>
      <c r="B1952" s="3">
        <v>46286</v>
      </c>
      <c r="C1952" s="4">
        <f>YEAR(SalesDataTable[[#This Row],[Order Date]])</f>
        <v>2026</v>
      </c>
      <c r="D1952" s="19" t="str">
        <f>"Q"&amp;ROUNDUP(MONTH(SalesDataTable[[#This Row],[Order Date]])/3,0)</f>
        <v>Q3</v>
      </c>
      <c r="E1952" s="4">
        <f>MONTH(SalesDataTable[[#This Row],[Order Date]])</f>
        <v>9</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75">
      <c r="A1953" s="2">
        <v>4435</v>
      </c>
      <c r="B1953" s="3">
        <v>46286</v>
      </c>
      <c r="C1953" s="4">
        <f>YEAR(SalesDataTable[[#This Row],[Order Date]])</f>
        <v>2026</v>
      </c>
      <c r="D1953" s="19" t="str">
        <f>"Q"&amp;ROUNDUP(MONTH(SalesDataTable[[#This Row],[Order Date]])/3,0)</f>
        <v>Q3</v>
      </c>
      <c r="E1953" s="4">
        <f>MONTH(SalesDataTable[[#This Row],[Order Date]])</f>
        <v>9</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75">
      <c r="A1954" s="2">
        <v>305</v>
      </c>
      <c r="B1954" s="3">
        <v>46287</v>
      </c>
      <c r="C1954" s="4">
        <f>YEAR(SalesDataTable[[#This Row],[Order Date]])</f>
        <v>2026</v>
      </c>
      <c r="D1954" s="19" t="str">
        <f>"Q"&amp;ROUNDUP(MONTH(SalesDataTable[[#This Row],[Order Date]])/3,0)</f>
        <v>Q3</v>
      </c>
      <c r="E1954" s="4">
        <f>MONTH(SalesDataTable[[#This Row],[Order Date]])</f>
        <v>9</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75">
      <c r="A1955" s="2">
        <v>808</v>
      </c>
      <c r="B1955" s="3">
        <v>46287</v>
      </c>
      <c r="C1955" s="4">
        <f>YEAR(SalesDataTable[[#This Row],[Order Date]])</f>
        <v>2026</v>
      </c>
      <c r="D1955" s="19" t="str">
        <f>"Q"&amp;ROUNDUP(MONTH(SalesDataTable[[#This Row],[Order Date]])/3,0)</f>
        <v>Q3</v>
      </c>
      <c r="E1955" s="4">
        <f>MONTH(SalesDataTable[[#This Row],[Order Date]])</f>
        <v>9</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75">
      <c r="A1956" s="2">
        <v>1029</v>
      </c>
      <c r="B1956" s="3">
        <v>46287</v>
      </c>
      <c r="C1956" s="4">
        <f>YEAR(SalesDataTable[[#This Row],[Order Date]])</f>
        <v>2026</v>
      </c>
      <c r="D1956" s="19" t="str">
        <f>"Q"&amp;ROUNDUP(MONTH(SalesDataTable[[#This Row],[Order Date]])/3,0)</f>
        <v>Q3</v>
      </c>
      <c r="E1956" s="4">
        <f>MONTH(SalesDataTable[[#This Row],[Order Date]])</f>
        <v>9</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75">
      <c r="A1957" s="2">
        <v>1721</v>
      </c>
      <c r="B1957" s="3">
        <v>46287</v>
      </c>
      <c r="C1957" s="4">
        <f>YEAR(SalesDataTable[[#This Row],[Order Date]])</f>
        <v>2026</v>
      </c>
      <c r="D1957" s="19" t="str">
        <f>"Q"&amp;ROUNDUP(MONTH(SalesDataTable[[#This Row],[Order Date]])/3,0)</f>
        <v>Q3</v>
      </c>
      <c r="E1957" s="4">
        <f>MONTH(SalesDataTable[[#This Row],[Order Date]])</f>
        <v>9</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75">
      <c r="A1958" s="2">
        <v>2425</v>
      </c>
      <c r="B1958" s="3">
        <v>46287</v>
      </c>
      <c r="C1958" s="4">
        <f>YEAR(SalesDataTable[[#This Row],[Order Date]])</f>
        <v>2026</v>
      </c>
      <c r="D1958" s="19" t="str">
        <f>"Q"&amp;ROUNDUP(MONTH(SalesDataTable[[#This Row],[Order Date]])/3,0)</f>
        <v>Q3</v>
      </c>
      <c r="E1958" s="4">
        <f>MONTH(SalesDataTable[[#This Row],[Order Date]])</f>
        <v>9</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75">
      <c r="A1959" s="2">
        <v>3322</v>
      </c>
      <c r="B1959" s="3">
        <v>46287</v>
      </c>
      <c r="C1959" s="4">
        <f>YEAR(SalesDataTable[[#This Row],[Order Date]])</f>
        <v>2026</v>
      </c>
      <c r="D1959" s="19" t="str">
        <f>"Q"&amp;ROUNDUP(MONTH(SalesDataTable[[#This Row],[Order Date]])/3,0)</f>
        <v>Q3</v>
      </c>
      <c r="E1959" s="4">
        <f>MONTH(SalesDataTable[[#This Row],[Order Date]])</f>
        <v>9</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75">
      <c r="A1960" s="2">
        <v>3821</v>
      </c>
      <c r="B1960" s="3">
        <v>46287</v>
      </c>
      <c r="C1960" s="4">
        <f>YEAR(SalesDataTable[[#This Row],[Order Date]])</f>
        <v>2026</v>
      </c>
      <c r="D1960" s="19" t="str">
        <f>"Q"&amp;ROUNDUP(MONTH(SalesDataTable[[#This Row],[Order Date]])/3,0)</f>
        <v>Q3</v>
      </c>
      <c r="E1960" s="4">
        <f>MONTH(SalesDataTable[[#This Row],[Order Date]])</f>
        <v>9</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75">
      <c r="A1961" s="2">
        <v>3899</v>
      </c>
      <c r="B1961" s="3">
        <v>46287</v>
      </c>
      <c r="C1961" s="4">
        <f>YEAR(SalesDataTable[[#This Row],[Order Date]])</f>
        <v>2026</v>
      </c>
      <c r="D1961" s="19" t="str">
        <f>"Q"&amp;ROUNDUP(MONTH(SalesDataTable[[#This Row],[Order Date]])/3,0)</f>
        <v>Q3</v>
      </c>
      <c r="E1961" s="4">
        <f>MONTH(SalesDataTable[[#This Row],[Order Date]])</f>
        <v>9</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75">
      <c r="A1962" s="2">
        <v>4807</v>
      </c>
      <c r="B1962" s="3">
        <v>46287</v>
      </c>
      <c r="C1962" s="4">
        <f>YEAR(SalesDataTable[[#This Row],[Order Date]])</f>
        <v>2026</v>
      </c>
      <c r="D1962" s="19" t="str">
        <f>"Q"&amp;ROUNDUP(MONTH(SalesDataTable[[#This Row],[Order Date]])/3,0)</f>
        <v>Q3</v>
      </c>
      <c r="E1962" s="4">
        <f>MONTH(SalesDataTable[[#This Row],[Order Date]])</f>
        <v>9</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75">
      <c r="A1963" s="2">
        <v>30</v>
      </c>
      <c r="B1963" s="3">
        <v>46288</v>
      </c>
      <c r="C1963" s="4">
        <f>YEAR(SalesDataTable[[#This Row],[Order Date]])</f>
        <v>2026</v>
      </c>
      <c r="D1963" s="19" t="str">
        <f>"Q"&amp;ROUNDUP(MONTH(SalesDataTable[[#This Row],[Order Date]])/3,0)</f>
        <v>Q3</v>
      </c>
      <c r="E1963" s="4">
        <f>MONTH(SalesDataTable[[#This Row],[Order Date]])</f>
        <v>9</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75">
      <c r="A1964" s="2">
        <v>3027</v>
      </c>
      <c r="B1964" s="3">
        <v>46288</v>
      </c>
      <c r="C1964" s="4">
        <f>YEAR(SalesDataTable[[#This Row],[Order Date]])</f>
        <v>2026</v>
      </c>
      <c r="D1964" s="19" t="str">
        <f>"Q"&amp;ROUNDUP(MONTH(SalesDataTable[[#This Row],[Order Date]])/3,0)</f>
        <v>Q3</v>
      </c>
      <c r="E1964" s="4">
        <f>MONTH(SalesDataTable[[#This Row],[Order Date]])</f>
        <v>9</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75">
      <c r="A1965" s="2">
        <v>3690</v>
      </c>
      <c r="B1965" s="3">
        <v>46288</v>
      </c>
      <c r="C1965" s="4">
        <f>YEAR(SalesDataTable[[#This Row],[Order Date]])</f>
        <v>2026</v>
      </c>
      <c r="D1965" s="19" t="str">
        <f>"Q"&amp;ROUNDUP(MONTH(SalesDataTable[[#This Row],[Order Date]])/3,0)</f>
        <v>Q3</v>
      </c>
      <c r="E1965" s="4">
        <f>MONTH(SalesDataTable[[#This Row],[Order Date]])</f>
        <v>9</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75">
      <c r="A1966" s="2">
        <v>600</v>
      </c>
      <c r="B1966" s="3">
        <v>46289</v>
      </c>
      <c r="C1966" s="4">
        <f>YEAR(SalesDataTable[[#This Row],[Order Date]])</f>
        <v>2026</v>
      </c>
      <c r="D1966" s="19" t="str">
        <f>"Q"&amp;ROUNDUP(MONTH(SalesDataTable[[#This Row],[Order Date]])/3,0)</f>
        <v>Q3</v>
      </c>
      <c r="E1966" s="4">
        <f>MONTH(SalesDataTable[[#This Row],[Order Date]])</f>
        <v>9</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75">
      <c r="A1967" s="2">
        <v>1931</v>
      </c>
      <c r="B1967" s="3">
        <v>46289</v>
      </c>
      <c r="C1967" s="4">
        <f>YEAR(SalesDataTable[[#This Row],[Order Date]])</f>
        <v>2026</v>
      </c>
      <c r="D1967" s="19" t="str">
        <f>"Q"&amp;ROUNDUP(MONTH(SalesDataTable[[#This Row],[Order Date]])/3,0)</f>
        <v>Q3</v>
      </c>
      <c r="E1967" s="4">
        <f>MONTH(SalesDataTable[[#This Row],[Order Date]])</f>
        <v>9</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75">
      <c r="A1968" s="2">
        <v>2124</v>
      </c>
      <c r="B1968" s="3">
        <v>46289</v>
      </c>
      <c r="C1968" s="4">
        <f>YEAR(SalesDataTable[[#This Row],[Order Date]])</f>
        <v>2026</v>
      </c>
      <c r="D1968" s="19" t="str">
        <f>"Q"&amp;ROUNDUP(MONTH(SalesDataTable[[#This Row],[Order Date]])/3,0)</f>
        <v>Q3</v>
      </c>
      <c r="E1968" s="4">
        <f>MONTH(SalesDataTable[[#This Row],[Order Date]])</f>
        <v>9</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75">
      <c r="A1969" s="2">
        <v>2789</v>
      </c>
      <c r="B1969" s="3">
        <v>46289</v>
      </c>
      <c r="C1969" s="4">
        <f>YEAR(SalesDataTable[[#This Row],[Order Date]])</f>
        <v>2026</v>
      </c>
      <c r="D1969" s="19" t="str">
        <f>"Q"&amp;ROUNDUP(MONTH(SalesDataTable[[#This Row],[Order Date]])/3,0)</f>
        <v>Q3</v>
      </c>
      <c r="E1969" s="4">
        <f>MONTH(SalesDataTable[[#This Row],[Order Date]])</f>
        <v>9</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75">
      <c r="A1970" s="2">
        <v>2921</v>
      </c>
      <c r="B1970" s="3">
        <v>46289</v>
      </c>
      <c r="C1970" s="4">
        <f>YEAR(SalesDataTable[[#This Row],[Order Date]])</f>
        <v>2026</v>
      </c>
      <c r="D1970" s="19" t="str">
        <f>"Q"&amp;ROUNDUP(MONTH(SalesDataTable[[#This Row],[Order Date]])/3,0)</f>
        <v>Q3</v>
      </c>
      <c r="E1970" s="4">
        <f>MONTH(SalesDataTable[[#This Row],[Order Date]])</f>
        <v>9</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75">
      <c r="A1971" s="2">
        <v>3108</v>
      </c>
      <c r="B1971" s="3">
        <v>46289</v>
      </c>
      <c r="C1971" s="4">
        <f>YEAR(SalesDataTable[[#This Row],[Order Date]])</f>
        <v>2026</v>
      </c>
      <c r="D1971" s="19" t="str">
        <f>"Q"&amp;ROUNDUP(MONTH(SalesDataTable[[#This Row],[Order Date]])/3,0)</f>
        <v>Q3</v>
      </c>
      <c r="E1971" s="4">
        <f>MONTH(SalesDataTable[[#This Row],[Order Date]])</f>
        <v>9</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75">
      <c r="A1972" s="2">
        <v>3226</v>
      </c>
      <c r="B1972" s="3">
        <v>46289</v>
      </c>
      <c r="C1972" s="4">
        <f>YEAR(SalesDataTable[[#This Row],[Order Date]])</f>
        <v>2026</v>
      </c>
      <c r="D1972" s="19" t="str">
        <f>"Q"&amp;ROUNDUP(MONTH(SalesDataTable[[#This Row],[Order Date]])/3,0)</f>
        <v>Q3</v>
      </c>
      <c r="E1972" s="4">
        <f>MONTH(SalesDataTable[[#This Row],[Order Date]])</f>
        <v>9</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75">
      <c r="A1973" s="2">
        <v>3286</v>
      </c>
      <c r="B1973" s="3">
        <v>46289</v>
      </c>
      <c r="C1973" s="4">
        <f>YEAR(SalesDataTable[[#This Row],[Order Date]])</f>
        <v>2026</v>
      </c>
      <c r="D1973" s="19" t="str">
        <f>"Q"&amp;ROUNDUP(MONTH(SalesDataTable[[#This Row],[Order Date]])/3,0)</f>
        <v>Q3</v>
      </c>
      <c r="E1973" s="4">
        <f>MONTH(SalesDataTable[[#This Row],[Order Date]])</f>
        <v>9</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75">
      <c r="A1974" s="2">
        <v>4510</v>
      </c>
      <c r="B1974" s="3">
        <v>46289</v>
      </c>
      <c r="C1974" s="4">
        <f>YEAR(SalesDataTable[[#This Row],[Order Date]])</f>
        <v>2026</v>
      </c>
      <c r="D1974" s="19" t="str">
        <f>"Q"&amp;ROUNDUP(MONTH(SalesDataTable[[#This Row],[Order Date]])/3,0)</f>
        <v>Q3</v>
      </c>
      <c r="E1974" s="4">
        <f>MONTH(SalesDataTable[[#This Row],[Order Date]])</f>
        <v>9</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75">
      <c r="A1975" s="2">
        <v>2069</v>
      </c>
      <c r="B1975" s="3">
        <v>46290</v>
      </c>
      <c r="C1975" s="4">
        <f>YEAR(SalesDataTable[[#This Row],[Order Date]])</f>
        <v>2026</v>
      </c>
      <c r="D1975" s="19" t="str">
        <f>"Q"&amp;ROUNDUP(MONTH(SalesDataTable[[#This Row],[Order Date]])/3,0)</f>
        <v>Q3</v>
      </c>
      <c r="E1975" s="4">
        <f>MONTH(SalesDataTable[[#This Row],[Order Date]])</f>
        <v>9</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75">
      <c r="A1976" s="2">
        <v>95</v>
      </c>
      <c r="B1976" s="3">
        <v>46291</v>
      </c>
      <c r="C1976" s="4">
        <f>YEAR(SalesDataTable[[#This Row],[Order Date]])</f>
        <v>2026</v>
      </c>
      <c r="D1976" s="19" t="str">
        <f>"Q"&amp;ROUNDUP(MONTH(SalesDataTable[[#This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75">
      <c r="A1977" s="2">
        <v>160</v>
      </c>
      <c r="B1977" s="3">
        <v>46291</v>
      </c>
      <c r="C1977" s="4">
        <f>YEAR(SalesDataTable[[#This Row],[Order Date]])</f>
        <v>2026</v>
      </c>
      <c r="D1977" s="19" t="str">
        <f>"Q"&amp;ROUNDUP(MONTH(SalesDataTable[[#This Row],[Order Date]])/3,0)</f>
        <v>Q3</v>
      </c>
      <c r="E1977" s="4">
        <f>MONTH(SalesDataTable[[#This Row],[Order Date]])</f>
        <v>9</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75">
      <c r="A1978" s="2">
        <v>407</v>
      </c>
      <c r="B1978" s="3">
        <v>46291</v>
      </c>
      <c r="C1978" s="4">
        <f>YEAR(SalesDataTable[[#This Row],[Order Date]])</f>
        <v>2026</v>
      </c>
      <c r="D1978" s="19" t="str">
        <f>"Q"&amp;ROUNDUP(MONTH(SalesDataTable[[#This Row],[Order Date]])/3,0)</f>
        <v>Q3</v>
      </c>
      <c r="E1978" s="4">
        <f>MONTH(SalesDataTable[[#This Row],[Order Date]])</f>
        <v>9</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75">
      <c r="A1979" s="2">
        <v>1395</v>
      </c>
      <c r="B1979" s="3">
        <v>46291</v>
      </c>
      <c r="C1979" s="4">
        <f>YEAR(SalesDataTable[[#This Row],[Order Date]])</f>
        <v>2026</v>
      </c>
      <c r="D1979" s="19" t="str">
        <f>"Q"&amp;ROUNDUP(MONTH(SalesDataTable[[#This Row],[Order Date]])/3,0)</f>
        <v>Q3</v>
      </c>
      <c r="E1979" s="4">
        <f>MONTH(SalesDataTable[[#This Row],[Order Date]])</f>
        <v>9</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75">
      <c r="A1980" s="2">
        <v>2085</v>
      </c>
      <c r="B1980" s="3">
        <v>46291</v>
      </c>
      <c r="C1980" s="4">
        <f>YEAR(SalesDataTable[[#This Row],[Order Date]])</f>
        <v>2026</v>
      </c>
      <c r="D1980" s="19" t="str">
        <f>"Q"&amp;ROUNDUP(MONTH(SalesDataTable[[#This Row],[Order Date]])/3,0)</f>
        <v>Q3</v>
      </c>
      <c r="E1980" s="4">
        <f>MONTH(SalesDataTable[[#This Row],[Order Date]])</f>
        <v>9</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75">
      <c r="A1981" s="2">
        <v>3124</v>
      </c>
      <c r="B1981" s="3">
        <v>46291</v>
      </c>
      <c r="C1981" s="4">
        <f>YEAR(SalesDataTable[[#This Row],[Order Date]])</f>
        <v>2026</v>
      </c>
      <c r="D1981" s="19" t="str">
        <f>"Q"&amp;ROUNDUP(MONTH(SalesDataTable[[#This Row],[Order Date]])/3,0)</f>
        <v>Q3</v>
      </c>
      <c r="E1981" s="4">
        <f>MONTH(SalesDataTable[[#This Row],[Order Date]])</f>
        <v>9</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75">
      <c r="A1982" s="2">
        <v>3216</v>
      </c>
      <c r="B1982" s="3">
        <v>46291</v>
      </c>
      <c r="C1982" s="4">
        <f>YEAR(SalesDataTable[[#This Row],[Order Date]])</f>
        <v>2026</v>
      </c>
      <c r="D1982" s="19" t="str">
        <f>"Q"&amp;ROUNDUP(MONTH(SalesDataTable[[#This Row],[Order Date]])/3,0)</f>
        <v>Q3</v>
      </c>
      <c r="E1982" s="4">
        <f>MONTH(SalesDataTable[[#This Row],[Order Date]])</f>
        <v>9</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75">
      <c r="A1983" s="2">
        <v>3743</v>
      </c>
      <c r="B1983" s="3">
        <v>46291</v>
      </c>
      <c r="C1983" s="4">
        <f>YEAR(SalesDataTable[[#This Row],[Order Date]])</f>
        <v>2026</v>
      </c>
      <c r="D1983" s="19" t="str">
        <f>"Q"&amp;ROUNDUP(MONTH(SalesDataTable[[#This Row],[Order Date]])/3,0)</f>
        <v>Q3</v>
      </c>
      <c r="E1983" s="4">
        <f>MONTH(SalesDataTable[[#This Row],[Order Date]])</f>
        <v>9</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75">
      <c r="A1984" s="2">
        <v>3788</v>
      </c>
      <c r="B1984" s="3">
        <v>46291</v>
      </c>
      <c r="C1984" s="4">
        <f>YEAR(SalesDataTable[[#This Row],[Order Date]])</f>
        <v>2026</v>
      </c>
      <c r="D1984" s="19" t="str">
        <f>"Q"&amp;ROUNDUP(MONTH(SalesDataTable[[#This Row],[Order Date]])/3,0)</f>
        <v>Q3</v>
      </c>
      <c r="E1984" s="4">
        <f>MONTH(SalesDataTable[[#This Row],[Order Date]])</f>
        <v>9</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75">
      <c r="A1985" s="2">
        <v>4883</v>
      </c>
      <c r="B1985" s="3">
        <v>46291</v>
      </c>
      <c r="C1985" s="4">
        <f>YEAR(SalesDataTable[[#This Row],[Order Date]])</f>
        <v>2026</v>
      </c>
      <c r="D1985" s="19" t="str">
        <f>"Q"&amp;ROUNDUP(MONTH(SalesDataTable[[#This Row],[Order Date]])/3,0)</f>
        <v>Q3</v>
      </c>
      <c r="E1985" s="4">
        <f>MONTH(SalesDataTable[[#This Row],[Order Date]])</f>
        <v>9</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75">
      <c r="A1986" s="2">
        <v>1577</v>
      </c>
      <c r="B1986" s="3">
        <v>46292</v>
      </c>
      <c r="C1986" s="4">
        <f>YEAR(SalesDataTable[[#This Row],[Order Date]])</f>
        <v>2026</v>
      </c>
      <c r="D1986" s="19" t="str">
        <f>"Q"&amp;ROUNDUP(MONTH(SalesDataTable[[#This Row],[Order Date]])/3,0)</f>
        <v>Q3</v>
      </c>
      <c r="E1986" s="4">
        <f>MONTH(SalesDataTable[[#This Row],[Order Date]])</f>
        <v>9</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75">
      <c r="A1987" s="2">
        <v>2310</v>
      </c>
      <c r="B1987" s="3">
        <v>46292</v>
      </c>
      <c r="C1987" s="4">
        <f>YEAR(SalesDataTable[[#This Row],[Order Date]])</f>
        <v>2026</v>
      </c>
      <c r="D1987" s="19" t="str">
        <f>"Q"&amp;ROUNDUP(MONTH(SalesDataTable[[#This Row],[Order Date]])/3,0)</f>
        <v>Q3</v>
      </c>
      <c r="E1987" s="4">
        <f>MONTH(SalesDataTable[[#This Row],[Order Date]])</f>
        <v>9</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75">
      <c r="A1988" s="2">
        <v>2383</v>
      </c>
      <c r="B1988" s="3">
        <v>46292</v>
      </c>
      <c r="C1988" s="4">
        <f>YEAR(SalesDataTable[[#This Row],[Order Date]])</f>
        <v>2026</v>
      </c>
      <c r="D1988" s="19" t="str">
        <f>"Q"&amp;ROUNDUP(MONTH(SalesDataTable[[#This Row],[Order Date]])/3,0)</f>
        <v>Q3</v>
      </c>
      <c r="E1988" s="4">
        <f>MONTH(SalesDataTable[[#This Row],[Order Date]])</f>
        <v>9</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75">
      <c r="A1989" s="2">
        <v>2803</v>
      </c>
      <c r="B1989" s="3">
        <v>46292</v>
      </c>
      <c r="C1989" s="4">
        <f>YEAR(SalesDataTable[[#This Row],[Order Date]])</f>
        <v>2026</v>
      </c>
      <c r="D1989" s="19" t="str">
        <f>"Q"&amp;ROUNDUP(MONTH(SalesDataTable[[#This Row],[Order Date]])/3,0)</f>
        <v>Q3</v>
      </c>
      <c r="E1989" s="4">
        <f>MONTH(SalesDataTable[[#This Row],[Order Date]])</f>
        <v>9</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75">
      <c r="A1990" s="2">
        <v>4199</v>
      </c>
      <c r="B1990" s="3">
        <v>46292</v>
      </c>
      <c r="C1990" s="4">
        <f>YEAR(SalesDataTable[[#This Row],[Order Date]])</f>
        <v>2026</v>
      </c>
      <c r="D1990" s="19" t="str">
        <f>"Q"&amp;ROUNDUP(MONTH(SalesDataTable[[#This Row],[Order Date]])/3,0)</f>
        <v>Q3</v>
      </c>
      <c r="E1990" s="4">
        <f>MONTH(SalesDataTable[[#This Row],[Order Date]])</f>
        <v>9</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75">
      <c r="A1991" s="2">
        <v>4517</v>
      </c>
      <c r="B1991" s="3">
        <v>46292</v>
      </c>
      <c r="C1991" s="4">
        <f>YEAR(SalesDataTable[[#This Row],[Order Date]])</f>
        <v>2026</v>
      </c>
      <c r="D1991" s="19" t="str">
        <f>"Q"&amp;ROUNDUP(MONTH(SalesDataTable[[#This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75">
      <c r="A1992" s="2">
        <v>80</v>
      </c>
      <c r="B1992" s="3">
        <v>46293</v>
      </c>
      <c r="C1992" s="4">
        <f>YEAR(SalesDataTable[[#This Row],[Order Date]])</f>
        <v>2026</v>
      </c>
      <c r="D1992" s="19" t="str">
        <f>"Q"&amp;ROUNDUP(MONTH(SalesDataTable[[#This Row],[Order Date]])/3,0)</f>
        <v>Q3</v>
      </c>
      <c r="E1992" s="4">
        <f>MONTH(SalesDataTable[[#This Row],[Order Date]])</f>
        <v>9</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75">
      <c r="A1993" s="2">
        <v>370</v>
      </c>
      <c r="B1993" s="3">
        <v>46293</v>
      </c>
      <c r="C1993" s="4">
        <f>YEAR(SalesDataTable[[#This Row],[Order Date]])</f>
        <v>2026</v>
      </c>
      <c r="D1993" s="19" t="str">
        <f>"Q"&amp;ROUNDUP(MONTH(SalesDataTable[[#This Row],[Order Date]])/3,0)</f>
        <v>Q3</v>
      </c>
      <c r="E1993" s="4">
        <f>MONTH(SalesDataTable[[#This Row],[Order Date]])</f>
        <v>9</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75">
      <c r="A1994" s="2">
        <v>417</v>
      </c>
      <c r="B1994" s="3">
        <v>46293</v>
      </c>
      <c r="C1994" s="4">
        <f>YEAR(SalesDataTable[[#This Row],[Order Date]])</f>
        <v>2026</v>
      </c>
      <c r="D1994" s="19" t="str">
        <f>"Q"&amp;ROUNDUP(MONTH(SalesDataTable[[#This Row],[Order Date]])/3,0)</f>
        <v>Q3</v>
      </c>
      <c r="E1994" s="4">
        <f>MONTH(SalesDataTable[[#This Row],[Order Date]])</f>
        <v>9</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75">
      <c r="A1995" s="2">
        <v>437</v>
      </c>
      <c r="B1995" s="3">
        <v>46293</v>
      </c>
      <c r="C1995" s="4">
        <f>YEAR(SalesDataTable[[#This Row],[Order Date]])</f>
        <v>2026</v>
      </c>
      <c r="D1995" s="19" t="str">
        <f>"Q"&amp;ROUNDUP(MONTH(SalesDataTable[[#This Row],[Order Date]])/3,0)</f>
        <v>Q3</v>
      </c>
      <c r="E1995" s="4">
        <f>MONTH(SalesDataTable[[#This Row],[Order Date]])</f>
        <v>9</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75">
      <c r="A1996" s="2">
        <v>790</v>
      </c>
      <c r="B1996" s="3">
        <v>46293</v>
      </c>
      <c r="C1996" s="4">
        <f>YEAR(SalesDataTable[[#This Row],[Order Date]])</f>
        <v>2026</v>
      </c>
      <c r="D1996" s="19" t="str">
        <f>"Q"&amp;ROUNDUP(MONTH(SalesDataTable[[#This Row],[Order Date]])/3,0)</f>
        <v>Q3</v>
      </c>
      <c r="E1996" s="4">
        <f>MONTH(SalesDataTable[[#This Row],[Order Date]])</f>
        <v>9</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75">
      <c r="A1997" s="2">
        <v>1151</v>
      </c>
      <c r="B1997" s="3">
        <v>46293</v>
      </c>
      <c r="C1997" s="4">
        <f>YEAR(SalesDataTable[[#This Row],[Order Date]])</f>
        <v>2026</v>
      </c>
      <c r="D1997" s="19" t="str">
        <f>"Q"&amp;ROUNDUP(MONTH(SalesDataTable[[#This Row],[Order Date]])/3,0)</f>
        <v>Q3</v>
      </c>
      <c r="E1997" s="4">
        <f>MONTH(SalesDataTable[[#This Row],[Order Date]])</f>
        <v>9</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75">
      <c r="A1998" s="2">
        <v>1331</v>
      </c>
      <c r="B1998" s="3">
        <v>46293</v>
      </c>
      <c r="C1998" s="4">
        <f>YEAR(SalesDataTable[[#This Row],[Order Date]])</f>
        <v>2026</v>
      </c>
      <c r="D1998" s="19" t="str">
        <f>"Q"&amp;ROUNDUP(MONTH(SalesDataTable[[#This Row],[Order Date]])/3,0)</f>
        <v>Q3</v>
      </c>
      <c r="E1998" s="4">
        <f>MONTH(SalesDataTable[[#This Row],[Order Date]])</f>
        <v>9</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75">
      <c r="A1999" s="2">
        <v>2388</v>
      </c>
      <c r="B1999" s="3">
        <v>46293</v>
      </c>
      <c r="C1999" s="4">
        <f>YEAR(SalesDataTable[[#This Row],[Order Date]])</f>
        <v>2026</v>
      </c>
      <c r="D1999" s="19" t="str">
        <f>"Q"&amp;ROUNDUP(MONTH(SalesDataTable[[#This Row],[Order Date]])/3,0)</f>
        <v>Q3</v>
      </c>
      <c r="E1999" s="4">
        <f>MONTH(SalesDataTable[[#This Row],[Order Date]])</f>
        <v>9</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75">
      <c r="A2000" s="2">
        <v>2795</v>
      </c>
      <c r="B2000" s="3">
        <v>46293</v>
      </c>
      <c r="C2000" s="4">
        <f>YEAR(SalesDataTable[[#This Row],[Order Date]])</f>
        <v>2026</v>
      </c>
      <c r="D2000" s="19" t="str">
        <f>"Q"&amp;ROUNDUP(MONTH(SalesDataTable[[#This Row],[Order Date]])/3,0)</f>
        <v>Q3</v>
      </c>
      <c r="E2000" s="4">
        <f>MONTH(SalesDataTable[[#This Row],[Order Date]])</f>
        <v>9</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75">
      <c r="A2001" s="2">
        <v>2840</v>
      </c>
      <c r="B2001" s="3">
        <v>46293</v>
      </c>
      <c r="C2001" s="4">
        <f>YEAR(SalesDataTable[[#This Row],[Order Date]])</f>
        <v>2026</v>
      </c>
      <c r="D2001" s="19" t="str">
        <f>"Q"&amp;ROUNDUP(MONTH(SalesDataTable[[#This Row],[Order Date]])/3,0)</f>
        <v>Q3</v>
      </c>
      <c r="E2001" s="4">
        <f>MONTH(SalesDataTable[[#This Row],[Order Date]])</f>
        <v>9</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75">
      <c r="A2002" s="2">
        <v>2863</v>
      </c>
      <c r="B2002" s="3">
        <v>46293</v>
      </c>
      <c r="C2002" s="4">
        <f>YEAR(SalesDataTable[[#This Row],[Order Date]])</f>
        <v>2026</v>
      </c>
      <c r="D2002" s="19" t="str">
        <f>"Q"&amp;ROUNDUP(MONTH(SalesDataTable[[#This Row],[Order Date]])/3,0)</f>
        <v>Q3</v>
      </c>
      <c r="E2002" s="4">
        <f>MONTH(SalesDataTable[[#This Row],[Order Date]])</f>
        <v>9</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75">
      <c r="A2003" s="2">
        <v>4522</v>
      </c>
      <c r="B2003" s="3">
        <v>46293</v>
      </c>
      <c r="C2003" s="4">
        <f>YEAR(SalesDataTable[[#This Row],[Order Date]])</f>
        <v>2026</v>
      </c>
      <c r="D2003" s="19" t="str">
        <f>"Q"&amp;ROUNDUP(MONTH(SalesDataTable[[#This Row],[Order Date]])/3,0)</f>
        <v>Q3</v>
      </c>
      <c r="E2003" s="4">
        <f>MONTH(SalesDataTable[[#This Row],[Order Date]])</f>
        <v>9</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75">
      <c r="A2004" s="2">
        <v>5200</v>
      </c>
      <c r="B2004" s="3">
        <v>46293</v>
      </c>
      <c r="C2004" s="4">
        <f>YEAR(SalesDataTable[[#This Row],[Order Date]])</f>
        <v>2026</v>
      </c>
      <c r="D2004" s="19" t="str">
        <f>"Q"&amp;ROUNDUP(MONTH(SalesDataTable[[#This Row],[Order Date]])/3,0)</f>
        <v>Q3</v>
      </c>
      <c r="E2004" s="4">
        <f>MONTH(SalesDataTable[[#This Row],[Order Date]])</f>
        <v>9</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75">
      <c r="A2005" s="2">
        <v>452</v>
      </c>
      <c r="B2005" s="3">
        <v>46294</v>
      </c>
      <c r="C2005" s="4">
        <f>YEAR(SalesDataTable[[#This Row],[Order Date]])</f>
        <v>2026</v>
      </c>
      <c r="D2005" s="19" t="str">
        <f>"Q"&amp;ROUNDUP(MONTH(SalesDataTable[[#This Row],[Order Date]])/3,0)</f>
        <v>Q3</v>
      </c>
      <c r="E2005" s="4">
        <f>MONTH(SalesDataTable[[#This Row],[Order Date]])</f>
        <v>9</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75">
      <c r="A2006" s="2">
        <v>871</v>
      </c>
      <c r="B2006" s="3">
        <v>46294</v>
      </c>
      <c r="C2006" s="4">
        <f>YEAR(SalesDataTable[[#This Row],[Order Date]])</f>
        <v>2026</v>
      </c>
      <c r="D2006" s="19" t="str">
        <f>"Q"&amp;ROUNDUP(MONTH(SalesDataTable[[#This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75">
      <c r="A2007" s="2">
        <v>922</v>
      </c>
      <c r="B2007" s="3">
        <v>46294</v>
      </c>
      <c r="C2007" s="4">
        <f>YEAR(SalesDataTable[[#This Row],[Order Date]])</f>
        <v>2026</v>
      </c>
      <c r="D2007" s="19" t="str">
        <f>"Q"&amp;ROUNDUP(MONTH(SalesDataTable[[#This Row],[Order Date]])/3,0)</f>
        <v>Q3</v>
      </c>
      <c r="E2007" s="4">
        <f>MONTH(SalesDataTable[[#This Row],[Order Date]])</f>
        <v>9</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75">
      <c r="A2008" s="2">
        <v>1491</v>
      </c>
      <c r="B2008" s="3">
        <v>46294</v>
      </c>
      <c r="C2008" s="4">
        <f>YEAR(SalesDataTable[[#This Row],[Order Date]])</f>
        <v>2026</v>
      </c>
      <c r="D2008" s="19" t="str">
        <f>"Q"&amp;ROUNDUP(MONTH(SalesDataTable[[#This Row],[Order Date]])/3,0)</f>
        <v>Q3</v>
      </c>
      <c r="E2008" s="4">
        <f>MONTH(SalesDataTable[[#This Row],[Order Date]])</f>
        <v>9</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75">
      <c r="A2009" s="2">
        <v>1548</v>
      </c>
      <c r="B2009" s="3">
        <v>46294</v>
      </c>
      <c r="C2009" s="4">
        <f>YEAR(SalesDataTable[[#This Row],[Order Date]])</f>
        <v>2026</v>
      </c>
      <c r="D2009" s="19" t="str">
        <f>"Q"&amp;ROUNDUP(MONTH(SalesDataTable[[#This Row],[Order Date]])/3,0)</f>
        <v>Q3</v>
      </c>
      <c r="E2009" s="4">
        <f>MONTH(SalesDataTable[[#This Row],[Order Date]])</f>
        <v>9</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75">
      <c r="A2010" s="2">
        <v>2299</v>
      </c>
      <c r="B2010" s="3">
        <v>46294</v>
      </c>
      <c r="C2010" s="4">
        <f>YEAR(SalesDataTable[[#This Row],[Order Date]])</f>
        <v>2026</v>
      </c>
      <c r="D2010" s="19" t="str">
        <f>"Q"&amp;ROUNDUP(MONTH(SalesDataTable[[#This Row],[Order Date]])/3,0)</f>
        <v>Q3</v>
      </c>
      <c r="E2010" s="4">
        <f>MONTH(SalesDataTable[[#This Row],[Order Date]])</f>
        <v>9</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75">
      <c r="A2011" s="2">
        <v>3051</v>
      </c>
      <c r="B2011" s="3">
        <v>46294</v>
      </c>
      <c r="C2011" s="4">
        <f>YEAR(SalesDataTable[[#This Row],[Order Date]])</f>
        <v>2026</v>
      </c>
      <c r="D2011" s="19" t="str">
        <f>"Q"&amp;ROUNDUP(MONTH(SalesDataTable[[#This Row],[Order Date]])/3,0)</f>
        <v>Q3</v>
      </c>
      <c r="E2011" s="4">
        <f>MONTH(SalesDataTable[[#This Row],[Order Date]])</f>
        <v>9</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75">
      <c r="A2012" s="2">
        <v>4018</v>
      </c>
      <c r="B2012" s="3">
        <v>46294</v>
      </c>
      <c r="C2012" s="4">
        <f>YEAR(SalesDataTable[[#This Row],[Order Date]])</f>
        <v>2026</v>
      </c>
      <c r="D2012" s="19" t="str">
        <f>"Q"&amp;ROUNDUP(MONTH(SalesDataTable[[#This Row],[Order Date]])/3,0)</f>
        <v>Q3</v>
      </c>
      <c r="E2012" s="4">
        <f>MONTH(SalesDataTable[[#This Row],[Order Date]])</f>
        <v>9</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75">
      <c r="A2013" s="2">
        <v>4118</v>
      </c>
      <c r="B2013" s="3">
        <v>46294</v>
      </c>
      <c r="C2013" s="4">
        <f>YEAR(SalesDataTable[[#This Row],[Order Date]])</f>
        <v>2026</v>
      </c>
      <c r="D2013" s="19" t="str">
        <f>"Q"&amp;ROUNDUP(MONTH(SalesDataTable[[#This Row],[Order Date]])/3,0)</f>
        <v>Q3</v>
      </c>
      <c r="E2013" s="4">
        <f>MONTH(SalesDataTable[[#This Row],[Order Date]])</f>
        <v>9</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75">
      <c r="A2014" s="2">
        <v>4251</v>
      </c>
      <c r="B2014" s="3">
        <v>46294</v>
      </c>
      <c r="C2014" s="4">
        <f>YEAR(SalesDataTable[[#This Row],[Order Date]])</f>
        <v>2026</v>
      </c>
      <c r="D2014" s="19" t="str">
        <f>"Q"&amp;ROUNDUP(MONTH(SalesDataTable[[#This Row],[Order Date]])/3,0)</f>
        <v>Q3</v>
      </c>
      <c r="E2014" s="4">
        <f>MONTH(SalesDataTable[[#This Row],[Order Date]])</f>
        <v>9</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75">
      <c r="A2015" s="2">
        <v>4557</v>
      </c>
      <c r="B2015" s="3">
        <v>46294</v>
      </c>
      <c r="C2015" s="4">
        <f>YEAR(SalesDataTable[[#This Row],[Order Date]])</f>
        <v>2026</v>
      </c>
      <c r="D2015" s="19" t="str">
        <f>"Q"&amp;ROUNDUP(MONTH(SalesDataTable[[#This Row],[Order Date]])/3,0)</f>
        <v>Q3</v>
      </c>
      <c r="E2015" s="4">
        <f>MONTH(SalesDataTable[[#This Row],[Order Date]])</f>
        <v>9</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75">
      <c r="A2016" s="2">
        <v>4811</v>
      </c>
      <c r="B2016" s="3">
        <v>46294</v>
      </c>
      <c r="C2016" s="4">
        <f>YEAR(SalesDataTable[[#This Row],[Order Date]])</f>
        <v>2026</v>
      </c>
      <c r="D2016" s="19" t="str">
        <f>"Q"&amp;ROUNDUP(MONTH(SalesDataTable[[#This Row],[Order Date]])/3,0)</f>
        <v>Q3</v>
      </c>
      <c r="E2016" s="4">
        <f>MONTH(SalesDataTable[[#This Row],[Order Date]])</f>
        <v>9</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75">
      <c r="A2017" s="2">
        <v>306</v>
      </c>
      <c r="B2017" s="3">
        <v>46295</v>
      </c>
      <c r="C2017" s="4">
        <f>YEAR(SalesDataTable[[#This Row],[Order Date]])</f>
        <v>2026</v>
      </c>
      <c r="D2017" s="19" t="str">
        <f>"Q"&amp;ROUNDUP(MONTH(SalesDataTable[[#This Row],[Order Date]])/3,0)</f>
        <v>Q3</v>
      </c>
      <c r="E2017" s="4">
        <f>MONTH(SalesDataTable[[#This Row],[Order Date]])</f>
        <v>9</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75">
      <c r="A2018" s="2">
        <v>1158</v>
      </c>
      <c r="B2018" s="3">
        <v>46295</v>
      </c>
      <c r="C2018" s="4">
        <f>YEAR(SalesDataTable[[#This Row],[Order Date]])</f>
        <v>2026</v>
      </c>
      <c r="D2018" s="19" t="str">
        <f>"Q"&amp;ROUNDUP(MONTH(SalesDataTable[[#This Row],[Order Date]])/3,0)</f>
        <v>Q3</v>
      </c>
      <c r="E2018" s="4">
        <f>MONTH(SalesDataTable[[#This Row],[Order Date]])</f>
        <v>9</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75">
      <c r="A2019" s="2">
        <v>1639</v>
      </c>
      <c r="B2019" s="3">
        <v>46295</v>
      </c>
      <c r="C2019" s="4">
        <f>YEAR(SalesDataTable[[#This Row],[Order Date]])</f>
        <v>2026</v>
      </c>
      <c r="D2019" s="19" t="str">
        <f>"Q"&amp;ROUNDUP(MONTH(SalesDataTable[[#This Row],[Order Date]])/3,0)</f>
        <v>Q3</v>
      </c>
      <c r="E2019" s="4">
        <f>MONTH(SalesDataTable[[#This Row],[Order Date]])</f>
        <v>9</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75">
      <c r="A2020" s="2">
        <v>2247</v>
      </c>
      <c r="B2020" s="3">
        <v>46295</v>
      </c>
      <c r="C2020" s="4">
        <f>YEAR(SalesDataTable[[#This Row],[Order Date]])</f>
        <v>2026</v>
      </c>
      <c r="D2020" s="19" t="str">
        <f>"Q"&amp;ROUNDUP(MONTH(SalesDataTable[[#This Row],[Order Date]])/3,0)</f>
        <v>Q3</v>
      </c>
      <c r="E2020" s="4">
        <f>MONTH(SalesDataTable[[#This Row],[Order Date]])</f>
        <v>9</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75">
      <c r="A2021" s="2">
        <v>3119</v>
      </c>
      <c r="B2021" s="3">
        <v>46295</v>
      </c>
      <c r="C2021" s="4">
        <f>YEAR(SalesDataTable[[#This Row],[Order Date]])</f>
        <v>2026</v>
      </c>
      <c r="D2021" s="19" t="str">
        <f>"Q"&amp;ROUNDUP(MONTH(SalesDataTable[[#This Row],[Order Date]])/3,0)</f>
        <v>Q3</v>
      </c>
      <c r="E2021" s="4">
        <f>MONTH(SalesDataTable[[#This Row],[Order Date]])</f>
        <v>9</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75">
      <c r="A2022" s="2">
        <v>3267</v>
      </c>
      <c r="B2022" s="3">
        <v>46295</v>
      </c>
      <c r="C2022" s="4">
        <f>YEAR(SalesDataTable[[#This Row],[Order Date]])</f>
        <v>2026</v>
      </c>
      <c r="D2022" s="19" t="str">
        <f>"Q"&amp;ROUNDUP(MONTH(SalesDataTable[[#This Row],[Order Date]])/3,0)</f>
        <v>Q3</v>
      </c>
      <c r="E2022" s="4">
        <f>MONTH(SalesDataTable[[#This Row],[Order Date]])</f>
        <v>9</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75">
      <c r="A2023" s="2">
        <v>3382</v>
      </c>
      <c r="B2023" s="3">
        <v>46295</v>
      </c>
      <c r="C2023" s="4">
        <f>YEAR(SalesDataTable[[#This Row],[Order Date]])</f>
        <v>2026</v>
      </c>
      <c r="D2023" s="19" t="str">
        <f>"Q"&amp;ROUNDUP(MONTH(SalesDataTable[[#This Row],[Order Date]])/3,0)</f>
        <v>Q3</v>
      </c>
      <c r="E2023" s="4">
        <f>MONTH(SalesDataTable[[#This Row],[Order Date]])</f>
        <v>9</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75">
      <c r="A2024" s="2">
        <v>3814</v>
      </c>
      <c r="B2024" s="3">
        <v>46295</v>
      </c>
      <c r="C2024" s="4">
        <f>YEAR(SalesDataTable[[#This Row],[Order Date]])</f>
        <v>2026</v>
      </c>
      <c r="D2024" s="19" t="str">
        <f>"Q"&amp;ROUNDUP(MONTH(SalesDataTable[[#This Row],[Order Date]])/3,0)</f>
        <v>Q3</v>
      </c>
      <c r="E2024" s="4">
        <f>MONTH(SalesDataTable[[#This Row],[Order Date]])</f>
        <v>9</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75">
      <c r="A2025" s="2">
        <v>3818</v>
      </c>
      <c r="B2025" s="3">
        <v>46295</v>
      </c>
      <c r="C2025" s="4">
        <f>YEAR(SalesDataTable[[#This Row],[Order Date]])</f>
        <v>2026</v>
      </c>
      <c r="D2025" s="19" t="str">
        <f>"Q"&amp;ROUNDUP(MONTH(SalesDataTable[[#This Row],[Order Date]])/3,0)</f>
        <v>Q3</v>
      </c>
      <c r="E2025" s="4">
        <f>MONTH(SalesDataTable[[#This Row],[Order Date]])</f>
        <v>9</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75">
      <c r="A2026" s="2">
        <v>4347</v>
      </c>
      <c r="B2026" s="3">
        <v>46295</v>
      </c>
      <c r="C2026" s="4">
        <f>YEAR(SalesDataTable[[#This Row],[Order Date]])</f>
        <v>2026</v>
      </c>
      <c r="D2026" s="19" t="str">
        <f>"Q"&amp;ROUNDUP(MONTH(SalesDataTable[[#This Row],[Order Date]])/3,0)</f>
        <v>Q3</v>
      </c>
      <c r="E2026" s="4">
        <f>MONTH(SalesDataTable[[#This Row],[Order Date]])</f>
        <v>9</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75">
      <c r="A2027" s="2">
        <v>4646</v>
      </c>
      <c r="B2027" s="3">
        <v>46295</v>
      </c>
      <c r="C2027" s="4">
        <f>YEAR(SalesDataTable[[#This Row],[Order Date]])</f>
        <v>2026</v>
      </c>
      <c r="D2027" s="19" t="str">
        <f>"Q"&amp;ROUNDUP(MONTH(SalesDataTable[[#This Row],[Order Date]])/3,0)</f>
        <v>Q3</v>
      </c>
      <c r="E2027" s="4">
        <f>MONTH(SalesDataTable[[#This Row],[Order Date]])</f>
        <v>9</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75">
      <c r="A2028" s="2">
        <v>5102</v>
      </c>
      <c r="B2028" s="3">
        <v>46295</v>
      </c>
      <c r="C2028" s="4">
        <f>YEAR(SalesDataTable[[#This Row],[Order Date]])</f>
        <v>2026</v>
      </c>
      <c r="D2028" s="19" t="str">
        <f>"Q"&amp;ROUNDUP(MONTH(SalesDataTable[[#This Row],[Order Date]])/3,0)</f>
        <v>Q3</v>
      </c>
      <c r="E2028" s="4">
        <f>MONTH(SalesDataTable[[#This Row],[Order Date]])</f>
        <v>9</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75">
      <c r="A2029" s="2">
        <v>5152</v>
      </c>
      <c r="B2029" s="3">
        <v>46295</v>
      </c>
      <c r="C2029" s="4">
        <f>YEAR(SalesDataTable[[#This Row],[Order Date]])</f>
        <v>2026</v>
      </c>
      <c r="D2029" s="19" t="str">
        <f>"Q"&amp;ROUNDUP(MONTH(SalesDataTable[[#This Row],[Order Date]])/3,0)</f>
        <v>Q3</v>
      </c>
      <c r="E2029" s="4">
        <f>MONTH(SalesDataTable[[#This Row],[Order Date]])</f>
        <v>9</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75">
      <c r="A2030" s="2">
        <v>151</v>
      </c>
      <c r="B2030" s="3">
        <v>46296</v>
      </c>
      <c r="C2030" s="4">
        <f>YEAR(SalesDataTable[[#This Row],[Order Date]])</f>
        <v>2026</v>
      </c>
      <c r="D2030" s="19" t="str">
        <f>"Q"&amp;ROUNDUP(MONTH(SalesDataTable[[#This Row],[Order Date]])/3,0)</f>
        <v>Q4</v>
      </c>
      <c r="E2030" s="4">
        <f>MONTH(SalesDataTable[[#This Row],[Order Date]])</f>
        <v>10</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75">
      <c r="A2031" s="2">
        <v>1292</v>
      </c>
      <c r="B2031" s="3">
        <v>46296</v>
      </c>
      <c r="C2031" s="4">
        <f>YEAR(SalesDataTable[[#This Row],[Order Date]])</f>
        <v>2026</v>
      </c>
      <c r="D2031" s="19" t="str">
        <f>"Q"&amp;ROUNDUP(MONTH(SalesDataTable[[#This Row],[Order Date]])/3,0)</f>
        <v>Q4</v>
      </c>
      <c r="E2031" s="4">
        <f>MONTH(SalesDataTable[[#This Row],[Order Date]])</f>
        <v>10</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75">
      <c r="A2032" s="2">
        <v>1862</v>
      </c>
      <c r="B2032" s="3">
        <v>46296</v>
      </c>
      <c r="C2032" s="4">
        <f>YEAR(SalesDataTable[[#This Row],[Order Date]])</f>
        <v>2026</v>
      </c>
      <c r="D2032" s="19" t="str">
        <f>"Q"&amp;ROUNDUP(MONTH(SalesDataTable[[#This Row],[Order Date]])/3,0)</f>
        <v>Q4</v>
      </c>
      <c r="E2032" s="4">
        <f>MONTH(SalesDataTable[[#This Row],[Order Date]])</f>
        <v>10</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75">
      <c r="A2033" s="2">
        <v>2569</v>
      </c>
      <c r="B2033" s="3">
        <v>46296</v>
      </c>
      <c r="C2033" s="4">
        <f>YEAR(SalesDataTable[[#This Row],[Order Date]])</f>
        <v>2026</v>
      </c>
      <c r="D2033" s="19" t="str">
        <f>"Q"&amp;ROUNDUP(MONTH(SalesDataTable[[#This Row],[Order Date]])/3,0)</f>
        <v>Q4</v>
      </c>
      <c r="E2033" s="4">
        <f>MONTH(SalesDataTable[[#This Row],[Order Date]])</f>
        <v>10</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75">
      <c r="A2034" s="2">
        <v>3333</v>
      </c>
      <c r="B2034" s="3">
        <v>46296</v>
      </c>
      <c r="C2034" s="4">
        <f>YEAR(SalesDataTable[[#This Row],[Order Date]])</f>
        <v>2026</v>
      </c>
      <c r="D2034" s="19" t="str">
        <f>"Q"&amp;ROUNDUP(MONTH(SalesDataTable[[#This Row],[Order Date]])/3,0)</f>
        <v>Q4</v>
      </c>
      <c r="E2034" s="4">
        <f>MONTH(SalesDataTable[[#This Row],[Order Date]])</f>
        <v>10</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75">
      <c r="A2035" s="2">
        <v>3830</v>
      </c>
      <c r="B2035" s="3">
        <v>46296</v>
      </c>
      <c r="C2035" s="4">
        <f>YEAR(SalesDataTable[[#This Row],[Order Date]])</f>
        <v>2026</v>
      </c>
      <c r="D2035" s="19" t="str">
        <f>"Q"&amp;ROUNDUP(MONTH(SalesDataTable[[#This Row],[Order Date]])/3,0)</f>
        <v>Q4</v>
      </c>
      <c r="E2035" s="4">
        <f>MONTH(SalesDataTable[[#This Row],[Order Date]])</f>
        <v>10</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75">
      <c r="A2036" s="2">
        <v>4868</v>
      </c>
      <c r="B2036" s="3">
        <v>46296</v>
      </c>
      <c r="C2036" s="4">
        <f>YEAR(SalesDataTable[[#This Row],[Order Date]])</f>
        <v>2026</v>
      </c>
      <c r="D2036" s="19" t="str">
        <f>"Q"&amp;ROUNDUP(MONTH(SalesDataTable[[#This Row],[Order Date]])/3,0)</f>
        <v>Q4</v>
      </c>
      <c r="E2036" s="4">
        <f>MONTH(SalesDataTable[[#This Row],[Order Date]])</f>
        <v>10</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75">
      <c r="A2037" s="2">
        <v>2250</v>
      </c>
      <c r="B2037" s="3">
        <v>46297</v>
      </c>
      <c r="C2037" s="4">
        <f>YEAR(SalesDataTable[[#This Row],[Order Date]])</f>
        <v>2026</v>
      </c>
      <c r="D2037" s="19" t="str">
        <f>"Q"&amp;ROUNDUP(MONTH(SalesDataTable[[#This Row],[Order Date]])/3,0)</f>
        <v>Q4</v>
      </c>
      <c r="E2037" s="4">
        <f>MONTH(SalesDataTable[[#This Row],[Order Date]])</f>
        <v>10</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75">
      <c r="A2038" s="2">
        <v>2516</v>
      </c>
      <c r="B2038" s="3">
        <v>46297</v>
      </c>
      <c r="C2038" s="4">
        <f>YEAR(SalesDataTable[[#This Row],[Order Date]])</f>
        <v>2026</v>
      </c>
      <c r="D2038" s="19" t="str">
        <f>"Q"&amp;ROUNDUP(MONTH(SalesDataTable[[#This Row],[Order Date]])/3,0)</f>
        <v>Q4</v>
      </c>
      <c r="E2038" s="4">
        <f>MONTH(SalesDataTable[[#This Row],[Order Date]])</f>
        <v>10</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75">
      <c r="A2039" s="2">
        <v>809</v>
      </c>
      <c r="B2039" s="3">
        <v>46298</v>
      </c>
      <c r="C2039" s="4">
        <f>YEAR(SalesDataTable[[#This Row],[Order Date]])</f>
        <v>2026</v>
      </c>
      <c r="D2039" s="19" t="str">
        <f>"Q"&amp;ROUNDUP(MONTH(SalesDataTable[[#This Row],[Order Date]])/3,0)</f>
        <v>Q4</v>
      </c>
      <c r="E2039" s="4">
        <f>MONTH(SalesDataTable[[#This Row],[Order Date]])</f>
        <v>10</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75">
      <c r="A2040" s="2">
        <v>1852</v>
      </c>
      <c r="B2040" s="3">
        <v>46298</v>
      </c>
      <c r="C2040" s="4">
        <f>YEAR(SalesDataTable[[#This Row],[Order Date]])</f>
        <v>2026</v>
      </c>
      <c r="D2040" s="19" t="str">
        <f>"Q"&amp;ROUNDUP(MONTH(SalesDataTable[[#This Row],[Order Date]])/3,0)</f>
        <v>Q4</v>
      </c>
      <c r="E2040" s="4">
        <f>MONTH(SalesDataTable[[#This Row],[Order Date]])</f>
        <v>10</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75">
      <c r="A2041" s="2">
        <v>3627</v>
      </c>
      <c r="B2041" s="3">
        <v>46298</v>
      </c>
      <c r="C2041" s="4">
        <f>YEAR(SalesDataTable[[#This Row],[Order Date]])</f>
        <v>2026</v>
      </c>
      <c r="D2041" s="19" t="str">
        <f>"Q"&amp;ROUNDUP(MONTH(SalesDataTable[[#This Row],[Order Date]])/3,0)</f>
        <v>Q4</v>
      </c>
      <c r="E2041" s="4">
        <f>MONTH(SalesDataTable[[#This Row],[Order Date]])</f>
        <v>10</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75">
      <c r="A2042" s="2">
        <v>4135</v>
      </c>
      <c r="B2042" s="3">
        <v>46298</v>
      </c>
      <c r="C2042" s="4">
        <f>YEAR(SalesDataTable[[#This Row],[Order Date]])</f>
        <v>2026</v>
      </c>
      <c r="D2042" s="19" t="str">
        <f>"Q"&amp;ROUNDUP(MONTH(SalesDataTable[[#This Row],[Order Date]])/3,0)</f>
        <v>Q4</v>
      </c>
      <c r="E2042" s="4">
        <f>MONTH(SalesDataTable[[#This Row],[Order Date]])</f>
        <v>10</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75">
      <c r="A2043" s="2">
        <v>4138</v>
      </c>
      <c r="B2043" s="3">
        <v>46298</v>
      </c>
      <c r="C2043" s="4">
        <f>YEAR(SalesDataTable[[#This Row],[Order Date]])</f>
        <v>2026</v>
      </c>
      <c r="D2043" s="19" t="str">
        <f>"Q"&amp;ROUNDUP(MONTH(SalesDataTable[[#This Row],[Order Date]])/3,0)</f>
        <v>Q4</v>
      </c>
      <c r="E2043" s="4">
        <f>MONTH(SalesDataTable[[#This Row],[Order Date]])</f>
        <v>10</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75">
      <c r="A2044" s="2">
        <v>4286</v>
      </c>
      <c r="B2044" s="3">
        <v>46298</v>
      </c>
      <c r="C2044" s="4">
        <f>YEAR(SalesDataTable[[#This Row],[Order Date]])</f>
        <v>2026</v>
      </c>
      <c r="D2044" s="19" t="str">
        <f>"Q"&amp;ROUNDUP(MONTH(SalesDataTable[[#This Row],[Order Date]])/3,0)</f>
        <v>Q4</v>
      </c>
      <c r="E2044" s="4">
        <f>MONTH(SalesDataTable[[#This Row],[Order Date]])</f>
        <v>10</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75">
      <c r="A2045" s="2">
        <v>4371</v>
      </c>
      <c r="B2045" s="3">
        <v>46298</v>
      </c>
      <c r="C2045" s="4">
        <f>YEAR(SalesDataTable[[#This Row],[Order Date]])</f>
        <v>2026</v>
      </c>
      <c r="D2045" s="19" t="str">
        <f>"Q"&amp;ROUNDUP(MONTH(SalesDataTable[[#This Row],[Order Date]])/3,0)</f>
        <v>Q4</v>
      </c>
      <c r="E2045" s="4">
        <f>MONTH(SalesDataTable[[#This Row],[Order Date]])</f>
        <v>10</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75">
      <c r="A2046" s="2">
        <v>905</v>
      </c>
      <c r="B2046" s="3">
        <v>46299</v>
      </c>
      <c r="C2046" s="4">
        <f>YEAR(SalesDataTable[[#This Row],[Order Date]])</f>
        <v>2026</v>
      </c>
      <c r="D2046" s="19" t="str">
        <f>"Q"&amp;ROUNDUP(MONTH(SalesDataTable[[#This Row],[Order Date]])/3,0)</f>
        <v>Q4</v>
      </c>
      <c r="E2046" s="4">
        <f>MONTH(SalesDataTable[[#This Row],[Order Date]])</f>
        <v>10</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75">
      <c r="A2047" s="2">
        <v>1415</v>
      </c>
      <c r="B2047" s="3">
        <v>46299</v>
      </c>
      <c r="C2047" s="4">
        <f>YEAR(SalesDataTable[[#This Row],[Order Date]])</f>
        <v>2026</v>
      </c>
      <c r="D2047" s="19" t="str">
        <f>"Q"&amp;ROUNDUP(MONTH(SalesDataTable[[#This Row],[Order Date]])/3,0)</f>
        <v>Q4</v>
      </c>
      <c r="E2047" s="4">
        <f>MONTH(SalesDataTable[[#This Row],[Order Date]])</f>
        <v>10</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75">
      <c r="A2048" s="2">
        <v>2205</v>
      </c>
      <c r="B2048" s="3">
        <v>46299</v>
      </c>
      <c r="C2048" s="4">
        <f>YEAR(SalesDataTable[[#This Row],[Order Date]])</f>
        <v>2026</v>
      </c>
      <c r="D2048" s="19" t="str">
        <f>"Q"&amp;ROUNDUP(MONTH(SalesDataTable[[#This Row],[Order Date]])/3,0)</f>
        <v>Q4</v>
      </c>
      <c r="E2048" s="4">
        <f>MONTH(SalesDataTable[[#This Row],[Order Date]])</f>
        <v>10</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75">
      <c r="A2049" s="2">
        <v>2374</v>
      </c>
      <c r="B2049" s="3">
        <v>46299</v>
      </c>
      <c r="C2049" s="4">
        <f>YEAR(SalesDataTable[[#This Row],[Order Date]])</f>
        <v>2026</v>
      </c>
      <c r="D2049" s="19" t="str">
        <f>"Q"&amp;ROUNDUP(MONTH(SalesDataTable[[#This Row],[Order Date]])/3,0)</f>
        <v>Q4</v>
      </c>
      <c r="E2049" s="4">
        <f>MONTH(SalesDataTable[[#This Row],[Order Date]])</f>
        <v>10</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75">
      <c r="A2050" s="2">
        <v>4840</v>
      </c>
      <c r="B2050" s="3">
        <v>46299</v>
      </c>
      <c r="C2050" s="4">
        <f>YEAR(SalesDataTable[[#This Row],[Order Date]])</f>
        <v>2026</v>
      </c>
      <c r="D2050" s="19" t="str">
        <f>"Q"&amp;ROUNDUP(MONTH(SalesDataTable[[#This Row],[Order Date]])/3,0)</f>
        <v>Q4</v>
      </c>
      <c r="E2050" s="4">
        <f>MONTH(SalesDataTable[[#This Row],[Order Date]])</f>
        <v>10</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75">
      <c r="A2051" s="2">
        <v>4984</v>
      </c>
      <c r="B2051" s="3">
        <v>46299</v>
      </c>
      <c r="C2051" s="4">
        <f>YEAR(SalesDataTable[[#This Row],[Order Date]])</f>
        <v>2026</v>
      </c>
      <c r="D2051" s="19" t="str">
        <f>"Q"&amp;ROUNDUP(MONTH(SalesDataTable[[#This Row],[Order Date]])/3,0)</f>
        <v>Q4</v>
      </c>
      <c r="E2051" s="4">
        <f>MONTH(SalesDataTable[[#This Row],[Order Date]])</f>
        <v>10</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75">
      <c r="A2052" s="2">
        <v>641</v>
      </c>
      <c r="B2052" s="3">
        <v>46300</v>
      </c>
      <c r="C2052" s="4">
        <f>YEAR(SalesDataTable[[#This Row],[Order Date]])</f>
        <v>2026</v>
      </c>
      <c r="D2052" s="19" t="str">
        <f>"Q"&amp;ROUNDUP(MONTH(SalesDataTable[[#This Row],[Order Date]])/3,0)</f>
        <v>Q4</v>
      </c>
      <c r="E2052" s="4">
        <f>MONTH(SalesDataTable[[#This Row],[Order Date]])</f>
        <v>10</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75">
      <c r="A2053" s="2">
        <v>1358</v>
      </c>
      <c r="B2053" s="3">
        <v>46300</v>
      </c>
      <c r="C2053" s="4">
        <f>YEAR(SalesDataTable[[#This Row],[Order Date]])</f>
        <v>2026</v>
      </c>
      <c r="D2053" s="19" t="str">
        <f>"Q"&amp;ROUNDUP(MONTH(SalesDataTable[[#This Row],[Order Date]])/3,0)</f>
        <v>Q4</v>
      </c>
      <c r="E2053" s="4">
        <f>MONTH(SalesDataTable[[#This Row],[Order Date]])</f>
        <v>10</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75">
      <c r="A2054" s="2">
        <v>3904</v>
      </c>
      <c r="B2054" s="3">
        <v>46300</v>
      </c>
      <c r="C2054" s="4">
        <f>YEAR(SalesDataTable[[#This Row],[Order Date]])</f>
        <v>2026</v>
      </c>
      <c r="D2054" s="19" t="str">
        <f>"Q"&amp;ROUNDUP(MONTH(SalesDataTable[[#This Row],[Order Date]])/3,0)</f>
        <v>Q4</v>
      </c>
      <c r="E2054" s="4">
        <f>MONTH(SalesDataTable[[#This Row],[Order Date]])</f>
        <v>10</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75">
      <c r="A2055" s="2">
        <v>4336</v>
      </c>
      <c r="B2055" s="3">
        <v>46300</v>
      </c>
      <c r="C2055" s="4">
        <f>YEAR(SalesDataTable[[#This Row],[Order Date]])</f>
        <v>2026</v>
      </c>
      <c r="D2055" s="19" t="str">
        <f>"Q"&amp;ROUNDUP(MONTH(SalesDataTable[[#This Row],[Order Date]])/3,0)</f>
        <v>Q4</v>
      </c>
      <c r="E2055" s="4">
        <f>MONTH(SalesDataTable[[#This Row],[Order Date]])</f>
        <v>10</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75">
      <c r="A2056" s="2">
        <v>4705</v>
      </c>
      <c r="B2056" s="3">
        <v>46300</v>
      </c>
      <c r="C2056" s="4">
        <f>YEAR(SalesDataTable[[#This Row],[Order Date]])</f>
        <v>2026</v>
      </c>
      <c r="D2056" s="19" t="str">
        <f>"Q"&amp;ROUNDUP(MONTH(SalesDataTable[[#This Row],[Order Date]])/3,0)</f>
        <v>Q4</v>
      </c>
      <c r="E2056" s="4">
        <f>MONTH(SalesDataTable[[#This Row],[Order Date]])</f>
        <v>10</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75">
      <c r="A2057" s="2">
        <v>1094</v>
      </c>
      <c r="B2057" s="3">
        <v>46301</v>
      </c>
      <c r="C2057" s="4">
        <f>YEAR(SalesDataTable[[#This Row],[Order Date]])</f>
        <v>2026</v>
      </c>
      <c r="D2057" s="19" t="str">
        <f>"Q"&amp;ROUNDUP(MONTH(SalesDataTable[[#This Row],[Order Date]])/3,0)</f>
        <v>Q4</v>
      </c>
      <c r="E2057" s="4">
        <f>MONTH(SalesDataTable[[#This Row],[Order Date]])</f>
        <v>10</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75">
      <c r="A2058" s="2">
        <v>3926</v>
      </c>
      <c r="B2058" s="3">
        <v>46301</v>
      </c>
      <c r="C2058" s="4">
        <f>YEAR(SalesDataTable[[#This Row],[Order Date]])</f>
        <v>2026</v>
      </c>
      <c r="D2058" s="19" t="str">
        <f>"Q"&amp;ROUNDUP(MONTH(SalesDataTable[[#This Row],[Order Date]])/3,0)</f>
        <v>Q4</v>
      </c>
      <c r="E2058" s="4">
        <f>MONTH(SalesDataTable[[#This Row],[Order Date]])</f>
        <v>10</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75">
      <c r="A2059" s="2">
        <v>524</v>
      </c>
      <c r="B2059" s="3">
        <v>46302</v>
      </c>
      <c r="C2059" s="4">
        <f>YEAR(SalesDataTable[[#This Row],[Order Date]])</f>
        <v>2026</v>
      </c>
      <c r="D2059" s="19" t="str">
        <f>"Q"&amp;ROUNDUP(MONTH(SalesDataTable[[#This Row],[Order Date]])/3,0)</f>
        <v>Q4</v>
      </c>
      <c r="E2059" s="4">
        <f>MONTH(SalesDataTable[[#This Row],[Order Date]])</f>
        <v>10</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75">
      <c r="A2060" s="2">
        <v>2277</v>
      </c>
      <c r="B2060" s="3">
        <v>46302</v>
      </c>
      <c r="C2060" s="4">
        <f>YEAR(SalesDataTable[[#This Row],[Order Date]])</f>
        <v>2026</v>
      </c>
      <c r="D2060" s="19" t="str">
        <f>"Q"&amp;ROUNDUP(MONTH(SalesDataTable[[#This Row],[Order Date]])/3,0)</f>
        <v>Q4</v>
      </c>
      <c r="E2060" s="4">
        <f>MONTH(SalesDataTable[[#This Row],[Order Date]])</f>
        <v>10</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75">
      <c r="A2061" s="2">
        <v>2442</v>
      </c>
      <c r="B2061" s="3">
        <v>46302</v>
      </c>
      <c r="C2061" s="4">
        <f>YEAR(SalesDataTable[[#This Row],[Order Date]])</f>
        <v>2026</v>
      </c>
      <c r="D2061" s="19" t="str">
        <f>"Q"&amp;ROUNDUP(MONTH(SalesDataTable[[#This Row],[Order Date]])/3,0)</f>
        <v>Q4</v>
      </c>
      <c r="E2061" s="4">
        <f>MONTH(SalesDataTable[[#This Row],[Order Date]])</f>
        <v>10</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75">
      <c r="A2062" s="2">
        <v>2809</v>
      </c>
      <c r="B2062" s="3">
        <v>46302</v>
      </c>
      <c r="C2062" s="4">
        <f>YEAR(SalesDataTable[[#This Row],[Order Date]])</f>
        <v>2026</v>
      </c>
      <c r="D2062" s="19" t="str">
        <f>"Q"&amp;ROUNDUP(MONTH(SalesDataTable[[#This Row],[Order Date]])/3,0)</f>
        <v>Q4</v>
      </c>
      <c r="E2062" s="4">
        <f>MONTH(SalesDataTable[[#This Row],[Order Date]])</f>
        <v>10</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75">
      <c r="A2063" s="2">
        <v>2946</v>
      </c>
      <c r="B2063" s="3">
        <v>46302</v>
      </c>
      <c r="C2063" s="4">
        <f>YEAR(SalesDataTable[[#This Row],[Order Date]])</f>
        <v>2026</v>
      </c>
      <c r="D2063" s="19" t="str">
        <f>"Q"&amp;ROUNDUP(MONTH(SalesDataTable[[#This Row],[Order Date]])/3,0)</f>
        <v>Q4</v>
      </c>
      <c r="E2063" s="4">
        <f>MONTH(SalesDataTable[[#This Row],[Order Date]])</f>
        <v>10</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75">
      <c r="A2064" s="2">
        <v>4147</v>
      </c>
      <c r="B2064" s="3">
        <v>46302</v>
      </c>
      <c r="C2064" s="4">
        <f>YEAR(SalesDataTable[[#This Row],[Order Date]])</f>
        <v>2026</v>
      </c>
      <c r="D2064" s="19" t="str">
        <f>"Q"&amp;ROUNDUP(MONTH(SalesDataTable[[#This Row],[Order Date]])/3,0)</f>
        <v>Q4</v>
      </c>
      <c r="E2064" s="4">
        <f>MONTH(SalesDataTable[[#This Row],[Order Date]])</f>
        <v>10</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75">
      <c r="A2065" s="2">
        <v>4164</v>
      </c>
      <c r="B2065" s="3">
        <v>46302</v>
      </c>
      <c r="C2065" s="4">
        <f>YEAR(SalesDataTable[[#This Row],[Order Date]])</f>
        <v>2026</v>
      </c>
      <c r="D2065" s="19" t="str">
        <f>"Q"&amp;ROUNDUP(MONTH(SalesDataTable[[#This Row],[Order Date]])/3,0)</f>
        <v>Q4</v>
      </c>
      <c r="E2065" s="4">
        <f>MONTH(SalesDataTable[[#This Row],[Order Date]])</f>
        <v>10</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75">
      <c r="A2066" s="2">
        <v>4275</v>
      </c>
      <c r="B2066" s="3">
        <v>46302</v>
      </c>
      <c r="C2066" s="4">
        <f>YEAR(SalesDataTable[[#This Row],[Order Date]])</f>
        <v>2026</v>
      </c>
      <c r="D2066" s="19" t="str">
        <f>"Q"&amp;ROUNDUP(MONTH(SalesDataTable[[#This Row],[Order Date]])/3,0)</f>
        <v>Q4</v>
      </c>
      <c r="E2066" s="4">
        <f>MONTH(SalesDataTable[[#This Row],[Order Date]])</f>
        <v>10</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75">
      <c r="A2067" s="2">
        <v>5062</v>
      </c>
      <c r="B2067" s="3">
        <v>46302</v>
      </c>
      <c r="C2067" s="4">
        <f>YEAR(SalesDataTable[[#This Row],[Order Date]])</f>
        <v>2026</v>
      </c>
      <c r="D2067" s="19" t="str">
        <f>"Q"&amp;ROUNDUP(MONTH(SalesDataTable[[#This Row],[Order Date]])/3,0)</f>
        <v>Q4</v>
      </c>
      <c r="E2067" s="4">
        <f>MONTH(SalesDataTable[[#This Row],[Order Date]])</f>
        <v>10</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75">
      <c r="A2068" s="2">
        <v>1126</v>
      </c>
      <c r="B2068" s="3">
        <v>46303</v>
      </c>
      <c r="C2068" s="4">
        <f>YEAR(SalesDataTable[[#This Row],[Order Date]])</f>
        <v>2026</v>
      </c>
      <c r="D2068" s="19" t="str">
        <f>"Q"&amp;ROUNDUP(MONTH(SalesDataTable[[#This Row],[Order Date]])/3,0)</f>
        <v>Q4</v>
      </c>
      <c r="E2068" s="4">
        <f>MONTH(SalesDataTable[[#This Row],[Order Date]])</f>
        <v>10</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75">
      <c r="A2069" s="2">
        <v>1865</v>
      </c>
      <c r="B2069" s="3">
        <v>46303</v>
      </c>
      <c r="C2069" s="4">
        <f>YEAR(SalesDataTable[[#This Row],[Order Date]])</f>
        <v>2026</v>
      </c>
      <c r="D2069" s="19" t="str">
        <f>"Q"&amp;ROUNDUP(MONTH(SalesDataTable[[#This Row],[Order Date]])/3,0)</f>
        <v>Q4</v>
      </c>
      <c r="E2069" s="4">
        <f>MONTH(SalesDataTable[[#This Row],[Order Date]])</f>
        <v>10</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75">
      <c r="A2070" s="2">
        <v>2471</v>
      </c>
      <c r="B2070" s="3">
        <v>46303</v>
      </c>
      <c r="C2070" s="4">
        <f>YEAR(SalesDataTable[[#This Row],[Order Date]])</f>
        <v>2026</v>
      </c>
      <c r="D2070" s="19" t="str">
        <f>"Q"&amp;ROUNDUP(MONTH(SalesDataTable[[#This Row],[Order Date]])/3,0)</f>
        <v>Q4</v>
      </c>
      <c r="E2070" s="4">
        <f>MONTH(SalesDataTable[[#This Row],[Order Date]])</f>
        <v>10</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75">
      <c r="A2071" s="2">
        <v>3208</v>
      </c>
      <c r="B2071" s="3">
        <v>46303</v>
      </c>
      <c r="C2071" s="4">
        <f>YEAR(SalesDataTable[[#This Row],[Order Date]])</f>
        <v>2026</v>
      </c>
      <c r="D2071" s="19" t="str">
        <f>"Q"&amp;ROUNDUP(MONTH(SalesDataTable[[#This Row],[Order Date]])/3,0)</f>
        <v>Q4</v>
      </c>
      <c r="E2071" s="4">
        <f>MONTH(SalesDataTable[[#This Row],[Order Date]])</f>
        <v>10</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75">
      <c r="A2072" s="2">
        <v>4285</v>
      </c>
      <c r="B2072" s="3">
        <v>46303</v>
      </c>
      <c r="C2072" s="4">
        <f>YEAR(SalesDataTable[[#This Row],[Order Date]])</f>
        <v>2026</v>
      </c>
      <c r="D2072" s="19" t="str">
        <f>"Q"&amp;ROUNDUP(MONTH(SalesDataTable[[#This Row],[Order Date]])/3,0)</f>
        <v>Q4</v>
      </c>
      <c r="E2072" s="4">
        <f>MONTH(SalesDataTable[[#This Row],[Order Date]])</f>
        <v>10</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75">
      <c r="A2073" s="2">
        <v>261</v>
      </c>
      <c r="B2073" s="3">
        <v>46304</v>
      </c>
      <c r="C2073" s="4">
        <f>YEAR(SalesDataTable[[#This Row],[Order Date]])</f>
        <v>2026</v>
      </c>
      <c r="D2073" s="19" t="str">
        <f>"Q"&amp;ROUNDUP(MONTH(SalesDataTable[[#This Row],[Order Date]])/3,0)</f>
        <v>Q4</v>
      </c>
      <c r="E2073" s="4">
        <f>MONTH(SalesDataTable[[#This Row],[Order Date]])</f>
        <v>10</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75">
      <c r="A2074" s="2">
        <v>291</v>
      </c>
      <c r="B2074" s="3">
        <v>46304</v>
      </c>
      <c r="C2074" s="4">
        <f>YEAR(SalesDataTable[[#This Row],[Order Date]])</f>
        <v>2026</v>
      </c>
      <c r="D2074" s="19" t="str">
        <f>"Q"&amp;ROUNDUP(MONTH(SalesDataTable[[#This Row],[Order Date]])/3,0)</f>
        <v>Q4</v>
      </c>
      <c r="E2074" s="4">
        <f>MONTH(SalesDataTable[[#This Row],[Order Date]])</f>
        <v>10</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75">
      <c r="A2075" s="2">
        <v>670</v>
      </c>
      <c r="B2075" s="3">
        <v>46304</v>
      </c>
      <c r="C2075" s="4">
        <f>YEAR(SalesDataTable[[#This Row],[Order Date]])</f>
        <v>2026</v>
      </c>
      <c r="D2075" s="19" t="str">
        <f>"Q"&amp;ROUNDUP(MONTH(SalesDataTable[[#This Row],[Order Date]])/3,0)</f>
        <v>Q4</v>
      </c>
      <c r="E2075" s="4">
        <f>MONTH(SalesDataTable[[#This Row],[Order Date]])</f>
        <v>10</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75">
      <c r="A2076" s="2">
        <v>1306</v>
      </c>
      <c r="B2076" s="3">
        <v>46304</v>
      </c>
      <c r="C2076" s="4">
        <f>YEAR(SalesDataTable[[#This Row],[Order Date]])</f>
        <v>2026</v>
      </c>
      <c r="D2076" s="19" t="str">
        <f>"Q"&amp;ROUNDUP(MONTH(SalesDataTable[[#This Row],[Order Date]])/3,0)</f>
        <v>Q4</v>
      </c>
      <c r="E2076" s="4">
        <f>MONTH(SalesDataTable[[#This Row],[Order Date]])</f>
        <v>10</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75">
      <c r="A2077" s="2">
        <v>2400</v>
      </c>
      <c r="B2077" s="3">
        <v>46304</v>
      </c>
      <c r="C2077" s="4">
        <f>YEAR(SalesDataTable[[#This Row],[Order Date]])</f>
        <v>2026</v>
      </c>
      <c r="D2077" s="19" t="str">
        <f>"Q"&amp;ROUNDUP(MONTH(SalesDataTable[[#This Row],[Order Date]])/3,0)</f>
        <v>Q4</v>
      </c>
      <c r="E2077" s="4">
        <f>MONTH(SalesDataTable[[#This Row],[Order Date]])</f>
        <v>10</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75">
      <c r="A2078" s="2">
        <v>3816</v>
      </c>
      <c r="B2078" s="3">
        <v>46304</v>
      </c>
      <c r="C2078" s="4">
        <f>YEAR(SalesDataTable[[#This Row],[Order Date]])</f>
        <v>2026</v>
      </c>
      <c r="D2078" s="19" t="str">
        <f>"Q"&amp;ROUNDUP(MONTH(SalesDataTable[[#This Row],[Order Date]])/3,0)</f>
        <v>Q4</v>
      </c>
      <c r="E2078" s="4">
        <f>MONTH(SalesDataTable[[#This Row],[Order Date]])</f>
        <v>10</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75">
      <c r="A2079" s="2">
        <v>4038</v>
      </c>
      <c r="B2079" s="3">
        <v>46304</v>
      </c>
      <c r="C2079" s="4">
        <f>YEAR(SalesDataTable[[#This Row],[Order Date]])</f>
        <v>2026</v>
      </c>
      <c r="D2079" s="19" t="str">
        <f>"Q"&amp;ROUNDUP(MONTH(SalesDataTable[[#This Row],[Order Date]])/3,0)</f>
        <v>Q4</v>
      </c>
      <c r="E2079" s="4">
        <f>MONTH(SalesDataTable[[#This Row],[Order Date]])</f>
        <v>10</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75">
      <c r="A2080" s="2">
        <v>4686</v>
      </c>
      <c r="B2080" s="3">
        <v>46304</v>
      </c>
      <c r="C2080" s="4">
        <f>YEAR(SalesDataTable[[#This Row],[Order Date]])</f>
        <v>2026</v>
      </c>
      <c r="D2080" s="19" t="str">
        <f>"Q"&amp;ROUNDUP(MONTH(SalesDataTable[[#This Row],[Order Date]])/3,0)</f>
        <v>Q4</v>
      </c>
      <c r="E2080" s="4">
        <f>MONTH(SalesDataTable[[#This Row],[Order Date]])</f>
        <v>10</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75">
      <c r="A2081" s="2">
        <v>5076</v>
      </c>
      <c r="B2081" s="3">
        <v>46304</v>
      </c>
      <c r="C2081" s="4">
        <f>YEAR(SalesDataTable[[#This Row],[Order Date]])</f>
        <v>2026</v>
      </c>
      <c r="D2081" s="19" t="str">
        <f>"Q"&amp;ROUNDUP(MONTH(SalesDataTable[[#This Row],[Order Date]])/3,0)</f>
        <v>Q4</v>
      </c>
      <c r="E2081" s="4">
        <f>MONTH(SalesDataTable[[#This Row],[Order Date]])</f>
        <v>10</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75">
      <c r="A2082" s="2">
        <v>1339</v>
      </c>
      <c r="B2082" s="3">
        <v>46305</v>
      </c>
      <c r="C2082" s="4">
        <f>YEAR(SalesDataTable[[#This Row],[Order Date]])</f>
        <v>2026</v>
      </c>
      <c r="D2082" s="19" t="str">
        <f>"Q"&amp;ROUNDUP(MONTH(SalesDataTable[[#This Row],[Order Date]])/3,0)</f>
        <v>Q4</v>
      </c>
      <c r="E2082" s="4">
        <f>MONTH(SalesDataTable[[#This Row],[Order Date]])</f>
        <v>10</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75">
      <c r="A2083" s="2">
        <v>1884</v>
      </c>
      <c r="B2083" s="3">
        <v>46305</v>
      </c>
      <c r="C2083" s="4">
        <f>YEAR(SalesDataTable[[#This Row],[Order Date]])</f>
        <v>2026</v>
      </c>
      <c r="D2083" s="19" t="str">
        <f>"Q"&amp;ROUNDUP(MONTH(SalesDataTable[[#This Row],[Order Date]])/3,0)</f>
        <v>Q4</v>
      </c>
      <c r="E2083" s="4">
        <f>MONTH(SalesDataTable[[#This Row],[Order Date]])</f>
        <v>10</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75">
      <c r="A2084" s="2">
        <v>3568</v>
      </c>
      <c r="B2084" s="3">
        <v>46305</v>
      </c>
      <c r="C2084" s="4">
        <f>YEAR(SalesDataTable[[#This Row],[Order Date]])</f>
        <v>2026</v>
      </c>
      <c r="D2084" s="19" t="str">
        <f>"Q"&amp;ROUNDUP(MONTH(SalesDataTable[[#This Row],[Order Date]])/3,0)</f>
        <v>Q4</v>
      </c>
      <c r="E2084" s="4">
        <f>MONTH(SalesDataTable[[#This Row],[Order Date]])</f>
        <v>10</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75">
      <c r="A2085" s="2">
        <v>4171</v>
      </c>
      <c r="B2085" s="3">
        <v>46305</v>
      </c>
      <c r="C2085" s="4">
        <f>YEAR(SalesDataTable[[#This Row],[Order Date]])</f>
        <v>2026</v>
      </c>
      <c r="D2085" s="19" t="str">
        <f>"Q"&amp;ROUNDUP(MONTH(SalesDataTable[[#This Row],[Order Date]])/3,0)</f>
        <v>Q4</v>
      </c>
      <c r="E2085" s="4">
        <f>MONTH(SalesDataTable[[#This Row],[Order Date]])</f>
        <v>10</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75">
      <c r="A2086" s="2">
        <v>4477</v>
      </c>
      <c r="B2086" s="3">
        <v>46305</v>
      </c>
      <c r="C2086" s="4">
        <f>YEAR(SalesDataTable[[#This Row],[Order Date]])</f>
        <v>2026</v>
      </c>
      <c r="D2086" s="19" t="str">
        <f>"Q"&amp;ROUNDUP(MONTH(SalesDataTable[[#This Row],[Order Date]])/3,0)</f>
        <v>Q4</v>
      </c>
      <c r="E2086" s="4">
        <f>MONTH(SalesDataTable[[#This Row],[Order Date]])</f>
        <v>10</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75">
      <c r="A2087" s="2">
        <v>3368</v>
      </c>
      <c r="B2087" s="3">
        <v>46306</v>
      </c>
      <c r="C2087" s="4">
        <f>YEAR(SalesDataTable[[#This Row],[Order Date]])</f>
        <v>2026</v>
      </c>
      <c r="D2087" s="19" t="str">
        <f>"Q"&amp;ROUNDUP(MONTH(SalesDataTable[[#This Row],[Order Date]])/3,0)</f>
        <v>Q4</v>
      </c>
      <c r="E2087" s="4">
        <f>MONTH(SalesDataTable[[#This Row],[Order Date]])</f>
        <v>10</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75">
      <c r="A2088" s="2">
        <v>3566</v>
      </c>
      <c r="B2088" s="3">
        <v>46306</v>
      </c>
      <c r="C2088" s="4">
        <f>YEAR(SalesDataTable[[#This Row],[Order Date]])</f>
        <v>2026</v>
      </c>
      <c r="D2088" s="19" t="str">
        <f>"Q"&amp;ROUNDUP(MONTH(SalesDataTable[[#This Row],[Order Date]])/3,0)</f>
        <v>Q4</v>
      </c>
      <c r="E2088" s="4">
        <f>MONTH(SalesDataTable[[#This Row],[Order Date]])</f>
        <v>10</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75">
      <c r="A2089" s="2">
        <v>4420</v>
      </c>
      <c r="B2089" s="3">
        <v>46306</v>
      </c>
      <c r="C2089" s="4">
        <f>YEAR(SalesDataTable[[#This Row],[Order Date]])</f>
        <v>2026</v>
      </c>
      <c r="D2089" s="19" t="str">
        <f>"Q"&amp;ROUNDUP(MONTH(SalesDataTable[[#This Row],[Order Date]])/3,0)</f>
        <v>Q4</v>
      </c>
      <c r="E2089" s="4">
        <f>MONTH(SalesDataTable[[#This Row],[Order Date]])</f>
        <v>10</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75">
      <c r="A2090" s="2">
        <v>513</v>
      </c>
      <c r="B2090" s="3">
        <v>46307</v>
      </c>
      <c r="C2090" s="4">
        <f>YEAR(SalesDataTable[[#This Row],[Order Date]])</f>
        <v>2026</v>
      </c>
      <c r="D2090" s="19" t="str">
        <f>"Q"&amp;ROUNDUP(MONTH(SalesDataTable[[#This Row],[Order Date]])/3,0)</f>
        <v>Q4</v>
      </c>
      <c r="E2090" s="4">
        <f>MONTH(SalesDataTable[[#This Row],[Order Date]])</f>
        <v>10</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75">
      <c r="A2091" s="2">
        <v>786</v>
      </c>
      <c r="B2091" s="3">
        <v>46307</v>
      </c>
      <c r="C2091" s="4">
        <f>YEAR(SalesDataTable[[#This Row],[Order Date]])</f>
        <v>2026</v>
      </c>
      <c r="D2091" s="19" t="str">
        <f>"Q"&amp;ROUNDUP(MONTH(SalesDataTable[[#This Row],[Order Date]])/3,0)</f>
        <v>Q4</v>
      </c>
      <c r="E2091" s="4">
        <f>MONTH(SalesDataTable[[#This Row],[Order Date]])</f>
        <v>10</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75">
      <c r="A2092" s="2">
        <v>3771</v>
      </c>
      <c r="B2092" s="3">
        <v>46307</v>
      </c>
      <c r="C2092" s="4">
        <f>YEAR(SalesDataTable[[#This Row],[Order Date]])</f>
        <v>2026</v>
      </c>
      <c r="D2092" s="19" t="str">
        <f>"Q"&amp;ROUNDUP(MONTH(SalesDataTable[[#This Row],[Order Date]])/3,0)</f>
        <v>Q4</v>
      </c>
      <c r="E2092" s="4">
        <f>MONTH(SalesDataTable[[#This Row],[Order Date]])</f>
        <v>10</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75">
      <c r="A2093" s="2">
        <v>3910</v>
      </c>
      <c r="B2093" s="3">
        <v>46307</v>
      </c>
      <c r="C2093" s="4">
        <f>YEAR(SalesDataTable[[#This Row],[Order Date]])</f>
        <v>2026</v>
      </c>
      <c r="D2093" s="19" t="str">
        <f>"Q"&amp;ROUNDUP(MONTH(SalesDataTable[[#This Row],[Order Date]])/3,0)</f>
        <v>Q4</v>
      </c>
      <c r="E2093" s="4">
        <f>MONTH(SalesDataTable[[#This Row],[Order Date]])</f>
        <v>10</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75">
      <c r="A2094" s="2">
        <v>330</v>
      </c>
      <c r="B2094" s="3">
        <v>46308</v>
      </c>
      <c r="C2094" s="4">
        <f>YEAR(SalesDataTable[[#This Row],[Order Date]])</f>
        <v>2026</v>
      </c>
      <c r="D2094" s="19" t="str">
        <f>"Q"&amp;ROUNDUP(MONTH(SalesDataTable[[#This Row],[Order Date]])/3,0)</f>
        <v>Q4</v>
      </c>
      <c r="E2094" s="4">
        <f>MONTH(SalesDataTable[[#This Row],[Order Date]])</f>
        <v>10</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75">
      <c r="A2095" s="2">
        <v>707</v>
      </c>
      <c r="B2095" s="3">
        <v>46308</v>
      </c>
      <c r="C2095" s="4">
        <f>YEAR(SalesDataTable[[#This Row],[Order Date]])</f>
        <v>2026</v>
      </c>
      <c r="D2095" s="19" t="str">
        <f>"Q"&amp;ROUNDUP(MONTH(SalesDataTable[[#This Row],[Order Date]])/3,0)</f>
        <v>Q4</v>
      </c>
      <c r="E2095" s="4">
        <f>MONTH(SalesDataTable[[#This Row],[Order Date]])</f>
        <v>10</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75">
      <c r="A2096" s="2">
        <v>989</v>
      </c>
      <c r="B2096" s="3">
        <v>46308</v>
      </c>
      <c r="C2096" s="4">
        <f>YEAR(SalesDataTable[[#This Row],[Order Date]])</f>
        <v>2026</v>
      </c>
      <c r="D2096" s="19" t="str">
        <f>"Q"&amp;ROUNDUP(MONTH(SalesDataTable[[#This Row],[Order Date]])/3,0)</f>
        <v>Q4</v>
      </c>
      <c r="E2096" s="4">
        <f>MONTH(SalesDataTable[[#This Row],[Order Date]])</f>
        <v>10</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75">
      <c r="A2097" s="2">
        <v>1904</v>
      </c>
      <c r="B2097" s="3">
        <v>46308</v>
      </c>
      <c r="C2097" s="4">
        <f>YEAR(SalesDataTable[[#This Row],[Order Date]])</f>
        <v>2026</v>
      </c>
      <c r="D2097" s="19" t="str">
        <f>"Q"&amp;ROUNDUP(MONTH(SalesDataTable[[#This Row],[Order Date]])/3,0)</f>
        <v>Q4</v>
      </c>
      <c r="E2097" s="4">
        <f>MONTH(SalesDataTable[[#This Row],[Order Date]])</f>
        <v>10</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75">
      <c r="A2098" s="2">
        <v>2854</v>
      </c>
      <c r="B2098" s="3">
        <v>46308</v>
      </c>
      <c r="C2098" s="4">
        <f>YEAR(SalesDataTable[[#This Row],[Order Date]])</f>
        <v>2026</v>
      </c>
      <c r="D2098" s="19" t="str">
        <f>"Q"&amp;ROUNDUP(MONTH(SalesDataTable[[#This Row],[Order Date]])/3,0)</f>
        <v>Q4</v>
      </c>
      <c r="E2098" s="4">
        <f>MONTH(SalesDataTable[[#This Row],[Order Date]])</f>
        <v>10</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75">
      <c r="A2099" s="2">
        <v>3212</v>
      </c>
      <c r="B2099" s="3">
        <v>46308</v>
      </c>
      <c r="C2099" s="4">
        <f>YEAR(SalesDataTable[[#This Row],[Order Date]])</f>
        <v>2026</v>
      </c>
      <c r="D2099" s="19" t="str">
        <f>"Q"&amp;ROUNDUP(MONTH(SalesDataTable[[#This Row],[Order Date]])/3,0)</f>
        <v>Q4</v>
      </c>
      <c r="E2099" s="4">
        <f>MONTH(SalesDataTable[[#This Row],[Order Date]])</f>
        <v>10</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75">
      <c r="A2100" s="2">
        <v>4479</v>
      </c>
      <c r="B2100" s="3">
        <v>46308</v>
      </c>
      <c r="C2100" s="4">
        <f>YEAR(SalesDataTable[[#This Row],[Order Date]])</f>
        <v>2026</v>
      </c>
      <c r="D2100" s="19" t="str">
        <f>"Q"&amp;ROUNDUP(MONTH(SalesDataTable[[#This Row],[Order Date]])/3,0)</f>
        <v>Q4</v>
      </c>
      <c r="E2100" s="4">
        <f>MONTH(SalesDataTable[[#This Row],[Order Date]])</f>
        <v>10</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75">
      <c r="A2101" s="2">
        <v>4574</v>
      </c>
      <c r="B2101" s="3">
        <v>46308</v>
      </c>
      <c r="C2101" s="4">
        <f>YEAR(SalesDataTable[[#This Row],[Order Date]])</f>
        <v>2026</v>
      </c>
      <c r="D2101" s="19" t="str">
        <f>"Q"&amp;ROUNDUP(MONTH(SalesDataTable[[#This Row],[Order Date]])/3,0)</f>
        <v>Q4</v>
      </c>
      <c r="E2101" s="4">
        <f>MONTH(SalesDataTable[[#This Row],[Order Date]])</f>
        <v>10</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75">
      <c r="A2102" s="2">
        <v>4815</v>
      </c>
      <c r="B2102" s="3">
        <v>46308</v>
      </c>
      <c r="C2102" s="4">
        <f>YEAR(SalesDataTable[[#This Row],[Order Date]])</f>
        <v>2026</v>
      </c>
      <c r="D2102" s="19" t="str">
        <f>"Q"&amp;ROUNDUP(MONTH(SalesDataTable[[#This Row],[Order Date]])/3,0)</f>
        <v>Q4</v>
      </c>
      <c r="E2102" s="4">
        <f>MONTH(SalesDataTable[[#This Row],[Order Date]])</f>
        <v>10</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75">
      <c r="A2103" s="2">
        <v>5027</v>
      </c>
      <c r="B2103" s="3">
        <v>46308</v>
      </c>
      <c r="C2103" s="4">
        <f>YEAR(SalesDataTable[[#This Row],[Order Date]])</f>
        <v>2026</v>
      </c>
      <c r="D2103" s="19" t="str">
        <f>"Q"&amp;ROUNDUP(MONTH(SalesDataTable[[#This Row],[Order Date]])/3,0)</f>
        <v>Q4</v>
      </c>
      <c r="E2103" s="4">
        <f>MONTH(SalesDataTable[[#This Row],[Order Date]])</f>
        <v>10</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75">
      <c r="A2104" s="2">
        <v>1794</v>
      </c>
      <c r="B2104" s="3">
        <v>46309</v>
      </c>
      <c r="C2104" s="4">
        <f>YEAR(SalesDataTable[[#This Row],[Order Date]])</f>
        <v>2026</v>
      </c>
      <c r="D2104" s="19" t="str">
        <f>"Q"&amp;ROUNDUP(MONTH(SalesDataTable[[#This Row],[Order Date]])/3,0)</f>
        <v>Q4</v>
      </c>
      <c r="E2104" s="4">
        <f>MONTH(SalesDataTable[[#This Row],[Order Date]])</f>
        <v>10</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75">
      <c r="A2105" s="2">
        <v>1867</v>
      </c>
      <c r="B2105" s="3">
        <v>46309</v>
      </c>
      <c r="C2105" s="4">
        <f>YEAR(SalesDataTable[[#This Row],[Order Date]])</f>
        <v>2026</v>
      </c>
      <c r="D2105" s="19" t="str">
        <f>"Q"&amp;ROUNDUP(MONTH(SalesDataTable[[#This Row],[Order Date]])/3,0)</f>
        <v>Q4</v>
      </c>
      <c r="E2105" s="4">
        <f>MONTH(SalesDataTable[[#This Row],[Order Date]])</f>
        <v>10</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75">
      <c r="A2106" s="2">
        <v>2088</v>
      </c>
      <c r="B2106" s="3">
        <v>46309</v>
      </c>
      <c r="C2106" s="4">
        <f>YEAR(SalesDataTable[[#This Row],[Order Date]])</f>
        <v>2026</v>
      </c>
      <c r="D2106" s="19" t="str">
        <f>"Q"&amp;ROUNDUP(MONTH(SalesDataTable[[#This Row],[Order Date]])/3,0)</f>
        <v>Q4</v>
      </c>
      <c r="E2106" s="4">
        <f>MONTH(SalesDataTable[[#This Row],[Order Date]])</f>
        <v>10</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75">
      <c r="A2107" s="2">
        <v>2270</v>
      </c>
      <c r="B2107" s="3">
        <v>46309</v>
      </c>
      <c r="C2107" s="4">
        <f>YEAR(SalesDataTable[[#This Row],[Order Date]])</f>
        <v>2026</v>
      </c>
      <c r="D2107" s="19" t="str">
        <f>"Q"&amp;ROUNDUP(MONTH(SalesDataTable[[#This Row],[Order Date]])/3,0)</f>
        <v>Q4</v>
      </c>
      <c r="E2107" s="4">
        <f>MONTH(SalesDataTable[[#This Row],[Order Date]])</f>
        <v>10</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75">
      <c r="A2108" s="2">
        <v>3789</v>
      </c>
      <c r="B2108" s="3">
        <v>46309</v>
      </c>
      <c r="C2108" s="4">
        <f>YEAR(SalesDataTable[[#This Row],[Order Date]])</f>
        <v>2026</v>
      </c>
      <c r="D2108" s="19" t="str">
        <f>"Q"&amp;ROUNDUP(MONTH(SalesDataTable[[#This Row],[Order Date]])/3,0)</f>
        <v>Q4</v>
      </c>
      <c r="E2108" s="4">
        <f>MONTH(SalesDataTable[[#This Row],[Order Date]])</f>
        <v>10</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75">
      <c r="A2109" s="2">
        <v>4323</v>
      </c>
      <c r="B2109" s="3">
        <v>46309</v>
      </c>
      <c r="C2109" s="4">
        <f>YEAR(SalesDataTable[[#This Row],[Order Date]])</f>
        <v>2026</v>
      </c>
      <c r="D2109" s="19" t="str">
        <f>"Q"&amp;ROUNDUP(MONTH(SalesDataTable[[#This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75">
      <c r="A2110" s="2">
        <v>276</v>
      </c>
      <c r="B2110" s="3">
        <v>46310</v>
      </c>
      <c r="C2110" s="4">
        <f>YEAR(SalesDataTable[[#This Row],[Order Date]])</f>
        <v>2026</v>
      </c>
      <c r="D2110" s="19" t="str">
        <f>"Q"&amp;ROUNDUP(MONTH(SalesDataTable[[#This Row],[Order Date]])/3,0)</f>
        <v>Q4</v>
      </c>
      <c r="E2110" s="4">
        <f>MONTH(SalesDataTable[[#This Row],[Order Date]])</f>
        <v>10</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75">
      <c r="A2111" s="2">
        <v>791</v>
      </c>
      <c r="B2111" s="3">
        <v>46310</v>
      </c>
      <c r="C2111" s="4">
        <f>YEAR(SalesDataTable[[#This Row],[Order Date]])</f>
        <v>2026</v>
      </c>
      <c r="D2111" s="19" t="str">
        <f>"Q"&amp;ROUNDUP(MONTH(SalesDataTable[[#This Row],[Order Date]])/3,0)</f>
        <v>Q4</v>
      </c>
      <c r="E2111" s="4">
        <f>MONTH(SalesDataTable[[#This Row],[Order Date]])</f>
        <v>10</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75">
      <c r="A2112" s="2">
        <v>1033</v>
      </c>
      <c r="B2112" s="3">
        <v>46310</v>
      </c>
      <c r="C2112" s="4">
        <f>YEAR(SalesDataTable[[#This Row],[Order Date]])</f>
        <v>2026</v>
      </c>
      <c r="D2112" s="19" t="str">
        <f>"Q"&amp;ROUNDUP(MONTH(SalesDataTable[[#This Row],[Order Date]])/3,0)</f>
        <v>Q4</v>
      </c>
      <c r="E2112" s="4">
        <f>MONTH(SalesDataTable[[#This Row],[Order Date]])</f>
        <v>10</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75">
      <c r="A2113" s="2">
        <v>1247</v>
      </c>
      <c r="B2113" s="3">
        <v>46310</v>
      </c>
      <c r="C2113" s="4">
        <f>YEAR(SalesDataTable[[#This Row],[Order Date]])</f>
        <v>2026</v>
      </c>
      <c r="D2113" s="19" t="str">
        <f>"Q"&amp;ROUNDUP(MONTH(SalesDataTable[[#This Row],[Order Date]])/3,0)</f>
        <v>Q4</v>
      </c>
      <c r="E2113" s="4">
        <f>MONTH(SalesDataTable[[#This Row],[Order Date]])</f>
        <v>10</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75">
      <c r="A2114" s="2">
        <v>1321</v>
      </c>
      <c r="B2114" s="3">
        <v>46310</v>
      </c>
      <c r="C2114" s="4">
        <f>YEAR(SalesDataTable[[#This Row],[Order Date]])</f>
        <v>2026</v>
      </c>
      <c r="D2114" s="19" t="str">
        <f>"Q"&amp;ROUNDUP(MONTH(SalesDataTable[[#This Row],[Order Date]])/3,0)</f>
        <v>Q4</v>
      </c>
      <c r="E2114" s="4">
        <f>MONTH(SalesDataTable[[#This Row],[Order Date]])</f>
        <v>10</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75">
      <c r="A2115" s="2">
        <v>2048</v>
      </c>
      <c r="B2115" s="3">
        <v>46310</v>
      </c>
      <c r="C2115" s="4">
        <f>YEAR(SalesDataTable[[#This Row],[Order Date]])</f>
        <v>2026</v>
      </c>
      <c r="D2115" s="19" t="str">
        <f>"Q"&amp;ROUNDUP(MONTH(SalesDataTable[[#This Row],[Order Date]])/3,0)</f>
        <v>Q4</v>
      </c>
      <c r="E2115" s="4">
        <f>MONTH(SalesDataTable[[#This Row],[Order Date]])</f>
        <v>10</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75">
      <c r="A2116" s="2">
        <v>2082</v>
      </c>
      <c r="B2116" s="3">
        <v>46310</v>
      </c>
      <c r="C2116" s="4">
        <f>YEAR(SalesDataTable[[#This Row],[Order Date]])</f>
        <v>2026</v>
      </c>
      <c r="D2116" s="19" t="str">
        <f>"Q"&amp;ROUNDUP(MONTH(SalesDataTable[[#This Row],[Order Date]])/3,0)</f>
        <v>Q4</v>
      </c>
      <c r="E2116" s="4">
        <f>MONTH(SalesDataTable[[#This Row],[Order Date]])</f>
        <v>10</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75">
      <c r="A2117" s="2">
        <v>2177</v>
      </c>
      <c r="B2117" s="3">
        <v>46310</v>
      </c>
      <c r="C2117" s="4">
        <f>YEAR(SalesDataTable[[#This Row],[Order Date]])</f>
        <v>2026</v>
      </c>
      <c r="D2117" s="19" t="str">
        <f>"Q"&amp;ROUNDUP(MONTH(SalesDataTable[[#This Row],[Order Date]])/3,0)</f>
        <v>Q4</v>
      </c>
      <c r="E2117" s="4">
        <f>MONTH(SalesDataTable[[#This Row],[Order Date]])</f>
        <v>10</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75">
      <c r="A2118" s="2">
        <v>3776</v>
      </c>
      <c r="B2118" s="3">
        <v>46310</v>
      </c>
      <c r="C2118" s="4">
        <f>YEAR(SalesDataTable[[#This Row],[Order Date]])</f>
        <v>2026</v>
      </c>
      <c r="D2118" s="19" t="str">
        <f>"Q"&amp;ROUNDUP(MONTH(SalesDataTable[[#This Row],[Order Date]])/3,0)</f>
        <v>Q4</v>
      </c>
      <c r="E2118" s="4">
        <f>MONTH(SalesDataTable[[#This Row],[Order Date]])</f>
        <v>10</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75">
      <c r="A2119" s="2">
        <v>4542</v>
      </c>
      <c r="B2119" s="3">
        <v>46310</v>
      </c>
      <c r="C2119" s="4">
        <f>YEAR(SalesDataTable[[#This Row],[Order Date]])</f>
        <v>2026</v>
      </c>
      <c r="D2119" s="19" t="str">
        <f>"Q"&amp;ROUNDUP(MONTH(SalesDataTable[[#This Row],[Order Date]])/3,0)</f>
        <v>Q4</v>
      </c>
      <c r="E2119" s="4">
        <f>MONTH(SalesDataTable[[#This Row],[Order Date]])</f>
        <v>10</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75">
      <c r="A2120" s="2">
        <v>36</v>
      </c>
      <c r="B2120" s="3">
        <v>46311</v>
      </c>
      <c r="C2120" s="4">
        <f>YEAR(SalesDataTable[[#This Row],[Order Date]])</f>
        <v>2026</v>
      </c>
      <c r="D2120" s="19" t="str">
        <f>"Q"&amp;ROUNDUP(MONTH(SalesDataTable[[#This Row],[Order Date]])/3,0)</f>
        <v>Q4</v>
      </c>
      <c r="E2120" s="4">
        <f>MONTH(SalesDataTable[[#This Row],[Order Date]])</f>
        <v>10</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75">
      <c r="A2121" s="2">
        <v>64</v>
      </c>
      <c r="B2121" s="3">
        <v>46311</v>
      </c>
      <c r="C2121" s="4">
        <f>YEAR(SalesDataTable[[#This Row],[Order Date]])</f>
        <v>2026</v>
      </c>
      <c r="D2121" s="19" t="str">
        <f>"Q"&amp;ROUNDUP(MONTH(SalesDataTable[[#This Row],[Order Date]])/3,0)</f>
        <v>Q4</v>
      </c>
      <c r="E2121" s="4">
        <f>MONTH(SalesDataTable[[#This Row],[Order Date]])</f>
        <v>10</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75">
      <c r="A2122" s="2">
        <v>529</v>
      </c>
      <c r="B2122" s="3">
        <v>46311</v>
      </c>
      <c r="C2122" s="4">
        <f>YEAR(SalesDataTable[[#This Row],[Order Date]])</f>
        <v>2026</v>
      </c>
      <c r="D2122" s="19" t="str">
        <f>"Q"&amp;ROUNDUP(MONTH(SalesDataTable[[#This Row],[Order Date]])/3,0)</f>
        <v>Q4</v>
      </c>
      <c r="E2122" s="4">
        <f>MONTH(SalesDataTable[[#This Row],[Order Date]])</f>
        <v>10</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75">
      <c r="A2123" s="2">
        <v>1815</v>
      </c>
      <c r="B2123" s="3">
        <v>46311</v>
      </c>
      <c r="C2123" s="4">
        <f>YEAR(SalesDataTable[[#This Row],[Order Date]])</f>
        <v>2026</v>
      </c>
      <c r="D2123" s="19" t="str">
        <f>"Q"&amp;ROUNDUP(MONTH(SalesDataTable[[#This Row],[Order Date]])/3,0)</f>
        <v>Q4</v>
      </c>
      <c r="E2123" s="4">
        <f>MONTH(SalesDataTable[[#This Row],[Order Date]])</f>
        <v>10</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75">
      <c r="A2124" s="2">
        <v>1820</v>
      </c>
      <c r="B2124" s="3">
        <v>46311</v>
      </c>
      <c r="C2124" s="4">
        <f>YEAR(SalesDataTable[[#This Row],[Order Date]])</f>
        <v>2026</v>
      </c>
      <c r="D2124" s="19" t="str">
        <f>"Q"&amp;ROUNDUP(MONTH(SalesDataTable[[#This Row],[Order Date]])/3,0)</f>
        <v>Q4</v>
      </c>
      <c r="E2124" s="4">
        <f>MONTH(SalesDataTable[[#This Row],[Order Date]])</f>
        <v>10</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75">
      <c r="A2125" s="2">
        <v>2028</v>
      </c>
      <c r="B2125" s="3">
        <v>46311</v>
      </c>
      <c r="C2125" s="4">
        <f>YEAR(SalesDataTable[[#This Row],[Order Date]])</f>
        <v>2026</v>
      </c>
      <c r="D2125" s="19" t="str">
        <f>"Q"&amp;ROUNDUP(MONTH(SalesDataTable[[#This Row],[Order Date]])/3,0)</f>
        <v>Q4</v>
      </c>
      <c r="E2125" s="4">
        <f>MONTH(SalesDataTable[[#This Row],[Order Date]])</f>
        <v>10</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75">
      <c r="A2126" s="2">
        <v>2741</v>
      </c>
      <c r="B2126" s="3">
        <v>46311</v>
      </c>
      <c r="C2126" s="4">
        <f>YEAR(SalesDataTable[[#This Row],[Order Date]])</f>
        <v>2026</v>
      </c>
      <c r="D2126" s="19" t="str">
        <f>"Q"&amp;ROUNDUP(MONTH(SalesDataTable[[#This Row],[Order Date]])/3,0)</f>
        <v>Q4</v>
      </c>
      <c r="E2126" s="4">
        <f>MONTH(SalesDataTable[[#This Row],[Order Date]])</f>
        <v>10</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75">
      <c r="A2127" s="2">
        <v>3602</v>
      </c>
      <c r="B2127" s="3">
        <v>46311</v>
      </c>
      <c r="C2127" s="4">
        <f>YEAR(SalesDataTable[[#This Row],[Order Date]])</f>
        <v>2026</v>
      </c>
      <c r="D2127" s="19" t="str">
        <f>"Q"&amp;ROUNDUP(MONTH(SalesDataTable[[#This Row],[Order Date]])/3,0)</f>
        <v>Q4</v>
      </c>
      <c r="E2127" s="4">
        <f>MONTH(SalesDataTable[[#This Row],[Order Date]])</f>
        <v>10</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75">
      <c r="A2128" s="2">
        <v>4116</v>
      </c>
      <c r="B2128" s="3">
        <v>46311</v>
      </c>
      <c r="C2128" s="4">
        <f>YEAR(SalesDataTable[[#This Row],[Order Date]])</f>
        <v>2026</v>
      </c>
      <c r="D2128" s="19" t="str">
        <f>"Q"&amp;ROUNDUP(MONTH(SalesDataTable[[#This Row],[Order Date]])/3,0)</f>
        <v>Q4</v>
      </c>
      <c r="E2128" s="4">
        <f>MONTH(SalesDataTable[[#This Row],[Order Date]])</f>
        <v>10</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75">
      <c r="A2129" s="2">
        <v>4197</v>
      </c>
      <c r="B2129" s="3">
        <v>46311</v>
      </c>
      <c r="C2129" s="4">
        <f>YEAR(SalesDataTable[[#This Row],[Order Date]])</f>
        <v>2026</v>
      </c>
      <c r="D2129" s="19" t="str">
        <f>"Q"&amp;ROUNDUP(MONTH(SalesDataTable[[#This Row],[Order Date]])/3,0)</f>
        <v>Q4</v>
      </c>
      <c r="E2129" s="4">
        <f>MONTH(SalesDataTable[[#This Row],[Order Date]])</f>
        <v>10</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75">
      <c r="A2130" s="2">
        <v>360</v>
      </c>
      <c r="B2130" s="3">
        <v>46312</v>
      </c>
      <c r="C2130" s="4">
        <f>YEAR(SalesDataTable[[#This Row],[Order Date]])</f>
        <v>2026</v>
      </c>
      <c r="D2130" s="19" t="str">
        <f>"Q"&amp;ROUNDUP(MONTH(SalesDataTable[[#This Row],[Order Date]])/3,0)</f>
        <v>Q4</v>
      </c>
      <c r="E2130" s="4">
        <f>MONTH(SalesDataTable[[#This Row],[Order Date]])</f>
        <v>10</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75">
      <c r="A2131" s="2">
        <v>427</v>
      </c>
      <c r="B2131" s="3">
        <v>46312</v>
      </c>
      <c r="C2131" s="4">
        <f>YEAR(SalesDataTable[[#This Row],[Order Date]])</f>
        <v>2026</v>
      </c>
      <c r="D2131" s="19" t="str">
        <f>"Q"&amp;ROUNDUP(MONTH(SalesDataTable[[#This Row],[Order Date]])/3,0)</f>
        <v>Q4</v>
      </c>
      <c r="E2131" s="4">
        <f>MONTH(SalesDataTable[[#This Row],[Order Date]])</f>
        <v>10</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75">
      <c r="A2132" s="2">
        <v>1018</v>
      </c>
      <c r="B2132" s="3">
        <v>46312</v>
      </c>
      <c r="C2132" s="4">
        <f>YEAR(SalesDataTable[[#This Row],[Order Date]])</f>
        <v>2026</v>
      </c>
      <c r="D2132" s="19" t="str">
        <f>"Q"&amp;ROUNDUP(MONTH(SalesDataTable[[#This Row],[Order Date]])/3,0)</f>
        <v>Q4</v>
      </c>
      <c r="E2132" s="4">
        <f>MONTH(SalesDataTable[[#This Row],[Order Date]])</f>
        <v>10</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75">
      <c r="A2133" s="2">
        <v>1179</v>
      </c>
      <c r="B2133" s="3">
        <v>46312</v>
      </c>
      <c r="C2133" s="4">
        <f>YEAR(SalesDataTable[[#This Row],[Order Date]])</f>
        <v>2026</v>
      </c>
      <c r="D2133" s="19" t="str">
        <f>"Q"&amp;ROUNDUP(MONTH(SalesDataTable[[#This Row],[Order Date]])/3,0)</f>
        <v>Q4</v>
      </c>
      <c r="E2133" s="4">
        <f>MONTH(SalesDataTable[[#This Row],[Order Date]])</f>
        <v>10</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75">
      <c r="A2134" s="2">
        <v>2267</v>
      </c>
      <c r="B2134" s="3">
        <v>46312</v>
      </c>
      <c r="C2134" s="4">
        <f>YEAR(SalesDataTable[[#This Row],[Order Date]])</f>
        <v>2026</v>
      </c>
      <c r="D2134" s="19" t="str">
        <f>"Q"&amp;ROUNDUP(MONTH(SalesDataTable[[#This Row],[Order Date]])/3,0)</f>
        <v>Q4</v>
      </c>
      <c r="E2134" s="4">
        <f>MONTH(SalesDataTable[[#This Row],[Order Date]])</f>
        <v>10</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75">
      <c r="A2135" s="2">
        <v>2656</v>
      </c>
      <c r="B2135" s="3">
        <v>46312</v>
      </c>
      <c r="C2135" s="4">
        <f>YEAR(SalesDataTable[[#This Row],[Order Date]])</f>
        <v>2026</v>
      </c>
      <c r="D2135" s="19" t="str">
        <f>"Q"&amp;ROUNDUP(MONTH(SalesDataTable[[#This Row],[Order Date]])/3,0)</f>
        <v>Q4</v>
      </c>
      <c r="E2135" s="4">
        <f>MONTH(SalesDataTable[[#This Row],[Order Date]])</f>
        <v>10</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75">
      <c r="A2136" s="2">
        <v>2867</v>
      </c>
      <c r="B2136" s="3">
        <v>46312</v>
      </c>
      <c r="C2136" s="4">
        <f>YEAR(SalesDataTable[[#This Row],[Order Date]])</f>
        <v>2026</v>
      </c>
      <c r="D2136" s="19" t="str">
        <f>"Q"&amp;ROUNDUP(MONTH(SalesDataTable[[#This Row],[Order Date]])/3,0)</f>
        <v>Q4</v>
      </c>
      <c r="E2136" s="4">
        <f>MONTH(SalesDataTable[[#This Row],[Order Date]])</f>
        <v>10</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75">
      <c r="A2137" s="2">
        <v>3335</v>
      </c>
      <c r="B2137" s="3">
        <v>46312</v>
      </c>
      <c r="C2137" s="4">
        <f>YEAR(SalesDataTable[[#This Row],[Order Date]])</f>
        <v>2026</v>
      </c>
      <c r="D2137" s="19" t="str">
        <f>"Q"&amp;ROUNDUP(MONTH(SalesDataTable[[#This Row],[Order Date]])/3,0)</f>
        <v>Q4</v>
      </c>
      <c r="E2137" s="4">
        <f>MONTH(SalesDataTable[[#This Row],[Order Date]])</f>
        <v>10</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75">
      <c r="A2138" s="2">
        <v>3770</v>
      </c>
      <c r="B2138" s="3">
        <v>46312</v>
      </c>
      <c r="C2138" s="4">
        <f>YEAR(SalesDataTable[[#This Row],[Order Date]])</f>
        <v>2026</v>
      </c>
      <c r="D2138" s="19" t="str">
        <f>"Q"&amp;ROUNDUP(MONTH(SalesDataTable[[#This Row],[Order Date]])/3,0)</f>
        <v>Q4</v>
      </c>
      <c r="E2138" s="4">
        <f>MONTH(SalesDataTable[[#This Row],[Order Date]])</f>
        <v>10</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75">
      <c r="A2139" s="2">
        <v>4065</v>
      </c>
      <c r="B2139" s="3">
        <v>46312</v>
      </c>
      <c r="C2139" s="4">
        <f>YEAR(SalesDataTable[[#This Row],[Order Date]])</f>
        <v>2026</v>
      </c>
      <c r="D2139" s="19" t="str">
        <f>"Q"&amp;ROUNDUP(MONTH(SalesDataTable[[#This Row],[Order Date]])/3,0)</f>
        <v>Q4</v>
      </c>
      <c r="E2139" s="4">
        <f>MONTH(SalesDataTable[[#This Row],[Order Date]])</f>
        <v>10</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75">
      <c r="A2140" s="2">
        <v>4222</v>
      </c>
      <c r="B2140" s="3">
        <v>46312</v>
      </c>
      <c r="C2140" s="4">
        <f>YEAR(SalesDataTable[[#This Row],[Order Date]])</f>
        <v>2026</v>
      </c>
      <c r="D2140" s="19" t="str">
        <f>"Q"&amp;ROUNDUP(MONTH(SalesDataTable[[#This Row],[Order Date]])/3,0)</f>
        <v>Q4</v>
      </c>
      <c r="E2140" s="4">
        <f>MONTH(SalesDataTable[[#This Row],[Order Date]])</f>
        <v>10</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75">
      <c r="A2141" s="2">
        <v>4304</v>
      </c>
      <c r="B2141" s="3">
        <v>46312</v>
      </c>
      <c r="C2141" s="4">
        <f>YEAR(SalesDataTable[[#This Row],[Order Date]])</f>
        <v>2026</v>
      </c>
      <c r="D2141" s="19" t="str">
        <f>"Q"&amp;ROUNDUP(MONTH(SalesDataTable[[#This Row],[Order Date]])/3,0)</f>
        <v>Q4</v>
      </c>
      <c r="E2141" s="4">
        <f>MONTH(SalesDataTable[[#This Row],[Order Date]])</f>
        <v>10</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75">
      <c r="A2142" s="2">
        <v>109</v>
      </c>
      <c r="B2142" s="3">
        <v>46313</v>
      </c>
      <c r="C2142" s="4">
        <f>YEAR(SalesDataTable[[#This Row],[Order Date]])</f>
        <v>2026</v>
      </c>
      <c r="D2142" s="19" t="str">
        <f>"Q"&amp;ROUNDUP(MONTH(SalesDataTable[[#This Row],[Order Date]])/3,0)</f>
        <v>Q4</v>
      </c>
      <c r="E2142" s="4">
        <f>MONTH(SalesDataTable[[#This Row],[Order Date]])</f>
        <v>10</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75">
      <c r="A2143" s="2">
        <v>744</v>
      </c>
      <c r="B2143" s="3">
        <v>46313</v>
      </c>
      <c r="C2143" s="4">
        <f>YEAR(SalesDataTable[[#This Row],[Order Date]])</f>
        <v>2026</v>
      </c>
      <c r="D2143" s="19" t="str">
        <f>"Q"&amp;ROUNDUP(MONTH(SalesDataTable[[#This Row],[Order Date]])/3,0)</f>
        <v>Q4</v>
      </c>
      <c r="E2143" s="4">
        <f>MONTH(SalesDataTable[[#This Row],[Order Date]])</f>
        <v>10</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75">
      <c r="A2144" s="2">
        <v>960</v>
      </c>
      <c r="B2144" s="3">
        <v>46313</v>
      </c>
      <c r="C2144" s="4">
        <f>YEAR(SalesDataTable[[#This Row],[Order Date]])</f>
        <v>2026</v>
      </c>
      <c r="D2144" s="19" t="str">
        <f>"Q"&amp;ROUNDUP(MONTH(SalesDataTable[[#This Row],[Order Date]])/3,0)</f>
        <v>Q4</v>
      </c>
      <c r="E2144" s="4">
        <f>MONTH(SalesDataTable[[#This Row],[Order Date]])</f>
        <v>10</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75">
      <c r="A2145" s="2">
        <v>1389</v>
      </c>
      <c r="B2145" s="3">
        <v>46313</v>
      </c>
      <c r="C2145" s="4">
        <f>YEAR(SalesDataTable[[#This Row],[Order Date]])</f>
        <v>2026</v>
      </c>
      <c r="D2145" s="19" t="str">
        <f>"Q"&amp;ROUNDUP(MONTH(SalesDataTable[[#This Row],[Order Date]])/3,0)</f>
        <v>Q4</v>
      </c>
      <c r="E2145" s="4">
        <f>MONTH(SalesDataTable[[#This Row],[Order Date]])</f>
        <v>10</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75">
      <c r="A2146" s="2">
        <v>1493</v>
      </c>
      <c r="B2146" s="3">
        <v>46313</v>
      </c>
      <c r="C2146" s="4">
        <f>YEAR(SalesDataTable[[#This Row],[Order Date]])</f>
        <v>2026</v>
      </c>
      <c r="D2146" s="19" t="str">
        <f>"Q"&amp;ROUNDUP(MONTH(SalesDataTable[[#This Row],[Order Date]])/3,0)</f>
        <v>Q4</v>
      </c>
      <c r="E2146" s="4">
        <f>MONTH(SalesDataTable[[#This Row],[Order Date]])</f>
        <v>10</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75">
      <c r="A2147" s="2">
        <v>1967</v>
      </c>
      <c r="B2147" s="3">
        <v>46313</v>
      </c>
      <c r="C2147" s="4">
        <f>YEAR(SalesDataTable[[#This Row],[Order Date]])</f>
        <v>2026</v>
      </c>
      <c r="D2147" s="19" t="str">
        <f>"Q"&amp;ROUNDUP(MONTH(SalesDataTable[[#This Row],[Order Date]])/3,0)</f>
        <v>Q4</v>
      </c>
      <c r="E2147" s="4">
        <f>MONTH(SalesDataTable[[#This Row],[Order Date]])</f>
        <v>10</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75">
      <c r="A2148" s="2">
        <v>2132</v>
      </c>
      <c r="B2148" s="3">
        <v>46313</v>
      </c>
      <c r="C2148" s="4">
        <f>YEAR(SalesDataTable[[#This Row],[Order Date]])</f>
        <v>2026</v>
      </c>
      <c r="D2148" s="19" t="str">
        <f>"Q"&amp;ROUNDUP(MONTH(SalesDataTable[[#This Row],[Order Date]])/3,0)</f>
        <v>Q4</v>
      </c>
      <c r="E2148" s="4">
        <f>MONTH(SalesDataTable[[#This Row],[Order Date]])</f>
        <v>10</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75">
      <c r="A2149" s="2">
        <v>2882</v>
      </c>
      <c r="B2149" s="3">
        <v>46313</v>
      </c>
      <c r="C2149" s="4">
        <f>YEAR(SalesDataTable[[#This Row],[Order Date]])</f>
        <v>2026</v>
      </c>
      <c r="D2149" s="19" t="str">
        <f>"Q"&amp;ROUNDUP(MONTH(SalesDataTable[[#This Row],[Order Date]])/3,0)</f>
        <v>Q4</v>
      </c>
      <c r="E2149" s="4">
        <f>MONTH(SalesDataTable[[#This Row],[Order Date]])</f>
        <v>10</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75">
      <c r="A2150" s="2">
        <v>3345</v>
      </c>
      <c r="B2150" s="3">
        <v>46313</v>
      </c>
      <c r="C2150" s="4">
        <f>YEAR(SalesDataTable[[#This Row],[Order Date]])</f>
        <v>2026</v>
      </c>
      <c r="D2150" s="19" t="str">
        <f>"Q"&amp;ROUNDUP(MONTH(SalesDataTable[[#This Row],[Order Date]])/3,0)</f>
        <v>Q4</v>
      </c>
      <c r="E2150" s="4">
        <f>MONTH(SalesDataTable[[#This Row],[Order Date]])</f>
        <v>10</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75">
      <c r="A2151" s="2">
        <v>4089</v>
      </c>
      <c r="B2151" s="3">
        <v>46313</v>
      </c>
      <c r="C2151" s="4">
        <f>YEAR(SalesDataTable[[#This Row],[Order Date]])</f>
        <v>2026</v>
      </c>
      <c r="D2151" s="19" t="str">
        <f>"Q"&amp;ROUNDUP(MONTH(SalesDataTable[[#This Row],[Order Date]])/3,0)</f>
        <v>Q4</v>
      </c>
      <c r="E2151" s="4">
        <f>MONTH(SalesDataTable[[#This Row],[Order Date]])</f>
        <v>10</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75">
      <c r="A2152" s="2">
        <v>4119</v>
      </c>
      <c r="B2152" s="3">
        <v>46313</v>
      </c>
      <c r="C2152" s="4">
        <f>YEAR(SalesDataTable[[#This Row],[Order Date]])</f>
        <v>2026</v>
      </c>
      <c r="D2152" s="19" t="str">
        <f>"Q"&amp;ROUNDUP(MONTH(SalesDataTable[[#This Row],[Order Date]])/3,0)</f>
        <v>Q4</v>
      </c>
      <c r="E2152" s="4">
        <f>MONTH(SalesDataTable[[#This Row],[Order Date]])</f>
        <v>10</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75">
      <c r="A2153" s="2">
        <v>4968</v>
      </c>
      <c r="B2153" s="3">
        <v>46313</v>
      </c>
      <c r="C2153" s="4">
        <f>YEAR(SalesDataTable[[#This Row],[Order Date]])</f>
        <v>2026</v>
      </c>
      <c r="D2153" s="19" t="str">
        <f>"Q"&amp;ROUNDUP(MONTH(SalesDataTable[[#This Row],[Order Date]])/3,0)</f>
        <v>Q4</v>
      </c>
      <c r="E2153" s="4">
        <f>MONTH(SalesDataTable[[#This Row],[Order Date]])</f>
        <v>10</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75">
      <c r="A2154" s="2">
        <v>5197</v>
      </c>
      <c r="B2154" s="3">
        <v>46313</v>
      </c>
      <c r="C2154" s="4">
        <f>YEAR(SalesDataTable[[#This Row],[Order Date]])</f>
        <v>2026</v>
      </c>
      <c r="D2154" s="19" t="str">
        <f>"Q"&amp;ROUNDUP(MONTH(SalesDataTable[[#This Row],[Order Date]])/3,0)</f>
        <v>Q4</v>
      </c>
      <c r="E2154" s="4">
        <f>MONTH(SalesDataTable[[#This Row],[Order Date]])</f>
        <v>10</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75">
      <c r="A2155" s="2">
        <v>66</v>
      </c>
      <c r="B2155" s="3">
        <v>46314</v>
      </c>
      <c r="C2155" s="4">
        <f>YEAR(SalesDataTable[[#This Row],[Order Date]])</f>
        <v>2026</v>
      </c>
      <c r="D2155" s="19" t="str">
        <f>"Q"&amp;ROUNDUP(MONTH(SalesDataTable[[#This Row],[Order Date]])/3,0)</f>
        <v>Q4</v>
      </c>
      <c r="E2155" s="4">
        <f>MONTH(SalesDataTable[[#This Row],[Order Date]])</f>
        <v>10</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75">
      <c r="A2156" s="2">
        <v>585</v>
      </c>
      <c r="B2156" s="3">
        <v>46314</v>
      </c>
      <c r="C2156" s="4">
        <f>YEAR(SalesDataTable[[#This Row],[Order Date]])</f>
        <v>2026</v>
      </c>
      <c r="D2156" s="19" t="str">
        <f>"Q"&amp;ROUNDUP(MONTH(SalesDataTable[[#This Row],[Order Date]])/3,0)</f>
        <v>Q4</v>
      </c>
      <c r="E2156" s="4">
        <f>MONTH(SalesDataTable[[#This Row],[Order Date]])</f>
        <v>10</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75">
      <c r="A2157" s="2">
        <v>856</v>
      </c>
      <c r="B2157" s="3">
        <v>46314</v>
      </c>
      <c r="C2157" s="4">
        <f>YEAR(SalesDataTable[[#This Row],[Order Date]])</f>
        <v>2026</v>
      </c>
      <c r="D2157" s="19" t="str">
        <f>"Q"&amp;ROUNDUP(MONTH(SalesDataTable[[#This Row],[Order Date]])/3,0)</f>
        <v>Q4</v>
      </c>
      <c r="E2157" s="4">
        <f>MONTH(SalesDataTable[[#This Row],[Order Date]])</f>
        <v>10</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75">
      <c r="A2158" s="2">
        <v>1793</v>
      </c>
      <c r="B2158" s="3">
        <v>46314</v>
      </c>
      <c r="C2158" s="4">
        <f>YEAR(SalesDataTable[[#This Row],[Order Date]])</f>
        <v>2026</v>
      </c>
      <c r="D2158" s="19" t="str">
        <f>"Q"&amp;ROUNDUP(MONTH(SalesDataTable[[#This Row],[Order Date]])/3,0)</f>
        <v>Q4</v>
      </c>
      <c r="E2158" s="4">
        <f>MONTH(SalesDataTable[[#This Row],[Order Date]])</f>
        <v>10</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75">
      <c r="A2159" s="2">
        <v>4763</v>
      </c>
      <c r="B2159" s="3">
        <v>46314</v>
      </c>
      <c r="C2159" s="4">
        <f>YEAR(SalesDataTable[[#This Row],[Order Date]])</f>
        <v>2026</v>
      </c>
      <c r="D2159" s="19" t="str">
        <f>"Q"&amp;ROUNDUP(MONTH(SalesDataTable[[#This Row],[Order Date]])/3,0)</f>
        <v>Q4</v>
      </c>
      <c r="E2159" s="4">
        <f>MONTH(SalesDataTable[[#This Row],[Order Date]])</f>
        <v>10</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75">
      <c r="A2160" s="2">
        <v>1716</v>
      </c>
      <c r="B2160" s="3">
        <v>46315</v>
      </c>
      <c r="C2160" s="4">
        <f>YEAR(SalesDataTable[[#This Row],[Order Date]])</f>
        <v>2026</v>
      </c>
      <c r="D2160" s="19" t="str">
        <f>"Q"&amp;ROUNDUP(MONTH(SalesDataTable[[#This Row],[Order Date]])/3,0)</f>
        <v>Q4</v>
      </c>
      <c r="E2160" s="4">
        <f>MONTH(SalesDataTable[[#This Row],[Order Date]])</f>
        <v>10</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75">
      <c r="A2161" s="2">
        <v>1759</v>
      </c>
      <c r="B2161" s="3">
        <v>46315</v>
      </c>
      <c r="C2161" s="4">
        <f>YEAR(SalesDataTable[[#This Row],[Order Date]])</f>
        <v>2026</v>
      </c>
      <c r="D2161" s="19" t="str">
        <f>"Q"&amp;ROUNDUP(MONTH(SalesDataTable[[#This Row],[Order Date]])/3,0)</f>
        <v>Q4</v>
      </c>
      <c r="E2161" s="4">
        <f>MONTH(SalesDataTable[[#This Row],[Order Date]])</f>
        <v>10</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75">
      <c r="A2162" s="2">
        <v>1811</v>
      </c>
      <c r="B2162" s="3">
        <v>46315</v>
      </c>
      <c r="C2162" s="4">
        <f>YEAR(SalesDataTable[[#This Row],[Order Date]])</f>
        <v>2026</v>
      </c>
      <c r="D2162" s="19" t="str">
        <f>"Q"&amp;ROUNDUP(MONTH(SalesDataTable[[#This Row],[Order Date]])/3,0)</f>
        <v>Q4</v>
      </c>
      <c r="E2162" s="4">
        <f>MONTH(SalesDataTable[[#This Row],[Order Date]])</f>
        <v>10</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75">
      <c r="A2163" s="2">
        <v>2918</v>
      </c>
      <c r="B2163" s="3">
        <v>46315</v>
      </c>
      <c r="C2163" s="4">
        <f>YEAR(SalesDataTable[[#This Row],[Order Date]])</f>
        <v>2026</v>
      </c>
      <c r="D2163" s="19" t="str">
        <f>"Q"&amp;ROUNDUP(MONTH(SalesDataTable[[#This Row],[Order Date]])/3,0)</f>
        <v>Q4</v>
      </c>
      <c r="E2163" s="4">
        <f>MONTH(SalesDataTable[[#This Row],[Order Date]])</f>
        <v>10</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75">
      <c r="A2164" s="2">
        <v>4150</v>
      </c>
      <c r="B2164" s="3">
        <v>46315</v>
      </c>
      <c r="C2164" s="4">
        <f>YEAR(SalesDataTable[[#This Row],[Order Date]])</f>
        <v>2026</v>
      </c>
      <c r="D2164" s="19" t="str">
        <f>"Q"&amp;ROUNDUP(MONTH(SalesDataTable[[#This Row],[Order Date]])/3,0)</f>
        <v>Q4</v>
      </c>
      <c r="E2164" s="4">
        <f>MONTH(SalesDataTable[[#This Row],[Order Date]])</f>
        <v>10</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75">
      <c r="A2165" s="2">
        <v>4830</v>
      </c>
      <c r="B2165" s="3">
        <v>46315</v>
      </c>
      <c r="C2165" s="4">
        <f>YEAR(SalesDataTable[[#This Row],[Order Date]])</f>
        <v>2026</v>
      </c>
      <c r="D2165" s="19" t="str">
        <f>"Q"&amp;ROUNDUP(MONTH(SalesDataTable[[#This Row],[Order Date]])/3,0)</f>
        <v>Q4</v>
      </c>
      <c r="E2165" s="4">
        <f>MONTH(SalesDataTable[[#This Row],[Order Date]])</f>
        <v>10</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75">
      <c r="A2166" s="2">
        <v>4698</v>
      </c>
      <c r="B2166" s="3">
        <v>46316</v>
      </c>
      <c r="C2166" s="4">
        <f>YEAR(SalesDataTable[[#This Row],[Order Date]])</f>
        <v>2026</v>
      </c>
      <c r="D2166" s="19" t="str">
        <f>"Q"&amp;ROUNDUP(MONTH(SalesDataTable[[#This Row],[Order Date]])/3,0)</f>
        <v>Q4</v>
      </c>
      <c r="E2166" s="4">
        <f>MONTH(SalesDataTable[[#This Row],[Order Date]])</f>
        <v>10</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75">
      <c r="A2167" s="2">
        <v>4846</v>
      </c>
      <c r="B2167" s="3">
        <v>46316</v>
      </c>
      <c r="C2167" s="4">
        <f>YEAR(SalesDataTable[[#This Row],[Order Date]])</f>
        <v>2026</v>
      </c>
      <c r="D2167" s="19" t="str">
        <f>"Q"&amp;ROUNDUP(MONTH(SalesDataTable[[#This Row],[Order Date]])/3,0)</f>
        <v>Q4</v>
      </c>
      <c r="E2167" s="4">
        <f>MONTH(SalesDataTable[[#This Row],[Order Date]])</f>
        <v>10</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75">
      <c r="A2168" s="2">
        <v>5024</v>
      </c>
      <c r="B2168" s="3">
        <v>46316</v>
      </c>
      <c r="C2168" s="4">
        <f>YEAR(SalesDataTable[[#This Row],[Order Date]])</f>
        <v>2026</v>
      </c>
      <c r="D2168" s="19" t="str">
        <f>"Q"&amp;ROUNDUP(MONTH(SalesDataTable[[#This Row],[Order Date]])/3,0)</f>
        <v>Q4</v>
      </c>
      <c r="E2168" s="4">
        <f>MONTH(SalesDataTable[[#This Row],[Order Date]])</f>
        <v>10</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75">
      <c r="A2169" s="2">
        <v>1157</v>
      </c>
      <c r="B2169" s="3">
        <v>46317</v>
      </c>
      <c r="C2169" s="4">
        <f>YEAR(SalesDataTable[[#This Row],[Order Date]])</f>
        <v>2026</v>
      </c>
      <c r="D2169" s="19" t="str">
        <f>"Q"&amp;ROUNDUP(MONTH(SalesDataTable[[#This Row],[Order Date]])/3,0)</f>
        <v>Q4</v>
      </c>
      <c r="E2169" s="4">
        <f>MONTH(SalesDataTable[[#This Row],[Order Date]])</f>
        <v>10</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75">
      <c r="A2170" s="2">
        <v>1427</v>
      </c>
      <c r="B2170" s="3">
        <v>46317</v>
      </c>
      <c r="C2170" s="4">
        <f>YEAR(SalesDataTable[[#This Row],[Order Date]])</f>
        <v>2026</v>
      </c>
      <c r="D2170" s="19" t="str">
        <f>"Q"&amp;ROUNDUP(MONTH(SalesDataTable[[#This Row],[Order Date]])/3,0)</f>
        <v>Q4</v>
      </c>
      <c r="E2170" s="4">
        <f>MONTH(SalesDataTable[[#This Row],[Order Date]])</f>
        <v>10</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75">
      <c r="A2171" s="2">
        <v>1622</v>
      </c>
      <c r="B2171" s="3">
        <v>46317</v>
      </c>
      <c r="C2171" s="4">
        <f>YEAR(SalesDataTable[[#This Row],[Order Date]])</f>
        <v>2026</v>
      </c>
      <c r="D2171" s="19" t="str">
        <f>"Q"&amp;ROUNDUP(MONTH(SalesDataTable[[#This Row],[Order Date]])/3,0)</f>
        <v>Q4</v>
      </c>
      <c r="E2171" s="4">
        <f>MONTH(SalesDataTable[[#This Row],[Order Date]])</f>
        <v>10</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75">
      <c r="A2172" s="2">
        <v>1879</v>
      </c>
      <c r="B2172" s="3">
        <v>46317</v>
      </c>
      <c r="C2172" s="4">
        <f>YEAR(SalesDataTable[[#This Row],[Order Date]])</f>
        <v>2026</v>
      </c>
      <c r="D2172" s="19" t="str">
        <f>"Q"&amp;ROUNDUP(MONTH(SalesDataTable[[#This Row],[Order Date]])/3,0)</f>
        <v>Q4</v>
      </c>
      <c r="E2172" s="4">
        <f>MONTH(SalesDataTable[[#This Row],[Order Date]])</f>
        <v>10</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75">
      <c r="A2173" s="2">
        <v>2483</v>
      </c>
      <c r="B2173" s="3">
        <v>46317</v>
      </c>
      <c r="C2173" s="4">
        <f>YEAR(SalesDataTable[[#This Row],[Order Date]])</f>
        <v>2026</v>
      </c>
      <c r="D2173" s="19" t="str">
        <f>"Q"&amp;ROUNDUP(MONTH(SalesDataTable[[#This Row],[Order Date]])/3,0)</f>
        <v>Q4</v>
      </c>
      <c r="E2173" s="4">
        <f>MONTH(SalesDataTable[[#This Row],[Order Date]])</f>
        <v>10</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75">
      <c r="A2174" s="2">
        <v>4451</v>
      </c>
      <c r="B2174" s="3">
        <v>46317</v>
      </c>
      <c r="C2174" s="4">
        <f>YEAR(SalesDataTable[[#This Row],[Order Date]])</f>
        <v>2026</v>
      </c>
      <c r="D2174" s="19" t="str">
        <f>"Q"&amp;ROUNDUP(MONTH(SalesDataTable[[#This Row],[Order Date]])/3,0)</f>
        <v>Q4</v>
      </c>
      <c r="E2174" s="4">
        <f>MONTH(SalesDataTable[[#This Row],[Order Date]])</f>
        <v>10</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75">
      <c r="A2175" s="2">
        <v>93</v>
      </c>
      <c r="B2175" s="3">
        <v>46318</v>
      </c>
      <c r="C2175" s="4">
        <f>YEAR(SalesDataTable[[#This Row],[Order Date]])</f>
        <v>2026</v>
      </c>
      <c r="D2175" s="19" t="str">
        <f>"Q"&amp;ROUNDUP(MONTH(SalesDataTable[[#This Row],[Order Date]])/3,0)</f>
        <v>Q4</v>
      </c>
      <c r="E2175" s="4">
        <f>MONTH(SalesDataTable[[#This Row],[Order Date]])</f>
        <v>10</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75">
      <c r="A2176" s="2">
        <v>265</v>
      </c>
      <c r="B2176" s="3">
        <v>46318</v>
      </c>
      <c r="C2176" s="4">
        <f>YEAR(SalesDataTable[[#This Row],[Order Date]])</f>
        <v>2026</v>
      </c>
      <c r="D2176" s="19" t="str">
        <f>"Q"&amp;ROUNDUP(MONTH(SalesDataTable[[#This Row],[Order Date]])/3,0)</f>
        <v>Q4</v>
      </c>
      <c r="E2176" s="4">
        <f>MONTH(SalesDataTable[[#This Row],[Order Date]])</f>
        <v>10</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75">
      <c r="A2177" s="2">
        <v>555</v>
      </c>
      <c r="B2177" s="3">
        <v>46318</v>
      </c>
      <c r="C2177" s="4">
        <f>YEAR(SalesDataTable[[#This Row],[Order Date]])</f>
        <v>2026</v>
      </c>
      <c r="D2177" s="19" t="str">
        <f>"Q"&amp;ROUNDUP(MONTH(SalesDataTable[[#This Row],[Order Date]])/3,0)</f>
        <v>Q4</v>
      </c>
      <c r="E2177" s="4">
        <f>MONTH(SalesDataTable[[#This Row],[Order Date]])</f>
        <v>10</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75">
      <c r="A2178" s="2">
        <v>1993</v>
      </c>
      <c r="B2178" s="3">
        <v>46318</v>
      </c>
      <c r="C2178" s="4">
        <f>YEAR(SalesDataTable[[#This Row],[Order Date]])</f>
        <v>2026</v>
      </c>
      <c r="D2178" s="19" t="str">
        <f>"Q"&amp;ROUNDUP(MONTH(SalesDataTable[[#This Row],[Order Date]])/3,0)</f>
        <v>Q4</v>
      </c>
      <c r="E2178" s="4">
        <f>MONTH(SalesDataTable[[#This Row],[Order Date]])</f>
        <v>10</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75">
      <c r="A2179" s="2">
        <v>3116</v>
      </c>
      <c r="B2179" s="3">
        <v>46318</v>
      </c>
      <c r="C2179" s="4">
        <f>YEAR(SalesDataTable[[#This Row],[Order Date]])</f>
        <v>2026</v>
      </c>
      <c r="D2179" s="19" t="str">
        <f>"Q"&amp;ROUNDUP(MONTH(SalesDataTable[[#This Row],[Order Date]])/3,0)</f>
        <v>Q4</v>
      </c>
      <c r="E2179" s="4">
        <f>MONTH(SalesDataTable[[#This Row],[Order Date]])</f>
        <v>10</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75">
      <c r="A2180" s="2">
        <v>3631</v>
      </c>
      <c r="B2180" s="3">
        <v>46318</v>
      </c>
      <c r="C2180" s="4">
        <f>YEAR(SalesDataTable[[#This Row],[Order Date]])</f>
        <v>2026</v>
      </c>
      <c r="D2180" s="19" t="str">
        <f>"Q"&amp;ROUNDUP(MONTH(SalesDataTable[[#This Row],[Order Date]])/3,0)</f>
        <v>Q4</v>
      </c>
      <c r="E2180" s="4">
        <f>MONTH(SalesDataTable[[#This Row],[Order Date]])</f>
        <v>10</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75">
      <c r="A2181" s="2">
        <v>4216</v>
      </c>
      <c r="B2181" s="3">
        <v>46318</v>
      </c>
      <c r="C2181" s="4">
        <f>YEAR(SalesDataTable[[#This Row],[Order Date]])</f>
        <v>2026</v>
      </c>
      <c r="D2181" s="19" t="str">
        <f>"Q"&amp;ROUNDUP(MONTH(SalesDataTable[[#This Row],[Order Date]])/3,0)</f>
        <v>Q4</v>
      </c>
      <c r="E2181" s="4">
        <f>MONTH(SalesDataTable[[#This Row],[Order Date]])</f>
        <v>10</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75">
      <c r="A2182" s="2">
        <v>4956</v>
      </c>
      <c r="B2182" s="3">
        <v>46318</v>
      </c>
      <c r="C2182" s="4">
        <f>YEAR(SalesDataTable[[#This Row],[Order Date]])</f>
        <v>2026</v>
      </c>
      <c r="D2182" s="19" t="str">
        <f>"Q"&amp;ROUNDUP(MONTH(SalesDataTable[[#This Row],[Order Date]])/3,0)</f>
        <v>Q4</v>
      </c>
      <c r="E2182" s="4">
        <f>MONTH(SalesDataTable[[#This Row],[Order Date]])</f>
        <v>10</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75">
      <c r="A2183" s="2">
        <v>439</v>
      </c>
      <c r="B2183" s="3">
        <v>46319</v>
      </c>
      <c r="C2183" s="4">
        <f>YEAR(SalesDataTable[[#This Row],[Order Date]])</f>
        <v>2026</v>
      </c>
      <c r="D2183" s="19" t="str">
        <f>"Q"&amp;ROUNDUP(MONTH(SalesDataTable[[#This Row],[Order Date]])/3,0)</f>
        <v>Q4</v>
      </c>
      <c r="E2183" s="4">
        <f>MONTH(SalesDataTable[[#This Row],[Order Date]])</f>
        <v>10</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75">
      <c r="A2184" s="2">
        <v>1076</v>
      </c>
      <c r="B2184" s="3">
        <v>46319</v>
      </c>
      <c r="C2184" s="4">
        <f>YEAR(SalesDataTable[[#This Row],[Order Date]])</f>
        <v>2026</v>
      </c>
      <c r="D2184" s="19" t="str">
        <f>"Q"&amp;ROUNDUP(MONTH(SalesDataTable[[#This Row],[Order Date]])/3,0)</f>
        <v>Q4</v>
      </c>
      <c r="E2184" s="4">
        <f>MONTH(SalesDataTable[[#This Row],[Order Date]])</f>
        <v>10</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75">
      <c r="A2185" s="2">
        <v>1130</v>
      </c>
      <c r="B2185" s="3">
        <v>46319</v>
      </c>
      <c r="C2185" s="4">
        <f>YEAR(SalesDataTable[[#This Row],[Order Date]])</f>
        <v>2026</v>
      </c>
      <c r="D2185" s="19" t="str">
        <f>"Q"&amp;ROUNDUP(MONTH(SalesDataTable[[#This Row],[Order Date]])/3,0)</f>
        <v>Q4</v>
      </c>
      <c r="E2185" s="4">
        <f>MONTH(SalesDataTable[[#This Row],[Order Date]])</f>
        <v>10</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75">
      <c r="A2186" s="2">
        <v>2820</v>
      </c>
      <c r="B2186" s="3">
        <v>46319</v>
      </c>
      <c r="C2186" s="4">
        <f>YEAR(SalesDataTable[[#This Row],[Order Date]])</f>
        <v>2026</v>
      </c>
      <c r="D2186" s="19" t="str">
        <f>"Q"&amp;ROUNDUP(MONTH(SalesDataTable[[#This Row],[Order Date]])/3,0)</f>
        <v>Q4</v>
      </c>
      <c r="E2186" s="4">
        <f>MONTH(SalesDataTable[[#This Row],[Order Date]])</f>
        <v>10</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75">
      <c r="A2187" s="2">
        <v>4213</v>
      </c>
      <c r="B2187" s="3">
        <v>46319</v>
      </c>
      <c r="C2187" s="4">
        <f>YEAR(SalesDataTable[[#This Row],[Order Date]])</f>
        <v>2026</v>
      </c>
      <c r="D2187" s="19" t="str">
        <f>"Q"&amp;ROUNDUP(MONTH(SalesDataTable[[#This Row],[Order Date]])/3,0)</f>
        <v>Q4</v>
      </c>
      <c r="E2187" s="4">
        <f>MONTH(SalesDataTable[[#This Row],[Order Date]])</f>
        <v>10</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75">
      <c r="A2188" s="2">
        <v>4375</v>
      </c>
      <c r="B2188" s="3">
        <v>46319</v>
      </c>
      <c r="C2188" s="4">
        <f>YEAR(SalesDataTable[[#This Row],[Order Date]])</f>
        <v>2026</v>
      </c>
      <c r="D2188" s="19" t="str">
        <f>"Q"&amp;ROUNDUP(MONTH(SalesDataTable[[#This Row],[Order Date]])/3,0)</f>
        <v>Q4</v>
      </c>
      <c r="E2188" s="4">
        <f>MONTH(SalesDataTable[[#This Row],[Order Date]])</f>
        <v>10</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75">
      <c r="A2189" s="2">
        <v>5072</v>
      </c>
      <c r="B2189" s="3">
        <v>46319</v>
      </c>
      <c r="C2189" s="4">
        <f>YEAR(SalesDataTable[[#This Row],[Order Date]])</f>
        <v>2026</v>
      </c>
      <c r="D2189" s="19" t="str">
        <f>"Q"&amp;ROUNDUP(MONTH(SalesDataTable[[#This Row],[Order Date]])/3,0)</f>
        <v>Q4</v>
      </c>
      <c r="E2189" s="4">
        <f>MONTH(SalesDataTable[[#This Row],[Order Date]])</f>
        <v>10</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75">
      <c r="A2190" s="2">
        <v>310</v>
      </c>
      <c r="B2190" s="3">
        <v>46320</v>
      </c>
      <c r="C2190" s="4">
        <f>YEAR(SalesDataTable[[#This Row],[Order Date]])</f>
        <v>2026</v>
      </c>
      <c r="D2190" s="19" t="str">
        <f>"Q"&amp;ROUNDUP(MONTH(SalesDataTable[[#This Row],[Order Date]])/3,0)</f>
        <v>Q4</v>
      </c>
      <c r="E2190" s="4">
        <f>MONTH(SalesDataTable[[#This Row],[Order Date]])</f>
        <v>10</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75">
      <c r="A2191" s="2">
        <v>317</v>
      </c>
      <c r="B2191" s="3">
        <v>46320</v>
      </c>
      <c r="C2191" s="4">
        <f>YEAR(SalesDataTable[[#This Row],[Order Date]])</f>
        <v>2026</v>
      </c>
      <c r="D2191" s="19" t="str">
        <f>"Q"&amp;ROUNDUP(MONTH(SalesDataTable[[#This Row],[Order Date]])/3,0)</f>
        <v>Q4</v>
      </c>
      <c r="E2191" s="4">
        <f>MONTH(SalesDataTable[[#This Row],[Order Date]])</f>
        <v>10</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75">
      <c r="A2192" s="2">
        <v>684</v>
      </c>
      <c r="B2192" s="3">
        <v>46320</v>
      </c>
      <c r="C2192" s="4">
        <f>YEAR(SalesDataTable[[#This Row],[Order Date]])</f>
        <v>2026</v>
      </c>
      <c r="D2192" s="19" t="str">
        <f>"Q"&amp;ROUNDUP(MONTH(SalesDataTable[[#This Row],[Order Date]])/3,0)</f>
        <v>Q4</v>
      </c>
      <c r="E2192" s="4">
        <f>MONTH(SalesDataTable[[#This Row],[Order Date]])</f>
        <v>10</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75">
      <c r="A2193" s="2">
        <v>1430</v>
      </c>
      <c r="B2193" s="3">
        <v>46320</v>
      </c>
      <c r="C2193" s="4">
        <f>YEAR(SalesDataTable[[#This Row],[Order Date]])</f>
        <v>2026</v>
      </c>
      <c r="D2193" s="19" t="str">
        <f>"Q"&amp;ROUNDUP(MONTH(SalesDataTable[[#This Row],[Order Date]])/3,0)</f>
        <v>Q4</v>
      </c>
      <c r="E2193" s="4">
        <f>MONTH(SalesDataTable[[#This Row],[Order Date]])</f>
        <v>10</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75">
      <c r="A2194" s="2">
        <v>2049</v>
      </c>
      <c r="B2194" s="3">
        <v>46320</v>
      </c>
      <c r="C2194" s="4">
        <f>YEAR(SalesDataTable[[#This Row],[Order Date]])</f>
        <v>2026</v>
      </c>
      <c r="D2194" s="19" t="str">
        <f>"Q"&amp;ROUNDUP(MONTH(SalesDataTable[[#This Row],[Order Date]])/3,0)</f>
        <v>Q4</v>
      </c>
      <c r="E2194" s="4">
        <f>MONTH(SalesDataTable[[#This Row],[Order Date]])</f>
        <v>10</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75">
      <c r="A2195" s="2">
        <v>2199</v>
      </c>
      <c r="B2195" s="3">
        <v>46320</v>
      </c>
      <c r="C2195" s="4">
        <f>YEAR(SalesDataTable[[#This Row],[Order Date]])</f>
        <v>2026</v>
      </c>
      <c r="D2195" s="19" t="str">
        <f>"Q"&amp;ROUNDUP(MONTH(SalesDataTable[[#This Row],[Order Date]])/3,0)</f>
        <v>Q4</v>
      </c>
      <c r="E2195" s="4">
        <f>MONTH(SalesDataTable[[#This Row],[Order Date]])</f>
        <v>10</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75">
      <c r="A2196" s="2">
        <v>2954</v>
      </c>
      <c r="B2196" s="3">
        <v>46320</v>
      </c>
      <c r="C2196" s="4">
        <f>YEAR(SalesDataTable[[#This Row],[Order Date]])</f>
        <v>2026</v>
      </c>
      <c r="D2196" s="19" t="str">
        <f>"Q"&amp;ROUNDUP(MONTH(SalesDataTable[[#This Row],[Order Date]])/3,0)</f>
        <v>Q4</v>
      </c>
      <c r="E2196" s="4">
        <f>MONTH(SalesDataTable[[#This Row],[Order Date]])</f>
        <v>10</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75">
      <c r="A2197" s="2">
        <v>3218</v>
      </c>
      <c r="B2197" s="3">
        <v>46320</v>
      </c>
      <c r="C2197" s="4">
        <f>YEAR(SalesDataTable[[#This Row],[Order Date]])</f>
        <v>2026</v>
      </c>
      <c r="D2197" s="19" t="str">
        <f>"Q"&amp;ROUNDUP(MONTH(SalesDataTable[[#This Row],[Order Date]])/3,0)</f>
        <v>Q4</v>
      </c>
      <c r="E2197" s="4">
        <f>MONTH(SalesDataTable[[#This Row],[Order Date]])</f>
        <v>10</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75">
      <c r="A2198" s="2">
        <v>3965</v>
      </c>
      <c r="B2198" s="3">
        <v>46320</v>
      </c>
      <c r="C2198" s="4">
        <f>YEAR(SalesDataTable[[#This Row],[Order Date]])</f>
        <v>2026</v>
      </c>
      <c r="D2198" s="19" t="str">
        <f>"Q"&amp;ROUNDUP(MONTH(SalesDataTable[[#This Row],[Order Date]])/3,0)</f>
        <v>Q4</v>
      </c>
      <c r="E2198" s="4">
        <f>MONTH(SalesDataTable[[#This Row],[Order Date]])</f>
        <v>10</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75">
      <c r="A2199" s="2">
        <v>2278</v>
      </c>
      <c r="B2199" s="3">
        <v>46321</v>
      </c>
      <c r="C2199" s="4">
        <f>YEAR(SalesDataTable[[#This Row],[Order Date]])</f>
        <v>2026</v>
      </c>
      <c r="D2199" s="19" t="str">
        <f>"Q"&amp;ROUNDUP(MONTH(SalesDataTable[[#This Row],[Order Date]])/3,0)</f>
        <v>Q4</v>
      </c>
      <c r="E2199" s="4">
        <f>MONTH(SalesDataTable[[#This Row],[Order Date]])</f>
        <v>10</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75">
      <c r="A2200" s="2">
        <v>3132</v>
      </c>
      <c r="B2200" s="3">
        <v>46321</v>
      </c>
      <c r="C2200" s="4">
        <f>YEAR(SalesDataTable[[#This Row],[Order Date]])</f>
        <v>2026</v>
      </c>
      <c r="D2200" s="19" t="str">
        <f>"Q"&amp;ROUNDUP(MONTH(SalesDataTable[[#This Row],[Order Date]])/3,0)</f>
        <v>Q4</v>
      </c>
      <c r="E2200" s="4">
        <f>MONTH(SalesDataTable[[#This Row],[Order Date]])</f>
        <v>10</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75">
      <c r="A2201" s="2">
        <v>3144</v>
      </c>
      <c r="B2201" s="3">
        <v>46321</v>
      </c>
      <c r="C2201" s="4">
        <f>YEAR(SalesDataTable[[#This Row],[Order Date]])</f>
        <v>2026</v>
      </c>
      <c r="D2201" s="19" t="str">
        <f>"Q"&amp;ROUNDUP(MONTH(SalesDataTable[[#This Row],[Order Date]])/3,0)</f>
        <v>Q4</v>
      </c>
      <c r="E2201" s="4">
        <f>MONTH(SalesDataTable[[#This Row],[Order Date]])</f>
        <v>10</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75">
      <c r="A2202" s="2">
        <v>3501</v>
      </c>
      <c r="B2202" s="3">
        <v>46321</v>
      </c>
      <c r="C2202" s="4">
        <f>YEAR(SalesDataTable[[#This Row],[Order Date]])</f>
        <v>2026</v>
      </c>
      <c r="D2202" s="19" t="str">
        <f>"Q"&amp;ROUNDUP(MONTH(SalesDataTable[[#This Row],[Order Date]])/3,0)</f>
        <v>Q4</v>
      </c>
      <c r="E2202" s="4">
        <f>MONTH(SalesDataTable[[#This Row],[Order Date]])</f>
        <v>10</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75">
      <c r="A2203" s="2">
        <v>458</v>
      </c>
      <c r="B2203" s="3">
        <v>46322</v>
      </c>
      <c r="C2203" s="4">
        <f>YEAR(SalesDataTable[[#This Row],[Order Date]])</f>
        <v>2026</v>
      </c>
      <c r="D2203" s="19" t="str">
        <f>"Q"&amp;ROUNDUP(MONTH(SalesDataTable[[#This Row],[Order Date]])/3,0)</f>
        <v>Q4</v>
      </c>
      <c r="E2203" s="4">
        <f>MONTH(SalesDataTable[[#This Row],[Order Date]])</f>
        <v>10</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75">
      <c r="A2204" s="2">
        <v>1065</v>
      </c>
      <c r="B2204" s="3">
        <v>46322</v>
      </c>
      <c r="C2204" s="4">
        <f>YEAR(SalesDataTable[[#This Row],[Order Date]])</f>
        <v>2026</v>
      </c>
      <c r="D2204" s="19" t="str">
        <f>"Q"&amp;ROUNDUP(MONTH(SalesDataTable[[#This Row],[Order Date]])/3,0)</f>
        <v>Q4</v>
      </c>
      <c r="E2204" s="4">
        <f>MONTH(SalesDataTable[[#This Row],[Order Date]])</f>
        <v>10</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75">
      <c r="A2205" s="2">
        <v>1707</v>
      </c>
      <c r="B2205" s="3">
        <v>46322</v>
      </c>
      <c r="C2205" s="4">
        <f>YEAR(SalesDataTable[[#This Row],[Order Date]])</f>
        <v>2026</v>
      </c>
      <c r="D2205" s="19" t="str">
        <f>"Q"&amp;ROUNDUP(MONTH(SalesDataTable[[#This Row],[Order Date]])/3,0)</f>
        <v>Q4</v>
      </c>
      <c r="E2205" s="4">
        <f>MONTH(SalesDataTable[[#This Row],[Order Date]])</f>
        <v>10</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75">
      <c r="A2206" s="2">
        <v>1989</v>
      </c>
      <c r="B2206" s="3">
        <v>46322</v>
      </c>
      <c r="C2206" s="4">
        <f>YEAR(SalesDataTable[[#This Row],[Order Date]])</f>
        <v>2026</v>
      </c>
      <c r="D2206" s="19" t="str">
        <f>"Q"&amp;ROUNDUP(MONTH(SalesDataTable[[#This Row],[Order Date]])/3,0)</f>
        <v>Q4</v>
      </c>
      <c r="E2206" s="4">
        <f>MONTH(SalesDataTable[[#This Row],[Order Date]])</f>
        <v>10</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75">
      <c r="A2207" s="2">
        <v>2852</v>
      </c>
      <c r="B2207" s="3">
        <v>46322</v>
      </c>
      <c r="C2207" s="4">
        <f>YEAR(SalesDataTable[[#This Row],[Order Date]])</f>
        <v>2026</v>
      </c>
      <c r="D2207" s="19" t="str">
        <f>"Q"&amp;ROUNDUP(MONTH(SalesDataTable[[#This Row],[Order Date]])/3,0)</f>
        <v>Q4</v>
      </c>
      <c r="E2207" s="4">
        <f>MONTH(SalesDataTable[[#This Row],[Order Date]])</f>
        <v>10</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75">
      <c r="A2208" s="2">
        <v>4762</v>
      </c>
      <c r="B2208" s="3">
        <v>46322</v>
      </c>
      <c r="C2208" s="4">
        <f>YEAR(SalesDataTable[[#This Row],[Order Date]])</f>
        <v>2026</v>
      </c>
      <c r="D2208" s="19" t="str">
        <f>"Q"&amp;ROUNDUP(MONTH(SalesDataTable[[#This Row],[Order Date]])/3,0)</f>
        <v>Q4</v>
      </c>
      <c r="E2208" s="4">
        <f>MONTH(SalesDataTable[[#This Row],[Order Date]])</f>
        <v>10</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75">
      <c r="A2209" s="2">
        <v>4997</v>
      </c>
      <c r="B2209" s="3">
        <v>46322</v>
      </c>
      <c r="C2209" s="4">
        <f>YEAR(SalesDataTable[[#This Row],[Order Date]])</f>
        <v>2026</v>
      </c>
      <c r="D2209" s="19" t="str">
        <f>"Q"&amp;ROUNDUP(MONTH(SalesDataTable[[#This Row],[Order Date]])/3,0)</f>
        <v>Q4</v>
      </c>
      <c r="E2209" s="4">
        <f>MONTH(SalesDataTable[[#This Row],[Order Date]])</f>
        <v>10</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75">
      <c r="A2210" s="2">
        <v>1238</v>
      </c>
      <c r="B2210" s="3">
        <v>46323</v>
      </c>
      <c r="C2210" s="4">
        <f>YEAR(SalesDataTable[[#This Row],[Order Date]])</f>
        <v>2026</v>
      </c>
      <c r="D2210" s="19" t="str">
        <f>"Q"&amp;ROUNDUP(MONTH(SalesDataTable[[#This Row],[Order Date]])/3,0)</f>
        <v>Q4</v>
      </c>
      <c r="E2210" s="4">
        <f>MONTH(SalesDataTable[[#This Row],[Order Date]])</f>
        <v>10</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75">
      <c r="A2211" s="2">
        <v>2622</v>
      </c>
      <c r="B2211" s="3">
        <v>46323</v>
      </c>
      <c r="C2211" s="4">
        <f>YEAR(SalesDataTable[[#This Row],[Order Date]])</f>
        <v>2026</v>
      </c>
      <c r="D2211" s="19" t="str">
        <f>"Q"&amp;ROUNDUP(MONTH(SalesDataTable[[#This Row],[Order Date]])/3,0)</f>
        <v>Q4</v>
      </c>
      <c r="E2211" s="4">
        <f>MONTH(SalesDataTable[[#This Row],[Order Date]])</f>
        <v>10</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75">
      <c r="A2212" s="2">
        <v>3106</v>
      </c>
      <c r="B2212" s="3">
        <v>46323</v>
      </c>
      <c r="C2212" s="4">
        <f>YEAR(SalesDataTable[[#This Row],[Order Date]])</f>
        <v>2026</v>
      </c>
      <c r="D2212" s="19" t="str">
        <f>"Q"&amp;ROUNDUP(MONTH(SalesDataTable[[#This Row],[Order Date]])/3,0)</f>
        <v>Q4</v>
      </c>
      <c r="E2212" s="4">
        <f>MONTH(SalesDataTable[[#This Row],[Order Date]])</f>
        <v>10</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75">
      <c r="A2213" s="2">
        <v>3274</v>
      </c>
      <c r="B2213" s="3">
        <v>46323</v>
      </c>
      <c r="C2213" s="4">
        <f>YEAR(SalesDataTable[[#This Row],[Order Date]])</f>
        <v>2026</v>
      </c>
      <c r="D2213" s="19" t="str">
        <f>"Q"&amp;ROUNDUP(MONTH(SalesDataTable[[#This Row],[Order Date]])/3,0)</f>
        <v>Q4</v>
      </c>
      <c r="E2213" s="4">
        <f>MONTH(SalesDataTable[[#This Row],[Order Date]])</f>
        <v>10</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75">
      <c r="A2214" s="2">
        <v>3542</v>
      </c>
      <c r="B2214" s="3">
        <v>46323</v>
      </c>
      <c r="C2214" s="4">
        <f>YEAR(SalesDataTable[[#This Row],[Order Date]])</f>
        <v>2026</v>
      </c>
      <c r="D2214" s="19" t="str">
        <f>"Q"&amp;ROUNDUP(MONTH(SalesDataTable[[#This Row],[Order Date]])/3,0)</f>
        <v>Q4</v>
      </c>
      <c r="E2214" s="4">
        <f>MONTH(SalesDataTable[[#This Row],[Order Date]])</f>
        <v>10</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75">
      <c r="A2215" s="2">
        <v>3704</v>
      </c>
      <c r="B2215" s="3">
        <v>46323</v>
      </c>
      <c r="C2215" s="4">
        <f>YEAR(SalesDataTable[[#This Row],[Order Date]])</f>
        <v>2026</v>
      </c>
      <c r="D2215" s="19" t="str">
        <f>"Q"&amp;ROUNDUP(MONTH(SalesDataTable[[#This Row],[Order Date]])/3,0)</f>
        <v>Q4</v>
      </c>
      <c r="E2215" s="4">
        <f>MONTH(SalesDataTable[[#This Row],[Order Date]])</f>
        <v>10</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75">
      <c r="A2216" s="2">
        <v>4699</v>
      </c>
      <c r="B2216" s="3">
        <v>46323</v>
      </c>
      <c r="C2216" s="4">
        <f>YEAR(SalesDataTable[[#This Row],[Order Date]])</f>
        <v>2026</v>
      </c>
      <c r="D2216" s="19" t="str">
        <f>"Q"&amp;ROUNDUP(MONTH(SalesDataTable[[#This Row],[Order Date]])/3,0)</f>
        <v>Q4</v>
      </c>
      <c r="E2216" s="4">
        <f>MONTH(SalesDataTable[[#This Row],[Order Date]])</f>
        <v>10</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75">
      <c r="A2217" s="2">
        <v>1226</v>
      </c>
      <c r="B2217" s="3">
        <v>46324</v>
      </c>
      <c r="C2217" s="4">
        <f>YEAR(SalesDataTable[[#This Row],[Order Date]])</f>
        <v>2026</v>
      </c>
      <c r="D2217" s="19" t="str">
        <f>"Q"&amp;ROUNDUP(MONTH(SalesDataTable[[#This Row],[Order Date]])/3,0)</f>
        <v>Q4</v>
      </c>
      <c r="E2217" s="4">
        <f>MONTH(SalesDataTable[[#This Row],[Order Date]])</f>
        <v>10</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75">
      <c r="A2218" s="2">
        <v>1245</v>
      </c>
      <c r="B2218" s="3">
        <v>46324</v>
      </c>
      <c r="C2218" s="4">
        <f>YEAR(SalesDataTable[[#This Row],[Order Date]])</f>
        <v>2026</v>
      </c>
      <c r="D2218" s="19" t="str">
        <f>"Q"&amp;ROUNDUP(MONTH(SalesDataTable[[#This Row],[Order Date]])/3,0)</f>
        <v>Q4</v>
      </c>
      <c r="E2218" s="4">
        <f>MONTH(SalesDataTable[[#This Row],[Order Date]])</f>
        <v>10</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75">
      <c r="A2219" s="2">
        <v>1477</v>
      </c>
      <c r="B2219" s="3">
        <v>46324</v>
      </c>
      <c r="C2219" s="4">
        <f>YEAR(SalesDataTable[[#This Row],[Order Date]])</f>
        <v>2026</v>
      </c>
      <c r="D2219" s="19" t="str">
        <f>"Q"&amp;ROUNDUP(MONTH(SalesDataTable[[#This Row],[Order Date]])/3,0)</f>
        <v>Q4</v>
      </c>
      <c r="E2219" s="4">
        <f>MONTH(SalesDataTable[[#This Row],[Order Date]])</f>
        <v>10</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75">
      <c r="A2220" s="2">
        <v>1575</v>
      </c>
      <c r="B2220" s="3">
        <v>46324</v>
      </c>
      <c r="C2220" s="4">
        <f>YEAR(SalesDataTable[[#This Row],[Order Date]])</f>
        <v>2026</v>
      </c>
      <c r="D2220" s="19" t="str">
        <f>"Q"&amp;ROUNDUP(MONTH(SalesDataTable[[#This Row],[Order Date]])/3,0)</f>
        <v>Q4</v>
      </c>
      <c r="E2220" s="4">
        <f>MONTH(SalesDataTable[[#This Row],[Order Date]])</f>
        <v>10</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75">
      <c r="A2221" s="2">
        <v>2830</v>
      </c>
      <c r="B2221" s="3">
        <v>46324</v>
      </c>
      <c r="C2221" s="4">
        <f>YEAR(SalesDataTable[[#This Row],[Order Date]])</f>
        <v>2026</v>
      </c>
      <c r="D2221" s="19" t="str">
        <f>"Q"&amp;ROUNDUP(MONTH(SalesDataTable[[#This Row],[Order Date]])/3,0)</f>
        <v>Q4</v>
      </c>
      <c r="E2221" s="4">
        <f>MONTH(SalesDataTable[[#This Row],[Order Date]])</f>
        <v>10</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75">
      <c r="A2222" s="2">
        <v>2884</v>
      </c>
      <c r="B2222" s="3">
        <v>46324</v>
      </c>
      <c r="C2222" s="4">
        <f>YEAR(SalesDataTable[[#This Row],[Order Date]])</f>
        <v>2026</v>
      </c>
      <c r="D2222" s="19" t="str">
        <f>"Q"&amp;ROUNDUP(MONTH(SalesDataTable[[#This Row],[Order Date]])/3,0)</f>
        <v>Q4</v>
      </c>
      <c r="E2222" s="4">
        <f>MONTH(SalesDataTable[[#This Row],[Order Date]])</f>
        <v>10</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75">
      <c r="A2223" s="2">
        <v>3093</v>
      </c>
      <c r="B2223" s="3">
        <v>46324</v>
      </c>
      <c r="C2223" s="4">
        <f>YEAR(SalesDataTable[[#This Row],[Order Date]])</f>
        <v>2026</v>
      </c>
      <c r="D2223" s="19" t="str">
        <f>"Q"&amp;ROUNDUP(MONTH(SalesDataTable[[#This Row],[Order Date]])/3,0)</f>
        <v>Q4</v>
      </c>
      <c r="E2223" s="4">
        <f>MONTH(SalesDataTable[[#This Row],[Order Date]])</f>
        <v>10</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75">
      <c r="A2224" s="2">
        <v>3613</v>
      </c>
      <c r="B2224" s="3">
        <v>46324</v>
      </c>
      <c r="C2224" s="4">
        <f>YEAR(SalesDataTable[[#This Row],[Order Date]])</f>
        <v>2026</v>
      </c>
      <c r="D2224" s="19" t="str">
        <f>"Q"&amp;ROUNDUP(MONTH(SalesDataTable[[#This Row],[Order Date]])/3,0)</f>
        <v>Q4</v>
      </c>
      <c r="E2224" s="4">
        <f>MONTH(SalesDataTable[[#This Row],[Order Date]])</f>
        <v>10</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75">
      <c r="A2225" s="2">
        <v>4496</v>
      </c>
      <c r="B2225" s="3">
        <v>46324</v>
      </c>
      <c r="C2225" s="4">
        <f>YEAR(SalesDataTable[[#This Row],[Order Date]])</f>
        <v>2026</v>
      </c>
      <c r="D2225" s="19" t="str">
        <f>"Q"&amp;ROUNDUP(MONTH(SalesDataTable[[#This Row],[Order Date]])/3,0)</f>
        <v>Q4</v>
      </c>
      <c r="E2225" s="4">
        <f>MONTH(SalesDataTable[[#This Row],[Order Date]])</f>
        <v>10</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75">
      <c r="A2226" s="2">
        <v>5194</v>
      </c>
      <c r="B2226" s="3">
        <v>46324</v>
      </c>
      <c r="C2226" s="4">
        <f>YEAR(SalesDataTable[[#This Row],[Order Date]])</f>
        <v>2026</v>
      </c>
      <c r="D2226" s="19" t="str">
        <f>"Q"&amp;ROUNDUP(MONTH(SalesDataTable[[#This Row],[Order Date]])/3,0)</f>
        <v>Q4</v>
      </c>
      <c r="E2226" s="4">
        <f>MONTH(SalesDataTable[[#This Row],[Order Date]])</f>
        <v>10</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75">
      <c r="A2227" s="2">
        <v>339</v>
      </c>
      <c r="B2227" s="3">
        <v>46325</v>
      </c>
      <c r="C2227" s="4">
        <f>YEAR(SalesDataTable[[#This Row],[Order Date]])</f>
        <v>2026</v>
      </c>
      <c r="D2227" s="19" t="str">
        <f>"Q"&amp;ROUNDUP(MONTH(SalesDataTable[[#This Row],[Order Date]])/3,0)</f>
        <v>Q4</v>
      </c>
      <c r="E2227" s="4">
        <f>MONTH(SalesDataTable[[#This Row],[Order Date]])</f>
        <v>10</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75">
      <c r="A2228" s="2">
        <v>1199</v>
      </c>
      <c r="B2228" s="3">
        <v>46325</v>
      </c>
      <c r="C2228" s="4">
        <f>YEAR(SalesDataTable[[#This Row],[Order Date]])</f>
        <v>2026</v>
      </c>
      <c r="D2228" s="19" t="str">
        <f>"Q"&amp;ROUNDUP(MONTH(SalesDataTable[[#This Row],[Order Date]])/3,0)</f>
        <v>Q4</v>
      </c>
      <c r="E2228" s="4">
        <f>MONTH(SalesDataTable[[#This Row],[Order Date]])</f>
        <v>10</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75">
      <c r="A2229" s="2">
        <v>1253</v>
      </c>
      <c r="B2229" s="3">
        <v>46325</v>
      </c>
      <c r="C2229" s="4">
        <f>YEAR(SalesDataTable[[#This Row],[Order Date]])</f>
        <v>2026</v>
      </c>
      <c r="D2229" s="19" t="str">
        <f>"Q"&amp;ROUNDUP(MONTH(SalesDataTable[[#This Row],[Order Date]])/3,0)</f>
        <v>Q4</v>
      </c>
      <c r="E2229" s="4">
        <f>MONTH(SalesDataTable[[#This Row],[Order Date]])</f>
        <v>10</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75">
      <c r="A2230" s="2">
        <v>1407</v>
      </c>
      <c r="B2230" s="3">
        <v>46325</v>
      </c>
      <c r="C2230" s="4">
        <f>YEAR(SalesDataTable[[#This Row],[Order Date]])</f>
        <v>2026</v>
      </c>
      <c r="D2230" s="19" t="str">
        <f>"Q"&amp;ROUNDUP(MONTH(SalesDataTable[[#This Row],[Order Date]])/3,0)</f>
        <v>Q4</v>
      </c>
      <c r="E2230" s="4">
        <f>MONTH(SalesDataTable[[#This Row],[Order Date]])</f>
        <v>10</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75">
      <c r="A2231" s="2">
        <v>2532</v>
      </c>
      <c r="B2231" s="3">
        <v>46325</v>
      </c>
      <c r="C2231" s="4">
        <f>YEAR(SalesDataTable[[#This Row],[Order Date]])</f>
        <v>2026</v>
      </c>
      <c r="D2231" s="19" t="str">
        <f>"Q"&amp;ROUNDUP(MONTH(SalesDataTable[[#This Row],[Order Date]])/3,0)</f>
        <v>Q4</v>
      </c>
      <c r="E2231" s="4">
        <f>MONTH(SalesDataTable[[#This Row],[Order Date]])</f>
        <v>10</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75">
      <c r="A2232" s="2">
        <v>307</v>
      </c>
      <c r="B2232" s="3">
        <v>46326</v>
      </c>
      <c r="C2232" s="4">
        <f>YEAR(SalesDataTable[[#This Row],[Order Date]])</f>
        <v>2026</v>
      </c>
      <c r="D2232" s="19" t="str">
        <f>"Q"&amp;ROUNDUP(MONTH(SalesDataTable[[#This Row],[Order Date]])/3,0)</f>
        <v>Q4</v>
      </c>
      <c r="E2232" s="4">
        <f>MONTH(SalesDataTable[[#This Row],[Order Date]])</f>
        <v>10</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75">
      <c r="A2233" s="2">
        <v>3257</v>
      </c>
      <c r="B2233" s="3">
        <v>46326</v>
      </c>
      <c r="C2233" s="4">
        <f>YEAR(SalesDataTable[[#This Row],[Order Date]])</f>
        <v>2026</v>
      </c>
      <c r="D2233" s="19" t="str">
        <f>"Q"&amp;ROUNDUP(MONTH(SalesDataTable[[#This Row],[Order Date]])/3,0)</f>
        <v>Q4</v>
      </c>
      <c r="E2233" s="4">
        <f>MONTH(SalesDataTable[[#This Row],[Order Date]])</f>
        <v>10</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75">
      <c r="A2234" s="2">
        <v>3739</v>
      </c>
      <c r="B2234" s="3">
        <v>46326</v>
      </c>
      <c r="C2234" s="4">
        <f>YEAR(SalesDataTable[[#This Row],[Order Date]])</f>
        <v>2026</v>
      </c>
      <c r="D2234" s="19" t="str">
        <f>"Q"&amp;ROUNDUP(MONTH(SalesDataTable[[#This Row],[Order Date]])/3,0)</f>
        <v>Q4</v>
      </c>
      <c r="E2234" s="4">
        <f>MONTH(SalesDataTable[[#This Row],[Order Date]])</f>
        <v>10</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75">
      <c r="A2235" s="2">
        <v>77</v>
      </c>
      <c r="B2235" s="3">
        <v>46327</v>
      </c>
      <c r="C2235" s="4">
        <f>YEAR(SalesDataTable[[#This Row],[Order Date]])</f>
        <v>2026</v>
      </c>
      <c r="D2235" s="19" t="str">
        <f>"Q"&amp;ROUNDUP(MONTH(SalesDataTable[[#This Row],[Order Date]])/3,0)</f>
        <v>Q4</v>
      </c>
      <c r="E2235" s="4">
        <f>MONTH(SalesDataTable[[#This Row],[Order Date]])</f>
        <v>11</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75">
      <c r="A2236" s="2">
        <v>461</v>
      </c>
      <c r="B2236" s="3">
        <v>46327</v>
      </c>
      <c r="C2236" s="4">
        <f>YEAR(SalesDataTable[[#This Row],[Order Date]])</f>
        <v>2026</v>
      </c>
      <c r="D2236" s="19" t="str">
        <f>"Q"&amp;ROUNDUP(MONTH(SalesDataTable[[#This Row],[Order Date]])/3,0)</f>
        <v>Q4</v>
      </c>
      <c r="E2236" s="4">
        <f>MONTH(SalesDataTable[[#This Row],[Order Date]])</f>
        <v>11</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75">
      <c r="A2237" s="2">
        <v>732</v>
      </c>
      <c r="B2237" s="3">
        <v>46327</v>
      </c>
      <c r="C2237" s="4">
        <f>YEAR(SalesDataTable[[#This Row],[Order Date]])</f>
        <v>2026</v>
      </c>
      <c r="D2237" s="19" t="str">
        <f>"Q"&amp;ROUNDUP(MONTH(SalesDataTable[[#This Row],[Order Date]])/3,0)</f>
        <v>Q4</v>
      </c>
      <c r="E2237" s="4">
        <f>MONTH(SalesDataTable[[#This Row],[Order Date]])</f>
        <v>11</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75">
      <c r="A2238" s="2">
        <v>919</v>
      </c>
      <c r="B2238" s="3">
        <v>46327</v>
      </c>
      <c r="C2238" s="4">
        <f>YEAR(SalesDataTable[[#This Row],[Order Date]])</f>
        <v>2026</v>
      </c>
      <c r="D2238" s="19" t="str">
        <f>"Q"&amp;ROUNDUP(MONTH(SalesDataTable[[#This Row],[Order Date]])/3,0)</f>
        <v>Q4</v>
      </c>
      <c r="E2238" s="4">
        <f>MONTH(SalesDataTable[[#This Row],[Order Date]])</f>
        <v>11</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75">
      <c r="A2239" s="2">
        <v>949</v>
      </c>
      <c r="B2239" s="3">
        <v>46327</v>
      </c>
      <c r="C2239" s="4">
        <f>YEAR(SalesDataTable[[#This Row],[Order Date]])</f>
        <v>2026</v>
      </c>
      <c r="D2239" s="19" t="str">
        <f>"Q"&amp;ROUNDUP(MONTH(SalesDataTable[[#This Row],[Order Date]])/3,0)</f>
        <v>Q4</v>
      </c>
      <c r="E2239" s="4">
        <f>MONTH(SalesDataTable[[#This Row],[Order Date]])</f>
        <v>11</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75">
      <c r="A2240" s="2">
        <v>1185</v>
      </c>
      <c r="B2240" s="3">
        <v>46327</v>
      </c>
      <c r="C2240" s="4">
        <f>YEAR(SalesDataTable[[#This Row],[Order Date]])</f>
        <v>2026</v>
      </c>
      <c r="D2240" s="19" t="str">
        <f>"Q"&amp;ROUNDUP(MONTH(SalesDataTable[[#This Row],[Order Date]])/3,0)</f>
        <v>Q4</v>
      </c>
      <c r="E2240" s="4">
        <f>MONTH(SalesDataTable[[#This Row],[Order Date]])</f>
        <v>11</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75">
      <c r="A2241" s="2">
        <v>1248</v>
      </c>
      <c r="B2241" s="3">
        <v>46327</v>
      </c>
      <c r="C2241" s="4">
        <f>YEAR(SalesDataTable[[#This Row],[Order Date]])</f>
        <v>2026</v>
      </c>
      <c r="D2241" s="19" t="str">
        <f>"Q"&amp;ROUNDUP(MONTH(SalesDataTable[[#This Row],[Order Date]])/3,0)</f>
        <v>Q4</v>
      </c>
      <c r="E2241" s="4">
        <f>MONTH(SalesDataTable[[#This Row],[Order Date]])</f>
        <v>11</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75">
      <c r="A2242" s="2">
        <v>2129</v>
      </c>
      <c r="B2242" s="3">
        <v>46327</v>
      </c>
      <c r="C2242" s="4">
        <f>YEAR(SalesDataTable[[#This Row],[Order Date]])</f>
        <v>2026</v>
      </c>
      <c r="D2242" s="19" t="str">
        <f>"Q"&amp;ROUNDUP(MONTH(SalesDataTable[[#This Row],[Order Date]])/3,0)</f>
        <v>Q4</v>
      </c>
      <c r="E2242" s="4">
        <f>MONTH(SalesDataTable[[#This Row],[Order Date]])</f>
        <v>11</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75">
      <c r="A2243" s="2">
        <v>2850</v>
      </c>
      <c r="B2243" s="3">
        <v>46327</v>
      </c>
      <c r="C2243" s="4">
        <f>YEAR(SalesDataTable[[#This Row],[Order Date]])</f>
        <v>2026</v>
      </c>
      <c r="D2243" s="19" t="str">
        <f>"Q"&amp;ROUNDUP(MONTH(SalesDataTable[[#This Row],[Order Date]])/3,0)</f>
        <v>Q4</v>
      </c>
      <c r="E2243" s="4">
        <f>MONTH(SalesDataTable[[#This Row],[Order Date]])</f>
        <v>11</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75">
      <c r="A2244" s="2">
        <v>3477</v>
      </c>
      <c r="B2244" s="3">
        <v>46327</v>
      </c>
      <c r="C2244" s="4">
        <f>YEAR(SalesDataTable[[#This Row],[Order Date]])</f>
        <v>2026</v>
      </c>
      <c r="D2244" s="19" t="str">
        <f>"Q"&amp;ROUNDUP(MONTH(SalesDataTable[[#This Row],[Order Date]])/3,0)</f>
        <v>Q4</v>
      </c>
      <c r="E2244" s="4">
        <f>MONTH(SalesDataTable[[#This Row],[Order Date]])</f>
        <v>11</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75">
      <c r="A2245" s="2">
        <v>4673</v>
      </c>
      <c r="B2245" s="3">
        <v>46327</v>
      </c>
      <c r="C2245" s="4">
        <f>YEAR(SalesDataTable[[#This Row],[Order Date]])</f>
        <v>2026</v>
      </c>
      <c r="D2245" s="19" t="str">
        <f>"Q"&amp;ROUNDUP(MONTH(SalesDataTable[[#This Row],[Order Date]])/3,0)</f>
        <v>Q4</v>
      </c>
      <c r="E2245" s="4">
        <f>MONTH(SalesDataTable[[#This Row],[Order Date]])</f>
        <v>11</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75">
      <c r="A2246" s="2">
        <v>4679</v>
      </c>
      <c r="B2246" s="3">
        <v>46327</v>
      </c>
      <c r="C2246" s="4">
        <f>YEAR(SalesDataTable[[#This Row],[Order Date]])</f>
        <v>2026</v>
      </c>
      <c r="D2246" s="19" t="str">
        <f>"Q"&amp;ROUNDUP(MONTH(SalesDataTable[[#This Row],[Order Date]])/3,0)</f>
        <v>Q4</v>
      </c>
      <c r="E2246" s="4">
        <f>MONTH(SalesDataTable[[#This Row],[Order Date]])</f>
        <v>11</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75">
      <c r="A2247" s="2">
        <v>4809</v>
      </c>
      <c r="B2247" s="3">
        <v>46327</v>
      </c>
      <c r="C2247" s="4">
        <f>YEAR(SalesDataTable[[#This Row],[Order Date]])</f>
        <v>2026</v>
      </c>
      <c r="D2247" s="19" t="str">
        <f>"Q"&amp;ROUNDUP(MONTH(SalesDataTable[[#This Row],[Order Date]])/3,0)</f>
        <v>Q4</v>
      </c>
      <c r="E2247" s="4">
        <f>MONTH(SalesDataTable[[#This Row],[Order Date]])</f>
        <v>11</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75">
      <c r="A2248" s="2">
        <v>4849</v>
      </c>
      <c r="B2248" s="3">
        <v>46327</v>
      </c>
      <c r="C2248" s="4">
        <f>YEAR(SalesDataTable[[#This Row],[Order Date]])</f>
        <v>2026</v>
      </c>
      <c r="D2248" s="19" t="str">
        <f>"Q"&amp;ROUNDUP(MONTH(SalesDataTable[[#This Row],[Order Date]])/3,0)</f>
        <v>Q4</v>
      </c>
      <c r="E2248" s="4">
        <f>MONTH(SalesDataTable[[#This Row],[Order Date]])</f>
        <v>11</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75">
      <c r="A2249" s="2">
        <v>436</v>
      </c>
      <c r="B2249" s="3">
        <v>46328</v>
      </c>
      <c r="C2249" s="4">
        <f>YEAR(SalesDataTable[[#This Row],[Order Date]])</f>
        <v>2026</v>
      </c>
      <c r="D2249" s="19" t="str">
        <f>"Q"&amp;ROUNDUP(MONTH(SalesDataTable[[#This Row],[Order Date]])/3,0)</f>
        <v>Q4</v>
      </c>
      <c r="E2249" s="4">
        <f>MONTH(SalesDataTable[[#This Row],[Order Date]])</f>
        <v>11</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75">
      <c r="A2250" s="2">
        <v>879</v>
      </c>
      <c r="B2250" s="3">
        <v>46328</v>
      </c>
      <c r="C2250" s="4">
        <f>YEAR(SalesDataTable[[#This Row],[Order Date]])</f>
        <v>2026</v>
      </c>
      <c r="D2250" s="19" t="str">
        <f>"Q"&amp;ROUNDUP(MONTH(SalesDataTable[[#This Row],[Order Date]])/3,0)</f>
        <v>Q4</v>
      </c>
      <c r="E2250" s="4">
        <f>MONTH(SalesDataTable[[#This Row],[Order Date]])</f>
        <v>11</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75">
      <c r="A2251" s="2">
        <v>955</v>
      </c>
      <c r="B2251" s="3">
        <v>46328</v>
      </c>
      <c r="C2251" s="4">
        <f>YEAR(SalesDataTable[[#This Row],[Order Date]])</f>
        <v>2026</v>
      </c>
      <c r="D2251" s="19" t="str">
        <f>"Q"&amp;ROUNDUP(MONTH(SalesDataTable[[#This Row],[Order Date]])/3,0)</f>
        <v>Q4</v>
      </c>
      <c r="E2251" s="4">
        <f>MONTH(SalesDataTable[[#This Row],[Order Date]])</f>
        <v>11</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75">
      <c r="A2252" s="2">
        <v>1068</v>
      </c>
      <c r="B2252" s="3">
        <v>46328</v>
      </c>
      <c r="C2252" s="4">
        <f>YEAR(SalesDataTable[[#This Row],[Order Date]])</f>
        <v>2026</v>
      </c>
      <c r="D2252" s="19" t="str">
        <f>"Q"&amp;ROUNDUP(MONTH(SalesDataTable[[#This Row],[Order Date]])/3,0)</f>
        <v>Q4</v>
      </c>
      <c r="E2252" s="4">
        <f>MONTH(SalesDataTable[[#This Row],[Order Date]])</f>
        <v>11</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75">
      <c r="A2253" s="2">
        <v>1733</v>
      </c>
      <c r="B2253" s="3">
        <v>46328</v>
      </c>
      <c r="C2253" s="4">
        <f>YEAR(SalesDataTable[[#This Row],[Order Date]])</f>
        <v>2026</v>
      </c>
      <c r="D2253" s="19" t="str">
        <f>"Q"&amp;ROUNDUP(MONTH(SalesDataTable[[#This Row],[Order Date]])/3,0)</f>
        <v>Q4</v>
      </c>
      <c r="E2253" s="4">
        <f>MONTH(SalesDataTable[[#This Row],[Order Date]])</f>
        <v>11</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75">
      <c r="A2254" s="2">
        <v>3270</v>
      </c>
      <c r="B2254" s="3">
        <v>46328</v>
      </c>
      <c r="C2254" s="4">
        <f>YEAR(SalesDataTable[[#This Row],[Order Date]])</f>
        <v>2026</v>
      </c>
      <c r="D2254" s="19" t="str">
        <f>"Q"&amp;ROUNDUP(MONTH(SalesDataTable[[#This Row],[Order Date]])/3,0)</f>
        <v>Q4</v>
      </c>
      <c r="E2254" s="4">
        <f>MONTH(SalesDataTable[[#This Row],[Order Date]])</f>
        <v>11</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75">
      <c r="A2255" s="2">
        <v>3484</v>
      </c>
      <c r="B2255" s="3">
        <v>46328</v>
      </c>
      <c r="C2255" s="4">
        <f>YEAR(SalesDataTable[[#This Row],[Order Date]])</f>
        <v>2026</v>
      </c>
      <c r="D2255" s="19" t="str">
        <f>"Q"&amp;ROUNDUP(MONTH(SalesDataTable[[#This Row],[Order Date]])/3,0)</f>
        <v>Q4</v>
      </c>
      <c r="E2255" s="4">
        <f>MONTH(SalesDataTable[[#This Row],[Order Date]])</f>
        <v>11</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75">
      <c r="A2256" s="2">
        <v>3608</v>
      </c>
      <c r="B2256" s="3">
        <v>46328</v>
      </c>
      <c r="C2256" s="4">
        <f>YEAR(SalesDataTable[[#This Row],[Order Date]])</f>
        <v>2026</v>
      </c>
      <c r="D2256" s="19" t="str">
        <f>"Q"&amp;ROUNDUP(MONTH(SalesDataTable[[#This Row],[Order Date]])/3,0)</f>
        <v>Q4</v>
      </c>
      <c r="E2256" s="4">
        <f>MONTH(SalesDataTable[[#This Row],[Order Date]])</f>
        <v>11</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75">
      <c r="A2257" s="2">
        <v>4036</v>
      </c>
      <c r="B2257" s="3">
        <v>46328</v>
      </c>
      <c r="C2257" s="4">
        <f>YEAR(SalesDataTable[[#This Row],[Order Date]])</f>
        <v>2026</v>
      </c>
      <c r="D2257" s="19" t="str">
        <f>"Q"&amp;ROUNDUP(MONTH(SalesDataTable[[#This Row],[Order Date]])/3,0)</f>
        <v>Q4</v>
      </c>
      <c r="E2257" s="4">
        <f>MONTH(SalesDataTable[[#This Row],[Order Date]])</f>
        <v>11</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75">
      <c r="A2258" s="2">
        <v>408</v>
      </c>
      <c r="B2258" s="3">
        <v>46329</v>
      </c>
      <c r="C2258" s="4">
        <f>YEAR(SalesDataTable[[#This Row],[Order Date]])</f>
        <v>2026</v>
      </c>
      <c r="D2258" s="19" t="str">
        <f>"Q"&amp;ROUNDUP(MONTH(SalesDataTable[[#This Row],[Order Date]])/3,0)</f>
        <v>Q4</v>
      </c>
      <c r="E2258" s="4">
        <f>MONTH(SalesDataTable[[#This Row],[Order Date]])</f>
        <v>11</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75">
      <c r="A2259" s="2">
        <v>939</v>
      </c>
      <c r="B2259" s="3">
        <v>46329</v>
      </c>
      <c r="C2259" s="4">
        <f>YEAR(SalesDataTable[[#This Row],[Order Date]])</f>
        <v>2026</v>
      </c>
      <c r="D2259" s="19" t="str">
        <f>"Q"&amp;ROUNDUP(MONTH(SalesDataTable[[#This Row],[Order Date]])/3,0)</f>
        <v>Q4</v>
      </c>
      <c r="E2259" s="4">
        <f>MONTH(SalesDataTable[[#This Row],[Order Date]])</f>
        <v>11</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75">
      <c r="A2260" s="2">
        <v>1022</v>
      </c>
      <c r="B2260" s="3">
        <v>46329</v>
      </c>
      <c r="C2260" s="4">
        <f>YEAR(SalesDataTable[[#This Row],[Order Date]])</f>
        <v>2026</v>
      </c>
      <c r="D2260" s="19" t="str">
        <f>"Q"&amp;ROUNDUP(MONTH(SalesDataTable[[#This Row],[Order Date]])/3,0)</f>
        <v>Q4</v>
      </c>
      <c r="E2260" s="4">
        <f>MONTH(SalesDataTable[[#This Row],[Order Date]])</f>
        <v>11</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75">
      <c r="A2261" s="2">
        <v>1997</v>
      </c>
      <c r="B2261" s="3">
        <v>46329</v>
      </c>
      <c r="C2261" s="4">
        <f>YEAR(SalesDataTable[[#This Row],[Order Date]])</f>
        <v>2026</v>
      </c>
      <c r="D2261" s="19" t="str">
        <f>"Q"&amp;ROUNDUP(MONTH(SalesDataTable[[#This Row],[Order Date]])/3,0)</f>
        <v>Q4</v>
      </c>
      <c r="E2261" s="4">
        <f>MONTH(SalesDataTable[[#This Row],[Order Date]])</f>
        <v>11</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75">
      <c r="A2262" s="2">
        <v>3978</v>
      </c>
      <c r="B2262" s="3">
        <v>46329</v>
      </c>
      <c r="C2262" s="4">
        <f>YEAR(SalesDataTable[[#This Row],[Order Date]])</f>
        <v>2026</v>
      </c>
      <c r="D2262" s="19" t="str">
        <f>"Q"&amp;ROUNDUP(MONTH(SalesDataTable[[#This Row],[Order Date]])/3,0)</f>
        <v>Q4</v>
      </c>
      <c r="E2262" s="4">
        <f>MONTH(SalesDataTable[[#This Row],[Order Date]])</f>
        <v>11</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75">
      <c r="A2263" s="2">
        <v>4715</v>
      </c>
      <c r="B2263" s="3">
        <v>46329</v>
      </c>
      <c r="C2263" s="4">
        <f>YEAR(SalesDataTable[[#This Row],[Order Date]])</f>
        <v>2026</v>
      </c>
      <c r="D2263" s="19" t="str">
        <f>"Q"&amp;ROUNDUP(MONTH(SalesDataTable[[#This Row],[Order Date]])/3,0)</f>
        <v>Q4</v>
      </c>
      <c r="E2263" s="4">
        <f>MONTH(SalesDataTable[[#This Row],[Order Date]])</f>
        <v>11</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75">
      <c r="A2264" s="2">
        <v>145</v>
      </c>
      <c r="B2264" s="3">
        <v>46330</v>
      </c>
      <c r="C2264" s="4">
        <f>YEAR(SalesDataTable[[#This Row],[Order Date]])</f>
        <v>2026</v>
      </c>
      <c r="D2264" s="19" t="str">
        <f>"Q"&amp;ROUNDUP(MONTH(SalesDataTable[[#This Row],[Order Date]])/3,0)</f>
        <v>Q4</v>
      </c>
      <c r="E2264" s="4">
        <f>MONTH(SalesDataTable[[#This Row],[Order Date]])</f>
        <v>11</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75">
      <c r="A2265" s="2">
        <v>465</v>
      </c>
      <c r="B2265" s="3">
        <v>46330</v>
      </c>
      <c r="C2265" s="4">
        <f>YEAR(SalesDataTable[[#This Row],[Order Date]])</f>
        <v>2026</v>
      </c>
      <c r="D2265" s="19" t="str">
        <f>"Q"&amp;ROUNDUP(MONTH(SalesDataTable[[#This Row],[Order Date]])/3,0)</f>
        <v>Q4</v>
      </c>
      <c r="E2265" s="4">
        <f>MONTH(SalesDataTable[[#This Row],[Order Date]])</f>
        <v>11</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75">
      <c r="A2266" s="2">
        <v>1449</v>
      </c>
      <c r="B2266" s="3">
        <v>46330</v>
      </c>
      <c r="C2266" s="4">
        <f>YEAR(SalesDataTable[[#This Row],[Order Date]])</f>
        <v>2026</v>
      </c>
      <c r="D2266" s="19" t="str">
        <f>"Q"&amp;ROUNDUP(MONTH(SalesDataTable[[#This Row],[Order Date]])/3,0)</f>
        <v>Q4</v>
      </c>
      <c r="E2266" s="4">
        <f>MONTH(SalesDataTable[[#This Row],[Order Date]])</f>
        <v>11</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75">
      <c r="A2267" s="2">
        <v>1802</v>
      </c>
      <c r="B2267" s="3">
        <v>46330</v>
      </c>
      <c r="C2267" s="4">
        <f>YEAR(SalesDataTable[[#This Row],[Order Date]])</f>
        <v>2026</v>
      </c>
      <c r="D2267" s="19" t="str">
        <f>"Q"&amp;ROUNDUP(MONTH(SalesDataTable[[#This Row],[Order Date]])/3,0)</f>
        <v>Q4</v>
      </c>
      <c r="E2267" s="4">
        <f>MONTH(SalesDataTable[[#This Row],[Order Date]])</f>
        <v>11</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75">
      <c r="A2268" s="2">
        <v>2645</v>
      </c>
      <c r="B2268" s="3">
        <v>46330</v>
      </c>
      <c r="C2268" s="4">
        <f>YEAR(SalesDataTable[[#This Row],[Order Date]])</f>
        <v>2026</v>
      </c>
      <c r="D2268" s="19" t="str">
        <f>"Q"&amp;ROUNDUP(MONTH(SalesDataTable[[#This Row],[Order Date]])/3,0)</f>
        <v>Q4</v>
      </c>
      <c r="E2268" s="4">
        <f>MONTH(SalesDataTable[[#This Row],[Order Date]])</f>
        <v>11</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75">
      <c r="A2269" s="2">
        <v>3539</v>
      </c>
      <c r="B2269" s="3">
        <v>46330</v>
      </c>
      <c r="C2269" s="4">
        <f>YEAR(SalesDataTable[[#This Row],[Order Date]])</f>
        <v>2026</v>
      </c>
      <c r="D2269" s="19" t="str">
        <f>"Q"&amp;ROUNDUP(MONTH(SalesDataTable[[#This Row],[Order Date]])/3,0)</f>
        <v>Q4</v>
      </c>
      <c r="E2269" s="4">
        <f>MONTH(SalesDataTable[[#This Row],[Order Date]])</f>
        <v>11</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75">
      <c r="A2270" s="2">
        <v>4309</v>
      </c>
      <c r="B2270" s="3">
        <v>46330</v>
      </c>
      <c r="C2270" s="4">
        <f>YEAR(SalesDataTable[[#This Row],[Order Date]])</f>
        <v>2026</v>
      </c>
      <c r="D2270" s="19" t="str">
        <f>"Q"&amp;ROUNDUP(MONTH(SalesDataTable[[#This Row],[Order Date]])/3,0)</f>
        <v>Q4</v>
      </c>
      <c r="E2270" s="4">
        <f>MONTH(SalesDataTable[[#This Row],[Order Date]])</f>
        <v>11</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75">
      <c r="A2271" s="2">
        <v>4355</v>
      </c>
      <c r="B2271" s="3">
        <v>46330</v>
      </c>
      <c r="C2271" s="4">
        <f>YEAR(SalesDataTable[[#This Row],[Order Date]])</f>
        <v>2026</v>
      </c>
      <c r="D2271" s="19" t="str">
        <f>"Q"&amp;ROUNDUP(MONTH(SalesDataTable[[#This Row],[Order Date]])/3,0)</f>
        <v>Q4</v>
      </c>
      <c r="E2271" s="4">
        <f>MONTH(SalesDataTable[[#This Row],[Order Date]])</f>
        <v>11</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75">
      <c r="A2272" s="2">
        <v>5052</v>
      </c>
      <c r="B2272" s="3">
        <v>46330</v>
      </c>
      <c r="C2272" s="4">
        <f>YEAR(SalesDataTable[[#This Row],[Order Date]])</f>
        <v>2026</v>
      </c>
      <c r="D2272" s="19" t="str">
        <f>"Q"&amp;ROUNDUP(MONTH(SalesDataTable[[#This Row],[Order Date]])/3,0)</f>
        <v>Q4</v>
      </c>
      <c r="E2272" s="4">
        <f>MONTH(SalesDataTable[[#This Row],[Order Date]])</f>
        <v>11</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75">
      <c r="A2273" s="2">
        <v>9</v>
      </c>
      <c r="B2273" s="3">
        <v>46331</v>
      </c>
      <c r="C2273" s="4">
        <f>YEAR(SalesDataTable[[#This Row],[Order Date]])</f>
        <v>2026</v>
      </c>
      <c r="D2273" s="19" t="str">
        <f>"Q"&amp;ROUNDUP(MONTH(SalesDataTable[[#This Row],[Order Date]])/3,0)</f>
        <v>Q4</v>
      </c>
      <c r="E2273" s="4">
        <f>MONTH(SalesDataTable[[#This Row],[Order Date]])</f>
        <v>11</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75">
      <c r="A2274" s="2">
        <v>703</v>
      </c>
      <c r="B2274" s="3">
        <v>46331</v>
      </c>
      <c r="C2274" s="4">
        <f>YEAR(SalesDataTable[[#This Row],[Order Date]])</f>
        <v>2026</v>
      </c>
      <c r="D2274" s="19" t="str">
        <f>"Q"&amp;ROUNDUP(MONTH(SalesDataTable[[#This Row],[Order Date]])/3,0)</f>
        <v>Q4</v>
      </c>
      <c r="E2274" s="4">
        <f>MONTH(SalesDataTable[[#This Row],[Order Date]])</f>
        <v>11</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75">
      <c r="A2275" s="2">
        <v>1627</v>
      </c>
      <c r="B2275" s="3">
        <v>46331</v>
      </c>
      <c r="C2275" s="4">
        <f>YEAR(SalesDataTable[[#This Row],[Order Date]])</f>
        <v>2026</v>
      </c>
      <c r="D2275" s="19" t="str">
        <f>"Q"&amp;ROUNDUP(MONTH(SalesDataTable[[#This Row],[Order Date]])/3,0)</f>
        <v>Q4</v>
      </c>
      <c r="E2275" s="4">
        <f>MONTH(SalesDataTable[[#This Row],[Order Date]])</f>
        <v>11</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75">
      <c r="A2276" s="2">
        <v>1760</v>
      </c>
      <c r="B2276" s="3">
        <v>46331</v>
      </c>
      <c r="C2276" s="4">
        <f>YEAR(SalesDataTable[[#This Row],[Order Date]])</f>
        <v>2026</v>
      </c>
      <c r="D2276" s="19" t="str">
        <f>"Q"&amp;ROUNDUP(MONTH(SalesDataTable[[#This Row],[Order Date]])/3,0)</f>
        <v>Q4</v>
      </c>
      <c r="E2276" s="4">
        <f>MONTH(SalesDataTable[[#This Row],[Order Date]])</f>
        <v>11</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75">
      <c r="A2277" s="2">
        <v>2268</v>
      </c>
      <c r="B2277" s="3">
        <v>46331</v>
      </c>
      <c r="C2277" s="4">
        <f>YEAR(SalesDataTable[[#This Row],[Order Date]])</f>
        <v>2026</v>
      </c>
      <c r="D2277" s="19" t="str">
        <f>"Q"&amp;ROUNDUP(MONTH(SalesDataTable[[#This Row],[Order Date]])/3,0)</f>
        <v>Q4</v>
      </c>
      <c r="E2277" s="4">
        <f>MONTH(SalesDataTable[[#This Row],[Order Date]])</f>
        <v>11</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75">
      <c r="A2278" s="2">
        <v>2636</v>
      </c>
      <c r="B2278" s="3">
        <v>46331</v>
      </c>
      <c r="C2278" s="4">
        <f>YEAR(SalesDataTable[[#This Row],[Order Date]])</f>
        <v>2026</v>
      </c>
      <c r="D2278" s="19" t="str">
        <f>"Q"&amp;ROUNDUP(MONTH(SalesDataTable[[#This Row],[Order Date]])/3,0)</f>
        <v>Q4</v>
      </c>
      <c r="E2278" s="4">
        <f>MONTH(SalesDataTable[[#This Row],[Order Date]])</f>
        <v>11</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75">
      <c r="A2279" s="2">
        <v>3255</v>
      </c>
      <c r="B2279" s="3">
        <v>46331</v>
      </c>
      <c r="C2279" s="4">
        <f>YEAR(SalesDataTable[[#This Row],[Order Date]])</f>
        <v>2026</v>
      </c>
      <c r="D2279" s="19" t="str">
        <f>"Q"&amp;ROUNDUP(MONTH(SalesDataTable[[#This Row],[Order Date]])/3,0)</f>
        <v>Q4</v>
      </c>
      <c r="E2279" s="4">
        <f>MONTH(SalesDataTable[[#This Row],[Order Date]])</f>
        <v>11</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75">
      <c r="A2280" s="2">
        <v>4326</v>
      </c>
      <c r="B2280" s="3">
        <v>46331</v>
      </c>
      <c r="C2280" s="4">
        <f>YEAR(SalesDataTable[[#This Row],[Order Date]])</f>
        <v>2026</v>
      </c>
      <c r="D2280" s="19" t="str">
        <f>"Q"&amp;ROUNDUP(MONTH(SalesDataTable[[#This Row],[Order Date]])/3,0)</f>
        <v>Q4</v>
      </c>
      <c r="E2280" s="4">
        <f>MONTH(SalesDataTable[[#This Row],[Order Date]])</f>
        <v>11</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75">
      <c r="A2281" s="2">
        <v>4346</v>
      </c>
      <c r="B2281" s="3">
        <v>46331</v>
      </c>
      <c r="C2281" s="4">
        <f>YEAR(SalesDataTable[[#This Row],[Order Date]])</f>
        <v>2026</v>
      </c>
      <c r="D2281" s="19" t="str">
        <f>"Q"&amp;ROUNDUP(MONTH(SalesDataTable[[#This Row],[Order Date]])/3,0)</f>
        <v>Q4</v>
      </c>
      <c r="E2281" s="4">
        <f>MONTH(SalesDataTable[[#This Row],[Order Date]])</f>
        <v>11</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75">
      <c r="A2282" s="2">
        <v>266</v>
      </c>
      <c r="B2282" s="3">
        <v>46332</v>
      </c>
      <c r="C2282" s="4">
        <f>YEAR(SalesDataTable[[#This Row],[Order Date]])</f>
        <v>2026</v>
      </c>
      <c r="D2282" s="19" t="str">
        <f>"Q"&amp;ROUNDUP(MONTH(SalesDataTable[[#This Row],[Order Date]])/3,0)</f>
        <v>Q4</v>
      </c>
      <c r="E2282" s="4">
        <f>MONTH(SalesDataTable[[#This Row],[Order Date]])</f>
        <v>11</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75">
      <c r="A2283" s="2">
        <v>274</v>
      </c>
      <c r="B2283" s="3">
        <v>46332</v>
      </c>
      <c r="C2283" s="4">
        <f>YEAR(SalesDataTable[[#This Row],[Order Date]])</f>
        <v>2026</v>
      </c>
      <c r="D2283" s="19" t="str">
        <f>"Q"&amp;ROUNDUP(MONTH(SalesDataTable[[#This Row],[Order Date]])/3,0)</f>
        <v>Q4</v>
      </c>
      <c r="E2283" s="4">
        <f>MONTH(SalesDataTable[[#This Row],[Order Date]])</f>
        <v>11</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75">
      <c r="A2284" s="2">
        <v>1135</v>
      </c>
      <c r="B2284" s="3">
        <v>46332</v>
      </c>
      <c r="C2284" s="4">
        <f>YEAR(SalesDataTable[[#This Row],[Order Date]])</f>
        <v>2026</v>
      </c>
      <c r="D2284" s="19" t="str">
        <f>"Q"&amp;ROUNDUP(MONTH(SalesDataTable[[#This Row],[Order Date]])/3,0)</f>
        <v>Q4</v>
      </c>
      <c r="E2284" s="4">
        <f>MONTH(SalesDataTable[[#This Row],[Order Date]])</f>
        <v>11</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75">
      <c r="A2285" s="2">
        <v>2166</v>
      </c>
      <c r="B2285" s="3">
        <v>46332</v>
      </c>
      <c r="C2285" s="4">
        <f>YEAR(SalesDataTable[[#This Row],[Order Date]])</f>
        <v>2026</v>
      </c>
      <c r="D2285" s="19" t="str">
        <f>"Q"&amp;ROUNDUP(MONTH(SalesDataTable[[#This Row],[Order Date]])/3,0)</f>
        <v>Q4</v>
      </c>
      <c r="E2285" s="4">
        <f>MONTH(SalesDataTable[[#This Row],[Order Date]])</f>
        <v>11</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75">
      <c r="A2286" s="2">
        <v>3620</v>
      </c>
      <c r="B2286" s="3">
        <v>46332</v>
      </c>
      <c r="C2286" s="4">
        <f>YEAR(SalesDataTable[[#This Row],[Order Date]])</f>
        <v>2026</v>
      </c>
      <c r="D2286" s="19" t="str">
        <f>"Q"&amp;ROUNDUP(MONTH(SalesDataTable[[#This Row],[Order Date]])/3,0)</f>
        <v>Q4</v>
      </c>
      <c r="E2286" s="4">
        <f>MONTH(SalesDataTable[[#This Row],[Order Date]])</f>
        <v>11</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75">
      <c r="A2287" s="2">
        <v>3986</v>
      </c>
      <c r="B2287" s="3">
        <v>46332</v>
      </c>
      <c r="C2287" s="4">
        <f>YEAR(SalesDataTable[[#This Row],[Order Date]])</f>
        <v>2026</v>
      </c>
      <c r="D2287" s="19" t="str">
        <f>"Q"&amp;ROUNDUP(MONTH(SalesDataTable[[#This Row],[Order Date]])/3,0)</f>
        <v>Q4</v>
      </c>
      <c r="E2287" s="4">
        <f>MONTH(SalesDataTable[[#This Row],[Order Date]])</f>
        <v>11</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75">
      <c r="A2288" s="2">
        <v>4384</v>
      </c>
      <c r="B2288" s="3">
        <v>46332</v>
      </c>
      <c r="C2288" s="4">
        <f>YEAR(SalesDataTable[[#This Row],[Order Date]])</f>
        <v>2026</v>
      </c>
      <c r="D2288" s="19" t="str">
        <f>"Q"&amp;ROUNDUP(MONTH(SalesDataTable[[#This Row],[Order Date]])/3,0)</f>
        <v>Q4</v>
      </c>
      <c r="E2288" s="4">
        <f>MONTH(SalesDataTable[[#This Row],[Order Date]])</f>
        <v>11</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75">
      <c r="A2289" s="2">
        <v>4565</v>
      </c>
      <c r="B2289" s="3">
        <v>46332</v>
      </c>
      <c r="C2289" s="4">
        <f>YEAR(SalesDataTable[[#This Row],[Order Date]])</f>
        <v>2026</v>
      </c>
      <c r="D2289" s="19" t="str">
        <f>"Q"&amp;ROUNDUP(MONTH(SalesDataTable[[#This Row],[Order Date]])/3,0)</f>
        <v>Q4</v>
      </c>
      <c r="E2289" s="4">
        <f>MONTH(SalesDataTable[[#This Row],[Order Date]])</f>
        <v>11</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75">
      <c r="A2290" s="2">
        <v>4634</v>
      </c>
      <c r="B2290" s="3">
        <v>46332</v>
      </c>
      <c r="C2290" s="4">
        <f>YEAR(SalesDataTable[[#This Row],[Order Date]])</f>
        <v>2026</v>
      </c>
      <c r="D2290" s="19" t="str">
        <f>"Q"&amp;ROUNDUP(MONTH(SalesDataTable[[#This Row],[Order Date]])/3,0)</f>
        <v>Q4</v>
      </c>
      <c r="E2290" s="4">
        <f>MONTH(SalesDataTable[[#This Row],[Order Date]])</f>
        <v>11</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75">
      <c r="A2291" s="2">
        <v>104</v>
      </c>
      <c r="B2291" s="3">
        <v>46333</v>
      </c>
      <c r="C2291" s="4">
        <f>YEAR(SalesDataTable[[#This Row],[Order Date]])</f>
        <v>2026</v>
      </c>
      <c r="D2291" s="19" t="str">
        <f>"Q"&amp;ROUNDUP(MONTH(SalesDataTable[[#This Row],[Order Date]])/3,0)</f>
        <v>Q4</v>
      </c>
      <c r="E2291" s="4">
        <f>MONTH(SalesDataTable[[#This Row],[Order Date]])</f>
        <v>11</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75">
      <c r="A2292" s="2">
        <v>181</v>
      </c>
      <c r="B2292" s="3">
        <v>46333</v>
      </c>
      <c r="C2292" s="4">
        <f>YEAR(SalesDataTable[[#This Row],[Order Date]])</f>
        <v>2026</v>
      </c>
      <c r="D2292" s="19" t="str">
        <f>"Q"&amp;ROUNDUP(MONTH(SalesDataTable[[#This Row],[Order Date]])/3,0)</f>
        <v>Q4</v>
      </c>
      <c r="E2292" s="4">
        <f>MONTH(SalesDataTable[[#This Row],[Order Date]])</f>
        <v>11</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75">
      <c r="A2293" s="2">
        <v>823</v>
      </c>
      <c r="B2293" s="3">
        <v>46333</v>
      </c>
      <c r="C2293" s="4">
        <f>YEAR(SalesDataTable[[#This Row],[Order Date]])</f>
        <v>2026</v>
      </c>
      <c r="D2293" s="19" t="str">
        <f>"Q"&amp;ROUNDUP(MONTH(SalesDataTable[[#This Row],[Order Date]])/3,0)</f>
        <v>Q4</v>
      </c>
      <c r="E2293" s="4">
        <f>MONTH(SalesDataTable[[#This Row],[Order Date]])</f>
        <v>11</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75">
      <c r="A2294" s="2">
        <v>1730</v>
      </c>
      <c r="B2294" s="3">
        <v>46333</v>
      </c>
      <c r="C2294" s="4">
        <f>YEAR(SalesDataTable[[#This Row],[Order Date]])</f>
        <v>2026</v>
      </c>
      <c r="D2294" s="19" t="str">
        <f>"Q"&amp;ROUNDUP(MONTH(SalesDataTable[[#This Row],[Order Date]])/3,0)</f>
        <v>Q4</v>
      </c>
      <c r="E2294" s="4">
        <f>MONTH(SalesDataTable[[#This Row],[Order Date]])</f>
        <v>11</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75">
      <c r="A2295" s="2">
        <v>2710</v>
      </c>
      <c r="B2295" s="3">
        <v>46333</v>
      </c>
      <c r="C2295" s="4">
        <f>YEAR(SalesDataTable[[#This Row],[Order Date]])</f>
        <v>2026</v>
      </c>
      <c r="D2295" s="19" t="str">
        <f>"Q"&amp;ROUNDUP(MONTH(SalesDataTable[[#This Row],[Order Date]])/3,0)</f>
        <v>Q4</v>
      </c>
      <c r="E2295" s="4">
        <f>MONTH(SalesDataTable[[#This Row],[Order Date]])</f>
        <v>11</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75">
      <c r="A2296" s="2">
        <v>3018</v>
      </c>
      <c r="B2296" s="3">
        <v>46333</v>
      </c>
      <c r="C2296" s="4">
        <f>YEAR(SalesDataTable[[#This Row],[Order Date]])</f>
        <v>2026</v>
      </c>
      <c r="D2296" s="19" t="str">
        <f>"Q"&amp;ROUNDUP(MONTH(SalesDataTable[[#This Row],[Order Date]])/3,0)</f>
        <v>Q4</v>
      </c>
      <c r="E2296" s="4">
        <f>MONTH(SalesDataTable[[#This Row],[Order Date]])</f>
        <v>11</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75">
      <c r="A2297" s="2">
        <v>3735</v>
      </c>
      <c r="B2297" s="3">
        <v>46333</v>
      </c>
      <c r="C2297" s="4">
        <f>YEAR(SalesDataTable[[#This Row],[Order Date]])</f>
        <v>2026</v>
      </c>
      <c r="D2297" s="19" t="str">
        <f>"Q"&amp;ROUNDUP(MONTH(SalesDataTable[[#This Row],[Order Date]])/3,0)</f>
        <v>Q4</v>
      </c>
      <c r="E2297" s="4">
        <f>MONTH(SalesDataTable[[#This Row],[Order Date]])</f>
        <v>11</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75">
      <c r="A2298" s="2">
        <v>4460</v>
      </c>
      <c r="B2298" s="3">
        <v>46333</v>
      </c>
      <c r="C2298" s="4">
        <f>YEAR(SalesDataTable[[#This Row],[Order Date]])</f>
        <v>2026</v>
      </c>
      <c r="D2298" s="19" t="str">
        <f>"Q"&amp;ROUNDUP(MONTH(SalesDataTable[[#This Row],[Order Date]])/3,0)</f>
        <v>Q4</v>
      </c>
      <c r="E2298" s="4">
        <f>MONTH(SalesDataTable[[#This Row],[Order Date]])</f>
        <v>11</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75">
      <c r="A2299" s="2">
        <v>319</v>
      </c>
      <c r="B2299" s="3">
        <v>46334</v>
      </c>
      <c r="C2299" s="4">
        <f>YEAR(SalesDataTable[[#This Row],[Order Date]])</f>
        <v>2026</v>
      </c>
      <c r="D2299" s="19" t="str">
        <f>"Q"&amp;ROUNDUP(MONTH(SalesDataTable[[#This Row],[Order Date]])/3,0)</f>
        <v>Q4</v>
      </c>
      <c r="E2299" s="4">
        <f>MONTH(SalesDataTable[[#This Row],[Order Date]])</f>
        <v>11</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75">
      <c r="A2300" s="2">
        <v>595</v>
      </c>
      <c r="B2300" s="3">
        <v>46334</v>
      </c>
      <c r="C2300" s="4">
        <f>YEAR(SalesDataTable[[#This Row],[Order Date]])</f>
        <v>2026</v>
      </c>
      <c r="D2300" s="19" t="str">
        <f>"Q"&amp;ROUNDUP(MONTH(SalesDataTable[[#This Row],[Order Date]])/3,0)</f>
        <v>Q4</v>
      </c>
      <c r="E2300" s="4">
        <f>MONTH(SalesDataTable[[#This Row],[Order Date]])</f>
        <v>11</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75">
      <c r="A2301" s="2">
        <v>1623</v>
      </c>
      <c r="B2301" s="3">
        <v>46334</v>
      </c>
      <c r="C2301" s="4">
        <f>YEAR(SalesDataTable[[#This Row],[Order Date]])</f>
        <v>2026</v>
      </c>
      <c r="D2301" s="19" t="str">
        <f>"Q"&amp;ROUNDUP(MONTH(SalesDataTable[[#This Row],[Order Date]])/3,0)</f>
        <v>Q4</v>
      </c>
      <c r="E2301" s="4">
        <f>MONTH(SalesDataTable[[#This Row],[Order Date]])</f>
        <v>11</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75">
      <c r="A2302" s="2">
        <v>2638</v>
      </c>
      <c r="B2302" s="3">
        <v>46334</v>
      </c>
      <c r="C2302" s="4">
        <f>YEAR(SalesDataTable[[#This Row],[Order Date]])</f>
        <v>2026</v>
      </c>
      <c r="D2302" s="19" t="str">
        <f>"Q"&amp;ROUNDUP(MONTH(SalesDataTable[[#This Row],[Order Date]])/3,0)</f>
        <v>Q4</v>
      </c>
      <c r="E2302" s="4">
        <f>MONTH(SalesDataTable[[#This Row],[Order Date]])</f>
        <v>11</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75">
      <c r="A2303" s="2">
        <v>2666</v>
      </c>
      <c r="B2303" s="3">
        <v>46334</v>
      </c>
      <c r="C2303" s="4">
        <f>YEAR(SalesDataTable[[#This Row],[Order Date]])</f>
        <v>2026</v>
      </c>
      <c r="D2303" s="19" t="str">
        <f>"Q"&amp;ROUNDUP(MONTH(SalesDataTable[[#This Row],[Order Date]])/3,0)</f>
        <v>Q4</v>
      </c>
      <c r="E2303" s="4">
        <f>MONTH(SalesDataTable[[#This Row],[Order Date]])</f>
        <v>11</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75">
      <c r="A2304" s="2">
        <v>3505</v>
      </c>
      <c r="B2304" s="3">
        <v>46334</v>
      </c>
      <c r="C2304" s="4">
        <f>YEAR(SalesDataTable[[#This Row],[Order Date]])</f>
        <v>2026</v>
      </c>
      <c r="D2304" s="19" t="str">
        <f>"Q"&amp;ROUNDUP(MONTH(SalesDataTable[[#This Row],[Order Date]])/3,0)</f>
        <v>Q4</v>
      </c>
      <c r="E2304" s="4">
        <f>MONTH(SalesDataTable[[#This Row],[Order Date]])</f>
        <v>11</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75">
      <c r="A2305" s="2">
        <v>3626</v>
      </c>
      <c r="B2305" s="3">
        <v>46334</v>
      </c>
      <c r="C2305" s="4">
        <f>YEAR(SalesDataTable[[#This Row],[Order Date]])</f>
        <v>2026</v>
      </c>
      <c r="D2305" s="19" t="str">
        <f>"Q"&amp;ROUNDUP(MONTH(SalesDataTable[[#This Row],[Order Date]])/3,0)</f>
        <v>Q4</v>
      </c>
      <c r="E2305" s="4">
        <f>MONTH(SalesDataTable[[#This Row],[Order Date]])</f>
        <v>11</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75">
      <c r="A2306" s="2">
        <v>3801</v>
      </c>
      <c r="B2306" s="3">
        <v>46334</v>
      </c>
      <c r="C2306" s="4">
        <f>YEAR(SalesDataTable[[#This Row],[Order Date]])</f>
        <v>2026</v>
      </c>
      <c r="D2306" s="19" t="str">
        <f>"Q"&amp;ROUNDUP(MONTH(SalesDataTable[[#This Row],[Order Date]])/3,0)</f>
        <v>Q4</v>
      </c>
      <c r="E2306" s="4">
        <f>MONTH(SalesDataTable[[#This Row],[Order Date]])</f>
        <v>11</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75">
      <c r="A2307" s="2">
        <v>4685</v>
      </c>
      <c r="B2307" s="3">
        <v>46334</v>
      </c>
      <c r="C2307" s="4">
        <f>YEAR(SalesDataTable[[#This Row],[Order Date]])</f>
        <v>2026</v>
      </c>
      <c r="D2307" s="19" t="str">
        <f>"Q"&amp;ROUNDUP(MONTH(SalesDataTable[[#This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75">
      <c r="A2308" s="2">
        <v>4843</v>
      </c>
      <c r="B2308" s="3">
        <v>46334</v>
      </c>
      <c r="C2308" s="4">
        <f>YEAR(SalesDataTable[[#This Row],[Order Date]])</f>
        <v>2026</v>
      </c>
      <c r="D2308" s="19" t="str">
        <f>"Q"&amp;ROUNDUP(MONTH(SalesDataTable[[#This Row],[Order Date]])/3,0)</f>
        <v>Q4</v>
      </c>
      <c r="E2308" s="4">
        <f>MONTH(SalesDataTable[[#This Row],[Order Date]])</f>
        <v>11</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75">
      <c r="A2309" s="2">
        <v>4890</v>
      </c>
      <c r="B2309" s="3">
        <v>46334</v>
      </c>
      <c r="C2309" s="4">
        <f>YEAR(SalesDataTable[[#This Row],[Order Date]])</f>
        <v>2026</v>
      </c>
      <c r="D2309" s="19" t="str">
        <f>"Q"&amp;ROUNDUP(MONTH(SalesDataTable[[#This Row],[Order Date]])/3,0)</f>
        <v>Q4</v>
      </c>
      <c r="E2309" s="4">
        <f>MONTH(SalesDataTable[[#This Row],[Order Date]])</f>
        <v>11</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75">
      <c r="A2310" s="2">
        <v>4913</v>
      </c>
      <c r="B2310" s="3">
        <v>46334</v>
      </c>
      <c r="C2310" s="4">
        <f>YEAR(SalesDataTable[[#This Row],[Order Date]])</f>
        <v>2026</v>
      </c>
      <c r="D2310" s="19" t="str">
        <f>"Q"&amp;ROUNDUP(MONTH(SalesDataTable[[#This Row],[Order Date]])/3,0)</f>
        <v>Q4</v>
      </c>
      <c r="E2310" s="4">
        <f>MONTH(SalesDataTable[[#This Row],[Order Date]])</f>
        <v>11</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75">
      <c r="A2311" s="2">
        <v>5079</v>
      </c>
      <c r="B2311" s="3">
        <v>46334</v>
      </c>
      <c r="C2311" s="4">
        <f>YEAR(SalesDataTable[[#This Row],[Order Date]])</f>
        <v>2026</v>
      </c>
      <c r="D2311" s="19" t="str">
        <f>"Q"&amp;ROUNDUP(MONTH(SalesDataTable[[#This Row],[Order Date]])/3,0)</f>
        <v>Q4</v>
      </c>
      <c r="E2311" s="4">
        <f>MONTH(SalesDataTable[[#This Row],[Order Date]])</f>
        <v>11</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75">
      <c r="A2312" s="2">
        <v>366</v>
      </c>
      <c r="B2312" s="3">
        <v>46335</v>
      </c>
      <c r="C2312" s="4">
        <f>YEAR(SalesDataTable[[#This Row],[Order Date]])</f>
        <v>2026</v>
      </c>
      <c r="D2312" s="19" t="str">
        <f>"Q"&amp;ROUNDUP(MONTH(SalesDataTable[[#This Row],[Order Date]])/3,0)</f>
        <v>Q4</v>
      </c>
      <c r="E2312" s="4">
        <f>MONTH(SalesDataTable[[#This Row],[Order Date]])</f>
        <v>11</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75">
      <c r="A2313" s="2">
        <v>567</v>
      </c>
      <c r="B2313" s="3">
        <v>46335</v>
      </c>
      <c r="C2313" s="4">
        <f>YEAR(SalesDataTable[[#This Row],[Order Date]])</f>
        <v>2026</v>
      </c>
      <c r="D2313" s="19" t="str">
        <f>"Q"&amp;ROUNDUP(MONTH(SalesDataTable[[#This Row],[Order Date]])/3,0)</f>
        <v>Q4</v>
      </c>
      <c r="E2313" s="4">
        <f>MONTH(SalesDataTable[[#This Row],[Order Date]])</f>
        <v>11</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75">
      <c r="A2314" s="2">
        <v>1051</v>
      </c>
      <c r="B2314" s="3">
        <v>46335</v>
      </c>
      <c r="C2314" s="4">
        <f>YEAR(SalesDataTable[[#This Row],[Order Date]])</f>
        <v>2026</v>
      </c>
      <c r="D2314" s="19" t="str">
        <f>"Q"&amp;ROUNDUP(MONTH(SalesDataTable[[#This Row],[Order Date]])/3,0)</f>
        <v>Q4</v>
      </c>
      <c r="E2314" s="4">
        <f>MONTH(SalesDataTable[[#This Row],[Order Date]])</f>
        <v>11</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75">
      <c r="A2315" s="2">
        <v>1934</v>
      </c>
      <c r="B2315" s="3">
        <v>46335</v>
      </c>
      <c r="C2315" s="4">
        <f>YEAR(SalesDataTable[[#This Row],[Order Date]])</f>
        <v>2026</v>
      </c>
      <c r="D2315" s="19" t="str">
        <f>"Q"&amp;ROUNDUP(MONTH(SalesDataTable[[#This Row],[Order Date]])/3,0)</f>
        <v>Q4</v>
      </c>
      <c r="E2315" s="4">
        <f>MONTH(SalesDataTable[[#This Row],[Order Date]])</f>
        <v>11</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75">
      <c r="A2316" s="2">
        <v>2056</v>
      </c>
      <c r="B2316" s="3">
        <v>46335</v>
      </c>
      <c r="C2316" s="4">
        <f>YEAR(SalesDataTable[[#This Row],[Order Date]])</f>
        <v>2026</v>
      </c>
      <c r="D2316" s="19" t="str">
        <f>"Q"&amp;ROUNDUP(MONTH(SalesDataTable[[#This Row],[Order Date]])/3,0)</f>
        <v>Q4</v>
      </c>
      <c r="E2316" s="4">
        <f>MONTH(SalesDataTable[[#This Row],[Order Date]])</f>
        <v>11</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75">
      <c r="A2317" s="2">
        <v>2115</v>
      </c>
      <c r="B2317" s="3">
        <v>46335</v>
      </c>
      <c r="C2317" s="4">
        <f>YEAR(SalesDataTable[[#This Row],[Order Date]])</f>
        <v>2026</v>
      </c>
      <c r="D2317" s="19" t="str">
        <f>"Q"&amp;ROUNDUP(MONTH(SalesDataTable[[#This Row],[Order Date]])/3,0)</f>
        <v>Q4</v>
      </c>
      <c r="E2317" s="4">
        <f>MONTH(SalesDataTable[[#This Row],[Order Date]])</f>
        <v>11</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75">
      <c r="A2318" s="2">
        <v>2437</v>
      </c>
      <c r="B2318" s="3">
        <v>46335</v>
      </c>
      <c r="C2318" s="4">
        <f>YEAR(SalesDataTable[[#This Row],[Order Date]])</f>
        <v>2026</v>
      </c>
      <c r="D2318" s="19" t="str">
        <f>"Q"&amp;ROUNDUP(MONTH(SalesDataTable[[#This Row],[Order Date]])/3,0)</f>
        <v>Q4</v>
      </c>
      <c r="E2318" s="4">
        <f>MONTH(SalesDataTable[[#This Row],[Order Date]])</f>
        <v>11</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75">
      <c r="A2319" s="2">
        <v>3380</v>
      </c>
      <c r="B2319" s="3">
        <v>46335</v>
      </c>
      <c r="C2319" s="4">
        <f>YEAR(SalesDataTable[[#This Row],[Order Date]])</f>
        <v>2026</v>
      </c>
      <c r="D2319" s="19" t="str">
        <f>"Q"&amp;ROUNDUP(MONTH(SalesDataTable[[#This Row],[Order Date]])/3,0)</f>
        <v>Q4</v>
      </c>
      <c r="E2319" s="4">
        <f>MONTH(SalesDataTable[[#This Row],[Order Date]])</f>
        <v>11</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75">
      <c r="A2320" s="2">
        <v>3648</v>
      </c>
      <c r="B2320" s="3">
        <v>46335</v>
      </c>
      <c r="C2320" s="4">
        <f>YEAR(SalesDataTable[[#This Row],[Order Date]])</f>
        <v>2026</v>
      </c>
      <c r="D2320" s="19" t="str">
        <f>"Q"&amp;ROUNDUP(MONTH(SalesDataTable[[#This Row],[Order Date]])/3,0)</f>
        <v>Q4</v>
      </c>
      <c r="E2320" s="4">
        <f>MONTH(SalesDataTable[[#This Row],[Order Date]])</f>
        <v>11</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75">
      <c r="A2321" s="2">
        <v>3692</v>
      </c>
      <c r="B2321" s="3">
        <v>46335</v>
      </c>
      <c r="C2321" s="4">
        <f>YEAR(SalesDataTable[[#This Row],[Order Date]])</f>
        <v>2026</v>
      </c>
      <c r="D2321" s="19" t="str">
        <f>"Q"&amp;ROUNDUP(MONTH(SalesDataTable[[#This Row],[Order Date]])/3,0)</f>
        <v>Q4</v>
      </c>
      <c r="E2321" s="4">
        <f>MONTH(SalesDataTable[[#This Row],[Order Date]])</f>
        <v>11</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75">
      <c r="A2322" s="2">
        <v>4406</v>
      </c>
      <c r="B2322" s="3">
        <v>46335</v>
      </c>
      <c r="C2322" s="4">
        <f>YEAR(SalesDataTable[[#This Row],[Order Date]])</f>
        <v>2026</v>
      </c>
      <c r="D2322" s="19" t="str">
        <f>"Q"&amp;ROUNDUP(MONTH(SalesDataTable[[#This Row],[Order Date]])/3,0)</f>
        <v>Q4</v>
      </c>
      <c r="E2322" s="4">
        <f>MONTH(SalesDataTable[[#This Row],[Order Date]])</f>
        <v>11</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75">
      <c r="A2323" s="2">
        <v>4550</v>
      </c>
      <c r="B2323" s="3">
        <v>46335</v>
      </c>
      <c r="C2323" s="4">
        <f>YEAR(SalesDataTable[[#This Row],[Order Date]])</f>
        <v>2026</v>
      </c>
      <c r="D2323" s="19" t="str">
        <f>"Q"&amp;ROUNDUP(MONTH(SalesDataTable[[#This Row],[Order Date]])/3,0)</f>
        <v>Q4</v>
      </c>
      <c r="E2323" s="4">
        <f>MONTH(SalesDataTable[[#This Row],[Order Date]])</f>
        <v>11</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75">
      <c r="A2324" s="2">
        <v>4855</v>
      </c>
      <c r="B2324" s="3">
        <v>46335</v>
      </c>
      <c r="C2324" s="4">
        <f>YEAR(SalesDataTable[[#This Row],[Order Date]])</f>
        <v>2026</v>
      </c>
      <c r="D2324" s="19" t="str">
        <f>"Q"&amp;ROUNDUP(MONTH(SalesDataTable[[#This Row],[Order Date]])/3,0)</f>
        <v>Q4</v>
      </c>
      <c r="E2324" s="4">
        <f>MONTH(SalesDataTable[[#This Row],[Order Date]])</f>
        <v>11</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75">
      <c r="A2325" s="2">
        <v>5151</v>
      </c>
      <c r="B2325" s="3">
        <v>46335</v>
      </c>
      <c r="C2325" s="4">
        <f>YEAR(SalesDataTable[[#This Row],[Order Date]])</f>
        <v>2026</v>
      </c>
      <c r="D2325" s="19" t="str">
        <f>"Q"&amp;ROUNDUP(MONTH(SalesDataTable[[#This Row],[Order Date]])/3,0)</f>
        <v>Q4</v>
      </c>
      <c r="E2325" s="4">
        <f>MONTH(SalesDataTable[[#This Row],[Order Date]])</f>
        <v>11</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75">
      <c r="A2326" s="2">
        <v>5189</v>
      </c>
      <c r="B2326" s="3">
        <v>46335</v>
      </c>
      <c r="C2326" s="4">
        <f>YEAR(SalesDataTable[[#This Row],[Order Date]])</f>
        <v>2026</v>
      </c>
      <c r="D2326" s="19" t="str">
        <f>"Q"&amp;ROUNDUP(MONTH(SalesDataTable[[#This Row],[Order Date]])/3,0)</f>
        <v>Q4</v>
      </c>
      <c r="E2326" s="4">
        <f>MONTH(SalesDataTable[[#This Row],[Order Date]])</f>
        <v>11</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75">
      <c r="A2327" s="2">
        <v>726</v>
      </c>
      <c r="B2327" s="3">
        <v>46336</v>
      </c>
      <c r="C2327" s="4">
        <f>YEAR(SalesDataTable[[#This Row],[Order Date]])</f>
        <v>2026</v>
      </c>
      <c r="D2327" s="19" t="str">
        <f>"Q"&amp;ROUNDUP(MONTH(SalesDataTable[[#This Row],[Order Date]])/3,0)</f>
        <v>Q4</v>
      </c>
      <c r="E2327" s="4">
        <f>MONTH(SalesDataTable[[#This Row],[Order Date]])</f>
        <v>11</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75">
      <c r="A2328" s="2">
        <v>2154</v>
      </c>
      <c r="B2328" s="3">
        <v>46336</v>
      </c>
      <c r="C2328" s="4">
        <f>YEAR(SalesDataTable[[#This Row],[Order Date]])</f>
        <v>2026</v>
      </c>
      <c r="D2328" s="19" t="str">
        <f>"Q"&amp;ROUNDUP(MONTH(SalesDataTable[[#This Row],[Order Date]])/3,0)</f>
        <v>Q4</v>
      </c>
      <c r="E2328" s="4">
        <f>MONTH(SalesDataTable[[#This Row],[Order Date]])</f>
        <v>11</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75">
      <c r="A2329" s="2">
        <v>4403</v>
      </c>
      <c r="B2329" s="3">
        <v>46336</v>
      </c>
      <c r="C2329" s="4">
        <f>YEAR(SalesDataTable[[#This Row],[Order Date]])</f>
        <v>2026</v>
      </c>
      <c r="D2329" s="19" t="str">
        <f>"Q"&amp;ROUNDUP(MONTH(SalesDataTable[[#This Row],[Order Date]])/3,0)</f>
        <v>Q4</v>
      </c>
      <c r="E2329" s="4">
        <f>MONTH(SalesDataTable[[#This Row],[Order Date]])</f>
        <v>11</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75">
      <c r="A2330" s="2">
        <v>4924</v>
      </c>
      <c r="B2330" s="3">
        <v>46336</v>
      </c>
      <c r="C2330" s="4">
        <f>YEAR(SalesDataTable[[#This Row],[Order Date]])</f>
        <v>2026</v>
      </c>
      <c r="D2330" s="19" t="str">
        <f>"Q"&amp;ROUNDUP(MONTH(SalesDataTable[[#This Row],[Order Date]])/3,0)</f>
        <v>Q4</v>
      </c>
      <c r="E2330" s="4">
        <f>MONTH(SalesDataTable[[#This Row],[Order Date]])</f>
        <v>11</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75">
      <c r="A2331" s="2">
        <v>25</v>
      </c>
      <c r="B2331" s="3">
        <v>46337</v>
      </c>
      <c r="C2331" s="4">
        <f>YEAR(SalesDataTable[[#This Row],[Order Date]])</f>
        <v>2026</v>
      </c>
      <c r="D2331" s="19" t="str">
        <f>"Q"&amp;ROUNDUP(MONTH(SalesDataTable[[#This Row],[Order Date]])/3,0)</f>
        <v>Q4</v>
      </c>
      <c r="E2331" s="4">
        <f>MONTH(SalesDataTable[[#This Row],[Order Date]])</f>
        <v>11</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75">
      <c r="A2332" s="2">
        <v>252</v>
      </c>
      <c r="B2332" s="3">
        <v>46337</v>
      </c>
      <c r="C2332" s="4">
        <f>YEAR(SalesDataTable[[#This Row],[Order Date]])</f>
        <v>2026</v>
      </c>
      <c r="D2332" s="19" t="str">
        <f>"Q"&amp;ROUNDUP(MONTH(SalesDataTable[[#This Row],[Order Date]])/3,0)</f>
        <v>Q4</v>
      </c>
      <c r="E2332" s="4">
        <f>MONTH(SalesDataTable[[#This Row],[Order Date]])</f>
        <v>11</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75">
      <c r="A2333" s="2">
        <v>1203</v>
      </c>
      <c r="B2333" s="3">
        <v>46337</v>
      </c>
      <c r="C2333" s="4">
        <f>YEAR(SalesDataTable[[#This Row],[Order Date]])</f>
        <v>2026</v>
      </c>
      <c r="D2333" s="19" t="str">
        <f>"Q"&amp;ROUNDUP(MONTH(SalesDataTable[[#This Row],[Order Date]])/3,0)</f>
        <v>Q4</v>
      </c>
      <c r="E2333" s="4">
        <f>MONTH(SalesDataTable[[#This Row],[Order Date]])</f>
        <v>11</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75">
      <c r="A2334" s="2">
        <v>1567</v>
      </c>
      <c r="B2334" s="3">
        <v>46337</v>
      </c>
      <c r="C2334" s="4">
        <f>YEAR(SalesDataTable[[#This Row],[Order Date]])</f>
        <v>2026</v>
      </c>
      <c r="D2334" s="19" t="str">
        <f>"Q"&amp;ROUNDUP(MONTH(SalesDataTable[[#This Row],[Order Date]])/3,0)</f>
        <v>Q4</v>
      </c>
      <c r="E2334" s="4">
        <f>MONTH(SalesDataTable[[#This Row],[Order Date]])</f>
        <v>11</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75">
      <c r="A2335" s="2">
        <v>2060</v>
      </c>
      <c r="B2335" s="3">
        <v>46337</v>
      </c>
      <c r="C2335" s="4">
        <f>YEAR(SalesDataTable[[#This Row],[Order Date]])</f>
        <v>2026</v>
      </c>
      <c r="D2335" s="19" t="str">
        <f>"Q"&amp;ROUNDUP(MONTH(SalesDataTable[[#This Row],[Order Date]])/3,0)</f>
        <v>Q4</v>
      </c>
      <c r="E2335" s="4">
        <f>MONTH(SalesDataTable[[#This Row],[Order Date]])</f>
        <v>11</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75">
      <c r="A2336" s="2">
        <v>2485</v>
      </c>
      <c r="B2336" s="3">
        <v>46337</v>
      </c>
      <c r="C2336" s="4">
        <f>YEAR(SalesDataTable[[#This Row],[Order Date]])</f>
        <v>2026</v>
      </c>
      <c r="D2336" s="19" t="str">
        <f>"Q"&amp;ROUNDUP(MONTH(SalesDataTable[[#This Row],[Order Date]])/3,0)</f>
        <v>Q4</v>
      </c>
      <c r="E2336" s="4">
        <f>MONTH(SalesDataTable[[#This Row],[Order Date]])</f>
        <v>11</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75">
      <c r="A2337" s="2">
        <v>3101</v>
      </c>
      <c r="B2337" s="3">
        <v>46337</v>
      </c>
      <c r="C2337" s="4">
        <f>YEAR(SalesDataTable[[#This Row],[Order Date]])</f>
        <v>2026</v>
      </c>
      <c r="D2337" s="19" t="str">
        <f>"Q"&amp;ROUNDUP(MONTH(SalesDataTable[[#This Row],[Order Date]])/3,0)</f>
        <v>Q4</v>
      </c>
      <c r="E2337" s="4">
        <f>MONTH(SalesDataTable[[#This Row],[Order Date]])</f>
        <v>11</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75">
      <c r="A2338" s="2">
        <v>3165</v>
      </c>
      <c r="B2338" s="3">
        <v>46337</v>
      </c>
      <c r="C2338" s="4">
        <f>YEAR(SalesDataTable[[#This Row],[Order Date]])</f>
        <v>2026</v>
      </c>
      <c r="D2338" s="19" t="str">
        <f>"Q"&amp;ROUNDUP(MONTH(SalesDataTable[[#This Row],[Order Date]])/3,0)</f>
        <v>Q4</v>
      </c>
      <c r="E2338" s="4">
        <f>MONTH(SalesDataTable[[#This Row],[Order Date]])</f>
        <v>11</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75">
      <c r="A2339" s="2">
        <v>4179</v>
      </c>
      <c r="B2339" s="3">
        <v>46337</v>
      </c>
      <c r="C2339" s="4">
        <f>YEAR(SalesDataTable[[#This Row],[Order Date]])</f>
        <v>2026</v>
      </c>
      <c r="D2339" s="19" t="str">
        <f>"Q"&amp;ROUNDUP(MONTH(SalesDataTable[[#This Row],[Order Date]])/3,0)</f>
        <v>Q4</v>
      </c>
      <c r="E2339" s="4">
        <f>MONTH(SalesDataTable[[#This Row],[Order Date]])</f>
        <v>11</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75">
      <c r="A2340" s="2">
        <v>4829</v>
      </c>
      <c r="B2340" s="3">
        <v>46337</v>
      </c>
      <c r="C2340" s="4">
        <f>YEAR(SalesDataTable[[#This Row],[Order Date]])</f>
        <v>2026</v>
      </c>
      <c r="D2340" s="19" t="str">
        <f>"Q"&amp;ROUNDUP(MONTH(SalesDataTable[[#This Row],[Order Date]])/3,0)</f>
        <v>Q4</v>
      </c>
      <c r="E2340" s="4">
        <f>MONTH(SalesDataTable[[#This Row],[Order Date]])</f>
        <v>11</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75">
      <c r="A2341" s="2">
        <v>4943</v>
      </c>
      <c r="B2341" s="3">
        <v>46337</v>
      </c>
      <c r="C2341" s="4">
        <f>YEAR(SalesDataTable[[#This Row],[Order Date]])</f>
        <v>2026</v>
      </c>
      <c r="D2341" s="19" t="str">
        <f>"Q"&amp;ROUNDUP(MONTH(SalesDataTable[[#This Row],[Order Date]])/3,0)</f>
        <v>Q4</v>
      </c>
      <c r="E2341" s="4">
        <f>MONTH(SalesDataTable[[#This Row],[Order Date]])</f>
        <v>11</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75">
      <c r="A2342" s="2">
        <v>887</v>
      </c>
      <c r="B2342" s="3">
        <v>46338</v>
      </c>
      <c r="C2342" s="4">
        <f>YEAR(SalesDataTable[[#This Row],[Order Date]])</f>
        <v>2026</v>
      </c>
      <c r="D2342" s="19" t="str">
        <f>"Q"&amp;ROUNDUP(MONTH(SalesDataTable[[#This Row],[Order Date]])/3,0)</f>
        <v>Q4</v>
      </c>
      <c r="E2342" s="4">
        <f>MONTH(SalesDataTable[[#This Row],[Order Date]])</f>
        <v>11</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75">
      <c r="A2343" s="2">
        <v>1090</v>
      </c>
      <c r="B2343" s="3">
        <v>46338</v>
      </c>
      <c r="C2343" s="4">
        <f>YEAR(SalesDataTable[[#This Row],[Order Date]])</f>
        <v>2026</v>
      </c>
      <c r="D2343" s="19" t="str">
        <f>"Q"&amp;ROUNDUP(MONTH(SalesDataTable[[#This Row],[Order Date]])/3,0)</f>
        <v>Q4</v>
      </c>
      <c r="E2343" s="4">
        <f>MONTH(SalesDataTable[[#This Row],[Order Date]])</f>
        <v>11</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75">
      <c r="A2344" s="2">
        <v>2090</v>
      </c>
      <c r="B2344" s="3">
        <v>46338</v>
      </c>
      <c r="C2344" s="4">
        <f>YEAR(SalesDataTable[[#This Row],[Order Date]])</f>
        <v>2026</v>
      </c>
      <c r="D2344" s="19" t="str">
        <f>"Q"&amp;ROUNDUP(MONTH(SalesDataTable[[#This Row],[Order Date]])/3,0)</f>
        <v>Q4</v>
      </c>
      <c r="E2344" s="4">
        <f>MONTH(SalesDataTable[[#This Row],[Order Date]])</f>
        <v>11</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75">
      <c r="A2345" s="2">
        <v>2561</v>
      </c>
      <c r="B2345" s="3">
        <v>46338</v>
      </c>
      <c r="C2345" s="4">
        <f>YEAR(SalesDataTable[[#This Row],[Order Date]])</f>
        <v>2026</v>
      </c>
      <c r="D2345" s="19" t="str">
        <f>"Q"&amp;ROUNDUP(MONTH(SalesDataTable[[#This Row],[Order Date]])/3,0)</f>
        <v>Q4</v>
      </c>
      <c r="E2345" s="4">
        <f>MONTH(SalesDataTable[[#This Row],[Order Date]])</f>
        <v>11</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75">
      <c r="A2346" s="2">
        <v>2855</v>
      </c>
      <c r="B2346" s="3">
        <v>46338</v>
      </c>
      <c r="C2346" s="4">
        <f>YEAR(SalesDataTable[[#This Row],[Order Date]])</f>
        <v>2026</v>
      </c>
      <c r="D2346" s="19" t="str">
        <f>"Q"&amp;ROUNDUP(MONTH(SalesDataTable[[#This Row],[Order Date]])/3,0)</f>
        <v>Q4</v>
      </c>
      <c r="E2346" s="4">
        <f>MONTH(SalesDataTable[[#This Row],[Order Date]])</f>
        <v>11</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75">
      <c r="A2347" s="2">
        <v>4421</v>
      </c>
      <c r="B2347" s="3">
        <v>46338</v>
      </c>
      <c r="C2347" s="4">
        <f>YEAR(SalesDataTable[[#This Row],[Order Date]])</f>
        <v>2026</v>
      </c>
      <c r="D2347" s="19" t="str">
        <f>"Q"&amp;ROUNDUP(MONTH(SalesDataTable[[#This Row],[Order Date]])/3,0)</f>
        <v>Q4</v>
      </c>
      <c r="E2347" s="4">
        <f>MONTH(SalesDataTable[[#This Row],[Order Date]])</f>
        <v>11</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75">
      <c r="A2348" s="2">
        <v>195</v>
      </c>
      <c r="B2348" s="3">
        <v>46339</v>
      </c>
      <c r="C2348" s="4">
        <f>YEAR(SalesDataTable[[#This Row],[Order Date]])</f>
        <v>2026</v>
      </c>
      <c r="D2348" s="19" t="str">
        <f>"Q"&amp;ROUNDUP(MONTH(SalesDataTable[[#This Row],[Order Date]])/3,0)</f>
        <v>Q4</v>
      </c>
      <c r="E2348" s="4">
        <f>MONTH(SalesDataTable[[#This Row],[Order Date]])</f>
        <v>11</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75">
      <c r="A2349" s="2">
        <v>520</v>
      </c>
      <c r="B2349" s="3">
        <v>46339</v>
      </c>
      <c r="C2349" s="4">
        <f>YEAR(SalesDataTable[[#This Row],[Order Date]])</f>
        <v>2026</v>
      </c>
      <c r="D2349" s="19" t="str">
        <f>"Q"&amp;ROUNDUP(MONTH(SalesDataTable[[#This Row],[Order Date]])/3,0)</f>
        <v>Q4</v>
      </c>
      <c r="E2349" s="4">
        <f>MONTH(SalesDataTable[[#This Row],[Order Date]])</f>
        <v>11</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75">
      <c r="A2350" s="2">
        <v>646</v>
      </c>
      <c r="B2350" s="3">
        <v>46339</v>
      </c>
      <c r="C2350" s="4">
        <f>YEAR(SalesDataTable[[#This Row],[Order Date]])</f>
        <v>2026</v>
      </c>
      <c r="D2350" s="19" t="str">
        <f>"Q"&amp;ROUNDUP(MONTH(SalesDataTable[[#This Row],[Order Date]])/3,0)</f>
        <v>Q4</v>
      </c>
      <c r="E2350" s="4">
        <f>MONTH(SalesDataTable[[#This Row],[Order Date]])</f>
        <v>11</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75">
      <c r="A2351" s="2">
        <v>893</v>
      </c>
      <c r="B2351" s="3">
        <v>46339</v>
      </c>
      <c r="C2351" s="4">
        <f>YEAR(SalesDataTable[[#This Row],[Order Date]])</f>
        <v>2026</v>
      </c>
      <c r="D2351" s="19" t="str">
        <f>"Q"&amp;ROUNDUP(MONTH(SalesDataTable[[#This Row],[Order Date]])/3,0)</f>
        <v>Q4</v>
      </c>
      <c r="E2351" s="4">
        <f>MONTH(SalesDataTable[[#This Row],[Order Date]])</f>
        <v>11</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75">
      <c r="A2352" s="2">
        <v>916</v>
      </c>
      <c r="B2352" s="3">
        <v>46339</v>
      </c>
      <c r="C2352" s="4">
        <f>YEAR(SalesDataTable[[#This Row],[Order Date]])</f>
        <v>2026</v>
      </c>
      <c r="D2352" s="19" t="str">
        <f>"Q"&amp;ROUNDUP(MONTH(SalesDataTable[[#This Row],[Order Date]])/3,0)</f>
        <v>Q4</v>
      </c>
      <c r="E2352" s="4">
        <f>MONTH(SalesDataTable[[#This Row],[Order Date]])</f>
        <v>11</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75">
      <c r="A2353" s="2">
        <v>1295</v>
      </c>
      <c r="B2353" s="3">
        <v>46339</v>
      </c>
      <c r="C2353" s="4">
        <f>YEAR(SalesDataTable[[#This Row],[Order Date]])</f>
        <v>2026</v>
      </c>
      <c r="D2353" s="19" t="str">
        <f>"Q"&amp;ROUNDUP(MONTH(SalesDataTable[[#This Row],[Order Date]])/3,0)</f>
        <v>Q4</v>
      </c>
      <c r="E2353" s="4">
        <f>MONTH(SalesDataTable[[#This Row],[Order Date]])</f>
        <v>11</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75">
      <c r="A2354" s="2">
        <v>3438</v>
      </c>
      <c r="B2354" s="3">
        <v>46339</v>
      </c>
      <c r="C2354" s="4">
        <f>YEAR(SalesDataTable[[#This Row],[Order Date]])</f>
        <v>2026</v>
      </c>
      <c r="D2354" s="19" t="str">
        <f>"Q"&amp;ROUNDUP(MONTH(SalesDataTable[[#This Row],[Order Date]])/3,0)</f>
        <v>Q4</v>
      </c>
      <c r="E2354" s="4">
        <f>MONTH(SalesDataTable[[#This Row],[Order Date]])</f>
        <v>11</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75">
      <c r="A2355" s="2">
        <v>3573</v>
      </c>
      <c r="B2355" s="3">
        <v>46339</v>
      </c>
      <c r="C2355" s="4">
        <f>YEAR(SalesDataTable[[#This Row],[Order Date]])</f>
        <v>2026</v>
      </c>
      <c r="D2355" s="19" t="str">
        <f>"Q"&amp;ROUNDUP(MONTH(SalesDataTable[[#This Row],[Order Date]])/3,0)</f>
        <v>Q4</v>
      </c>
      <c r="E2355" s="4">
        <f>MONTH(SalesDataTable[[#This Row],[Order Date]])</f>
        <v>11</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75">
      <c r="A2356" s="2">
        <v>4257</v>
      </c>
      <c r="B2356" s="3">
        <v>46339</v>
      </c>
      <c r="C2356" s="4">
        <f>YEAR(SalesDataTable[[#This Row],[Order Date]])</f>
        <v>2026</v>
      </c>
      <c r="D2356" s="19" t="str">
        <f>"Q"&amp;ROUNDUP(MONTH(SalesDataTable[[#This Row],[Order Date]])/3,0)</f>
        <v>Q4</v>
      </c>
      <c r="E2356" s="4">
        <f>MONTH(SalesDataTable[[#This Row],[Order Date]])</f>
        <v>11</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75">
      <c r="A2357" s="2">
        <v>4389</v>
      </c>
      <c r="B2357" s="3">
        <v>46339</v>
      </c>
      <c r="C2357" s="4">
        <f>YEAR(SalesDataTable[[#This Row],[Order Date]])</f>
        <v>2026</v>
      </c>
      <c r="D2357" s="19" t="str">
        <f>"Q"&amp;ROUNDUP(MONTH(SalesDataTable[[#This Row],[Order Date]])/3,0)</f>
        <v>Q4</v>
      </c>
      <c r="E2357" s="4">
        <f>MONTH(SalesDataTable[[#This Row],[Order Date]])</f>
        <v>11</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75">
      <c r="A2358" s="2">
        <v>4887</v>
      </c>
      <c r="B2358" s="3">
        <v>46339</v>
      </c>
      <c r="C2358" s="4">
        <f>YEAR(SalesDataTable[[#This Row],[Order Date]])</f>
        <v>2026</v>
      </c>
      <c r="D2358" s="19" t="str">
        <f>"Q"&amp;ROUNDUP(MONTH(SalesDataTable[[#This Row],[Order Date]])/3,0)</f>
        <v>Q4</v>
      </c>
      <c r="E2358" s="4">
        <f>MONTH(SalesDataTable[[#This Row],[Order Date]])</f>
        <v>11</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75">
      <c r="A2359" s="2">
        <v>5007</v>
      </c>
      <c r="B2359" s="3">
        <v>46339</v>
      </c>
      <c r="C2359" s="4">
        <f>YEAR(SalesDataTable[[#This Row],[Order Date]])</f>
        <v>2026</v>
      </c>
      <c r="D2359" s="19" t="str">
        <f>"Q"&amp;ROUNDUP(MONTH(SalesDataTable[[#This Row],[Order Date]])/3,0)</f>
        <v>Q4</v>
      </c>
      <c r="E2359" s="4">
        <f>MONTH(SalesDataTable[[#This Row],[Order Date]])</f>
        <v>11</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75">
      <c r="A2360" s="2">
        <v>5111</v>
      </c>
      <c r="B2360" s="3">
        <v>46339</v>
      </c>
      <c r="C2360" s="4">
        <f>YEAR(SalesDataTable[[#This Row],[Order Date]])</f>
        <v>2026</v>
      </c>
      <c r="D2360" s="19" t="str">
        <f>"Q"&amp;ROUNDUP(MONTH(SalesDataTable[[#This Row],[Order Date]])/3,0)</f>
        <v>Q4</v>
      </c>
      <c r="E2360" s="4">
        <f>MONTH(SalesDataTable[[#This Row],[Order Date]])</f>
        <v>11</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75">
      <c r="A2361" s="2">
        <v>5177</v>
      </c>
      <c r="B2361" s="3">
        <v>46339</v>
      </c>
      <c r="C2361" s="4">
        <f>YEAR(SalesDataTable[[#This Row],[Order Date]])</f>
        <v>2026</v>
      </c>
      <c r="D2361" s="19" t="str">
        <f>"Q"&amp;ROUNDUP(MONTH(SalesDataTable[[#This Row],[Order Date]])/3,0)</f>
        <v>Q4</v>
      </c>
      <c r="E2361" s="4">
        <f>MONTH(SalesDataTable[[#This Row],[Order Date]])</f>
        <v>11</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75">
      <c r="A2362" s="2">
        <v>584</v>
      </c>
      <c r="B2362" s="3">
        <v>46340</v>
      </c>
      <c r="C2362" s="4">
        <f>YEAR(SalesDataTable[[#This Row],[Order Date]])</f>
        <v>2026</v>
      </c>
      <c r="D2362" s="19" t="str">
        <f>"Q"&amp;ROUNDUP(MONTH(SalesDataTable[[#This Row],[Order Date]])/3,0)</f>
        <v>Q4</v>
      </c>
      <c r="E2362" s="4">
        <f>MONTH(SalesDataTable[[#This Row],[Order Date]])</f>
        <v>11</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75">
      <c r="A2363" s="2">
        <v>621</v>
      </c>
      <c r="B2363" s="3">
        <v>46340</v>
      </c>
      <c r="C2363" s="4">
        <f>YEAR(SalesDataTable[[#This Row],[Order Date]])</f>
        <v>2026</v>
      </c>
      <c r="D2363" s="19" t="str">
        <f>"Q"&amp;ROUNDUP(MONTH(SalesDataTable[[#This Row],[Order Date]])/3,0)</f>
        <v>Q4</v>
      </c>
      <c r="E2363" s="4">
        <f>MONTH(SalesDataTable[[#This Row],[Order Date]])</f>
        <v>11</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75">
      <c r="A2364" s="2">
        <v>623</v>
      </c>
      <c r="B2364" s="3">
        <v>46340</v>
      </c>
      <c r="C2364" s="4">
        <f>YEAR(SalesDataTable[[#This Row],[Order Date]])</f>
        <v>2026</v>
      </c>
      <c r="D2364" s="19" t="str">
        <f>"Q"&amp;ROUNDUP(MONTH(SalesDataTable[[#This Row],[Order Date]])/3,0)</f>
        <v>Q4</v>
      </c>
      <c r="E2364" s="4">
        <f>MONTH(SalesDataTable[[#This Row],[Order Date]])</f>
        <v>11</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75">
      <c r="A2365" s="2">
        <v>1431</v>
      </c>
      <c r="B2365" s="3">
        <v>46340</v>
      </c>
      <c r="C2365" s="4">
        <f>YEAR(SalesDataTable[[#This Row],[Order Date]])</f>
        <v>2026</v>
      </c>
      <c r="D2365" s="19" t="str">
        <f>"Q"&amp;ROUNDUP(MONTH(SalesDataTable[[#This Row],[Order Date]])/3,0)</f>
        <v>Q4</v>
      </c>
      <c r="E2365" s="4">
        <f>MONTH(SalesDataTable[[#This Row],[Order Date]])</f>
        <v>11</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75">
      <c r="A2366" s="2">
        <v>1520</v>
      </c>
      <c r="B2366" s="3">
        <v>46340</v>
      </c>
      <c r="C2366" s="4">
        <f>YEAR(SalesDataTable[[#This Row],[Order Date]])</f>
        <v>2026</v>
      </c>
      <c r="D2366" s="19" t="str">
        <f>"Q"&amp;ROUNDUP(MONTH(SalesDataTable[[#This Row],[Order Date]])/3,0)</f>
        <v>Q4</v>
      </c>
      <c r="E2366" s="4">
        <f>MONTH(SalesDataTable[[#This Row],[Order Date]])</f>
        <v>11</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75">
      <c r="A2367" s="2">
        <v>1791</v>
      </c>
      <c r="B2367" s="3">
        <v>46340</v>
      </c>
      <c r="C2367" s="4">
        <f>YEAR(SalesDataTable[[#This Row],[Order Date]])</f>
        <v>2026</v>
      </c>
      <c r="D2367" s="19" t="str">
        <f>"Q"&amp;ROUNDUP(MONTH(SalesDataTable[[#This Row],[Order Date]])/3,0)</f>
        <v>Q4</v>
      </c>
      <c r="E2367" s="4">
        <f>MONTH(SalesDataTable[[#This Row],[Order Date]])</f>
        <v>11</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75">
      <c r="A2368" s="2">
        <v>2191</v>
      </c>
      <c r="B2368" s="3">
        <v>46340</v>
      </c>
      <c r="C2368" s="4">
        <f>YEAR(SalesDataTable[[#This Row],[Order Date]])</f>
        <v>2026</v>
      </c>
      <c r="D2368" s="19" t="str">
        <f>"Q"&amp;ROUNDUP(MONTH(SalesDataTable[[#This Row],[Order Date]])/3,0)</f>
        <v>Q4</v>
      </c>
      <c r="E2368" s="4">
        <f>MONTH(SalesDataTable[[#This Row],[Order Date]])</f>
        <v>11</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75">
      <c r="A2369" s="2">
        <v>2365</v>
      </c>
      <c r="B2369" s="3">
        <v>46340</v>
      </c>
      <c r="C2369" s="4">
        <f>YEAR(SalesDataTable[[#This Row],[Order Date]])</f>
        <v>2026</v>
      </c>
      <c r="D2369" s="19" t="str">
        <f>"Q"&amp;ROUNDUP(MONTH(SalesDataTable[[#This Row],[Order Date]])/3,0)</f>
        <v>Q4</v>
      </c>
      <c r="E2369" s="4">
        <f>MONTH(SalesDataTable[[#This Row],[Order Date]])</f>
        <v>11</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75">
      <c r="A2370" s="2">
        <v>2603</v>
      </c>
      <c r="B2370" s="3">
        <v>46340</v>
      </c>
      <c r="C2370" s="4">
        <f>YEAR(SalesDataTable[[#This Row],[Order Date]])</f>
        <v>2026</v>
      </c>
      <c r="D2370" s="19" t="str">
        <f>"Q"&amp;ROUNDUP(MONTH(SalesDataTable[[#This Row],[Order Date]])/3,0)</f>
        <v>Q4</v>
      </c>
      <c r="E2370" s="4">
        <f>MONTH(SalesDataTable[[#This Row],[Order Date]])</f>
        <v>11</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75">
      <c r="A2371" s="2">
        <v>4098</v>
      </c>
      <c r="B2371" s="3">
        <v>46340</v>
      </c>
      <c r="C2371" s="4">
        <f>YEAR(SalesDataTable[[#This Row],[Order Date]])</f>
        <v>2026</v>
      </c>
      <c r="D2371" s="19" t="str">
        <f>"Q"&amp;ROUNDUP(MONTH(SalesDataTable[[#This Row],[Order Date]])/3,0)</f>
        <v>Q4</v>
      </c>
      <c r="E2371" s="4">
        <f>MONTH(SalesDataTable[[#This Row],[Order Date]])</f>
        <v>11</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75">
      <c r="A2372" s="2">
        <v>1176</v>
      </c>
      <c r="B2372" s="3">
        <v>46341</v>
      </c>
      <c r="C2372" s="4">
        <f>YEAR(SalesDataTable[[#This Row],[Order Date]])</f>
        <v>2026</v>
      </c>
      <c r="D2372" s="19" t="str">
        <f>"Q"&amp;ROUNDUP(MONTH(SalesDataTable[[#This Row],[Order Date]])/3,0)</f>
        <v>Q4</v>
      </c>
      <c r="E2372" s="4">
        <f>MONTH(SalesDataTable[[#This Row],[Order Date]])</f>
        <v>11</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75">
      <c r="A2373" s="2">
        <v>1895</v>
      </c>
      <c r="B2373" s="3">
        <v>46341</v>
      </c>
      <c r="C2373" s="4">
        <f>YEAR(SalesDataTable[[#This Row],[Order Date]])</f>
        <v>2026</v>
      </c>
      <c r="D2373" s="19" t="str">
        <f>"Q"&amp;ROUNDUP(MONTH(SalesDataTable[[#This Row],[Order Date]])/3,0)</f>
        <v>Q4</v>
      </c>
      <c r="E2373" s="4">
        <f>MONTH(SalesDataTable[[#This Row],[Order Date]])</f>
        <v>11</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75">
      <c r="A2374" s="2">
        <v>3385</v>
      </c>
      <c r="B2374" s="3">
        <v>46341</v>
      </c>
      <c r="C2374" s="4">
        <f>YEAR(SalesDataTable[[#This Row],[Order Date]])</f>
        <v>2026</v>
      </c>
      <c r="D2374" s="19" t="str">
        <f>"Q"&amp;ROUNDUP(MONTH(SalesDataTable[[#This Row],[Order Date]])/3,0)</f>
        <v>Q4</v>
      </c>
      <c r="E2374" s="4">
        <f>MONTH(SalesDataTable[[#This Row],[Order Date]])</f>
        <v>11</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75">
      <c r="A2375" s="2">
        <v>3581</v>
      </c>
      <c r="B2375" s="3">
        <v>46341</v>
      </c>
      <c r="C2375" s="4">
        <f>YEAR(SalesDataTable[[#This Row],[Order Date]])</f>
        <v>2026</v>
      </c>
      <c r="D2375" s="19" t="str">
        <f>"Q"&amp;ROUNDUP(MONTH(SalesDataTable[[#This Row],[Order Date]])/3,0)</f>
        <v>Q4</v>
      </c>
      <c r="E2375" s="4">
        <f>MONTH(SalesDataTable[[#This Row],[Order Date]])</f>
        <v>11</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75">
      <c r="A2376" s="2">
        <v>4528</v>
      </c>
      <c r="B2376" s="3">
        <v>46341</v>
      </c>
      <c r="C2376" s="4">
        <f>YEAR(SalesDataTable[[#This Row],[Order Date]])</f>
        <v>2026</v>
      </c>
      <c r="D2376" s="19" t="str">
        <f>"Q"&amp;ROUNDUP(MONTH(SalesDataTable[[#This Row],[Order Date]])/3,0)</f>
        <v>Q4</v>
      </c>
      <c r="E2376" s="4">
        <f>MONTH(SalesDataTable[[#This Row],[Order Date]])</f>
        <v>11</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75">
      <c r="A2377" s="2">
        <v>4633</v>
      </c>
      <c r="B2377" s="3">
        <v>46341</v>
      </c>
      <c r="C2377" s="4">
        <f>YEAR(SalesDataTable[[#This Row],[Order Date]])</f>
        <v>2026</v>
      </c>
      <c r="D2377" s="19" t="str">
        <f>"Q"&amp;ROUNDUP(MONTH(SalesDataTable[[#This Row],[Order Date]])/3,0)</f>
        <v>Q4</v>
      </c>
      <c r="E2377" s="4">
        <f>MONTH(SalesDataTable[[#This Row],[Order Date]])</f>
        <v>11</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75">
      <c r="A2378" s="2">
        <v>5195</v>
      </c>
      <c r="B2378" s="3">
        <v>46341</v>
      </c>
      <c r="C2378" s="4">
        <f>YEAR(SalesDataTable[[#This Row],[Order Date]])</f>
        <v>2026</v>
      </c>
      <c r="D2378" s="19" t="str">
        <f>"Q"&amp;ROUNDUP(MONTH(SalesDataTable[[#This Row],[Order Date]])/3,0)</f>
        <v>Q4</v>
      </c>
      <c r="E2378" s="4">
        <f>MONTH(SalesDataTable[[#This Row],[Order Date]])</f>
        <v>11</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75">
      <c r="A2379" s="2">
        <v>2778</v>
      </c>
      <c r="B2379" s="3">
        <v>46342</v>
      </c>
      <c r="C2379" s="4">
        <f>YEAR(SalesDataTable[[#This Row],[Order Date]])</f>
        <v>2026</v>
      </c>
      <c r="D2379" s="19" t="str">
        <f>"Q"&amp;ROUNDUP(MONTH(SalesDataTable[[#This Row],[Order Date]])/3,0)</f>
        <v>Q4</v>
      </c>
      <c r="E2379" s="4">
        <f>MONTH(SalesDataTable[[#This Row],[Order Date]])</f>
        <v>11</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75">
      <c r="A2380" s="2">
        <v>341</v>
      </c>
      <c r="B2380" s="3">
        <v>46343</v>
      </c>
      <c r="C2380" s="4">
        <f>YEAR(SalesDataTable[[#This Row],[Order Date]])</f>
        <v>2026</v>
      </c>
      <c r="D2380" s="19" t="str">
        <f>"Q"&amp;ROUNDUP(MONTH(SalesDataTable[[#This Row],[Order Date]])/3,0)</f>
        <v>Q4</v>
      </c>
      <c r="E2380" s="4">
        <f>MONTH(SalesDataTable[[#This Row],[Order Date]])</f>
        <v>11</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75">
      <c r="A2381" s="2">
        <v>374</v>
      </c>
      <c r="B2381" s="3">
        <v>46343</v>
      </c>
      <c r="C2381" s="4">
        <f>YEAR(SalesDataTable[[#This Row],[Order Date]])</f>
        <v>2026</v>
      </c>
      <c r="D2381" s="19" t="str">
        <f>"Q"&amp;ROUNDUP(MONTH(SalesDataTable[[#This Row],[Order Date]])/3,0)</f>
        <v>Q4</v>
      </c>
      <c r="E2381" s="4">
        <f>MONTH(SalesDataTable[[#This Row],[Order Date]])</f>
        <v>11</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75">
      <c r="A2382" s="2">
        <v>598</v>
      </c>
      <c r="B2382" s="3">
        <v>46343</v>
      </c>
      <c r="C2382" s="4">
        <f>YEAR(SalesDataTable[[#This Row],[Order Date]])</f>
        <v>2026</v>
      </c>
      <c r="D2382" s="19" t="str">
        <f>"Q"&amp;ROUNDUP(MONTH(SalesDataTable[[#This Row],[Order Date]])/3,0)</f>
        <v>Q4</v>
      </c>
      <c r="E2382" s="4">
        <f>MONTH(SalesDataTable[[#This Row],[Order Date]])</f>
        <v>11</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75">
      <c r="A2383" s="2">
        <v>690</v>
      </c>
      <c r="B2383" s="3">
        <v>46343</v>
      </c>
      <c r="C2383" s="4">
        <f>YEAR(SalesDataTable[[#This Row],[Order Date]])</f>
        <v>2026</v>
      </c>
      <c r="D2383" s="19" t="str">
        <f>"Q"&amp;ROUNDUP(MONTH(SalesDataTable[[#This Row],[Order Date]])/3,0)</f>
        <v>Q4</v>
      </c>
      <c r="E2383" s="4">
        <f>MONTH(SalesDataTable[[#This Row],[Order Date]])</f>
        <v>11</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75">
      <c r="A2384" s="2">
        <v>1296</v>
      </c>
      <c r="B2384" s="3">
        <v>46343</v>
      </c>
      <c r="C2384" s="4">
        <f>YEAR(SalesDataTable[[#This Row],[Order Date]])</f>
        <v>2026</v>
      </c>
      <c r="D2384" s="19" t="str">
        <f>"Q"&amp;ROUNDUP(MONTH(SalesDataTable[[#This Row],[Order Date]])/3,0)</f>
        <v>Q4</v>
      </c>
      <c r="E2384" s="4">
        <f>MONTH(SalesDataTable[[#This Row],[Order Date]])</f>
        <v>11</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75">
      <c r="A2385" s="2">
        <v>1585</v>
      </c>
      <c r="B2385" s="3">
        <v>46343</v>
      </c>
      <c r="C2385" s="4">
        <f>YEAR(SalesDataTable[[#This Row],[Order Date]])</f>
        <v>2026</v>
      </c>
      <c r="D2385" s="19" t="str">
        <f>"Q"&amp;ROUNDUP(MONTH(SalesDataTable[[#This Row],[Order Date]])/3,0)</f>
        <v>Q4</v>
      </c>
      <c r="E2385" s="4">
        <f>MONTH(SalesDataTable[[#This Row],[Order Date]])</f>
        <v>11</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75">
      <c r="A2386" s="2">
        <v>2194</v>
      </c>
      <c r="B2386" s="3">
        <v>46343</v>
      </c>
      <c r="C2386" s="4">
        <f>YEAR(SalesDataTable[[#This Row],[Order Date]])</f>
        <v>2026</v>
      </c>
      <c r="D2386" s="19" t="str">
        <f>"Q"&amp;ROUNDUP(MONTH(SalesDataTable[[#This Row],[Order Date]])/3,0)</f>
        <v>Q4</v>
      </c>
      <c r="E2386" s="4">
        <f>MONTH(SalesDataTable[[#This Row],[Order Date]])</f>
        <v>11</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75">
      <c r="A2387" s="2">
        <v>2221</v>
      </c>
      <c r="B2387" s="3">
        <v>46343</v>
      </c>
      <c r="C2387" s="4">
        <f>YEAR(SalesDataTable[[#This Row],[Order Date]])</f>
        <v>2026</v>
      </c>
      <c r="D2387" s="19" t="str">
        <f>"Q"&amp;ROUNDUP(MONTH(SalesDataTable[[#This Row],[Order Date]])/3,0)</f>
        <v>Q4</v>
      </c>
      <c r="E2387" s="4">
        <f>MONTH(SalesDataTable[[#This Row],[Order Date]])</f>
        <v>11</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75">
      <c r="A2388" s="2">
        <v>3836</v>
      </c>
      <c r="B2388" s="3">
        <v>46343</v>
      </c>
      <c r="C2388" s="4">
        <f>YEAR(SalesDataTable[[#This Row],[Order Date]])</f>
        <v>2026</v>
      </c>
      <c r="D2388" s="19" t="str">
        <f>"Q"&amp;ROUNDUP(MONTH(SalesDataTable[[#This Row],[Order Date]])/3,0)</f>
        <v>Q4</v>
      </c>
      <c r="E2388" s="4">
        <f>MONTH(SalesDataTable[[#This Row],[Order Date]])</f>
        <v>11</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75">
      <c r="A2389" s="2">
        <v>4437</v>
      </c>
      <c r="B2389" s="3">
        <v>46343</v>
      </c>
      <c r="C2389" s="4">
        <f>YEAR(SalesDataTable[[#This Row],[Order Date]])</f>
        <v>2026</v>
      </c>
      <c r="D2389" s="19" t="str">
        <f>"Q"&amp;ROUNDUP(MONTH(SalesDataTable[[#This Row],[Order Date]])/3,0)</f>
        <v>Q4</v>
      </c>
      <c r="E2389" s="4">
        <f>MONTH(SalesDataTable[[#This Row],[Order Date]])</f>
        <v>11</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75">
      <c r="A2390" s="2">
        <v>4735</v>
      </c>
      <c r="B2390" s="3">
        <v>46343</v>
      </c>
      <c r="C2390" s="4">
        <f>YEAR(SalesDataTable[[#This Row],[Order Date]])</f>
        <v>2026</v>
      </c>
      <c r="D2390" s="19" t="str">
        <f>"Q"&amp;ROUNDUP(MONTH(SalesDataTable[[#This Row],[Order Date]])/3,0)</f>
        <v>Q4</v>
      </c>
      <c r="E2390" s="4">
        <f>MONTH(SalesDataTable[[#This Row],[Order Date]])</f>
        <v>11</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75">
      <c r="A2391" s="2">
        <v>554</v>
      </c>
      <c r="B2391" s="3">
        <v>46344</v>
      </c>
      <c r="C2391" s="4">
        <f>YEAR(SalesDataTable[[#This Row],[Order Date]])</f>
        <v>2026</v>
      </c>
      <c r="D2391" s="19" t="str">
        <f>"Q"&amp;ROUNDUP(MONTH(SalesDataTable[[#This Row],[Order Date]])/3,0)</f>
        <v>Q4</v>
      </c>
      <c r="E2391" s="4">
        <f>MONTH(SalesDataTable[[#This Row],[Order Date]])</f>
        <v>11</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75">
      <c r="A2392" s="2">
        <v>1205</v>
      </c>
      <c r="B2392" s="3">
        <v>46344</v>
      </c>
      <c r="C2392" s="4">
        <f>YEAR(SalesDataTable[[#This Row],[Order Date]])</f>
        <v>2026</v>
      </c>
      <c r="D2392" s="19" t="str">
        <f>"Q"&amp;ROUNDUP(MONTH(SalesDataTable[[#This Row],[Order Date]])/3,0)</f>
        <v>Q4</v>
      </c>
      <c r="E2392" s="4">
        <f>MONTH(SalesDataTable[[#This Row],[Order Date]])</f>
        <v>11</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75">
      <c r="A2393" s="2">
        <v>1979</v>
      </c>
      <c r="B2393" s="3">
        <v>46344</v>
      </c>
      <c r="C2393" s="4">
        <f>YEAR(SalesDataTable[[#This Row],[Order Date]])</f>
        <v>2026</v>
      </c>
      <c r="D2393" s="19" t="str">
        <f>"Q"&amp;ROUNDUP(MONTH(SalesDataTable[[#This Row],[Order Date]])/3,0)</f>
        <v>Q4</v>
      </c>
      <c r="E2393" s="4">
        <f>MONTH(SalesDataTable[[#This Row],[Order Date]])</f>
        <v>11</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75">
      <c r="A2394" s="2">
        <v>2151</v>
      </c>
      <c r="B2394" s="3">
        <v>46344</v>
      </c>
      <c r="C2394" s="4">
        <f>YEAR(SalesDataTable[[#This Row],[Order Date]])</f>
        <v>2026</v>
      </c>
      <c r="D2394" s="19" t="str">
        <f>"Q"&amp;ROUNDUP(MONTH(SalesDataTable[[#This Row],[Order Date]])/3,0)</f>
        <v>Q4</v>
      </c>
      <c r="E2394" s="4">
        <f>MONTH(SalesDataTable[[#This Row],[Order Date]])</f>
        <v>11</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75">
      <c r="A2395" s="2">
        <v>2730</v>
      </c>
      <c r="B2395" s="3">
        <v>46344</v>
      </c>
      <c r="C2395" s="4">
        <f>YEAR(SalesDataTable[[#This Row],[Order Date]])</f>
        <v>2026</v>
      </c>
      <c r="D2395" s="19" t="str">
        <f>"Q"&amp;ROUNDUP(MONTH(SalesDataTable[[#This Row],[Order Date]])/3,0)</f>
        <v>Q4</v>
      </c>
      <c r="E2395" s="4">
        <f>MONTH(SalesDataTable[[#This Row],[Order Date]])</f>
        <v>11</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75">
      <c r="A2396" s="2">
        <v>2779</v>
      </c>
      <c r="B2396" s="3">
        <v>46344</v>
      </c>
      <c r="C2396" s="4">
        <f>YEAR(SalesDataTable[[#This Row],[Order Date]])</f>
        <v>2026</v>
      </c>
      <c r="D2396" s="19" t="str">
        <f>"Q"&amp;ROUNDUP(MONTH(SalesDataTable[[#This Row],[Order Date]])/3,0)</f>
        <v>Q4</v>
      </c>
      <c r="E2396" s="4">
        <f>MONTH(SalesDataTable[[#This Row],[Order Date]])</f>
        <v>11</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75">
      <c r="A2397" s="2">
        <v>2853</v>
      </c>
      <c r="B2397" s="3">
        <v>46344</v>
      </c>
      <c r="C2397" s="4">
        <f>YEAR(SalesDataTable[[#This Row],[Order Date]])</f>
        <v>2026</v>
      </c>
      <c r="D2397" s="19" t="str">
        <f>"Q"&amp;ROUNDUP(MONTH(SalesDataTable[[#This Row],[Order Date]])/3,0)</f>
        <v>Q4</v>
      </c>
      <c r="E2397" s="4">
        <f>MONTH(SalesDataTable[[#This Row],[Order Date]])</f>
        <v>11</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75">
      <c r="A2398" s="2">
        <v>3825</v>
      </c>
      <c r="B2398" s="3">
        <v>46344</v>
      </c>
      <c r="C2398" s="4">
        <f>YEAR(SalesDataTable[[#This Row],[Order Date]])</f>
        <v>2026</v>
      </c>
      <c r="D2398" s="19" t="str">
        <f>"Q"&amp;ROUNDUP(MONTH(SalesDataTable[[#This Row],[Order Date]])/3,0)</f>
        <v>Q4</v>
      </c>
      <c r="E2398" s="4">
        <f>MONTH(SalesDataTable[[#This Row],[Order Date]])</f>
        <v>11</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75">
      <c r="A2399" s="2">
        <v>4808</v>
      </c>
      <c r="B2399" s="3">
        <v>46344</v>
      </c>
      <c r="C2399" s="4">
        <f>YEAR(SalesDataTable[[#This Row],[Order Date]])</f>
        <v>2026</v>
      </c>
      <c r="D2399" s="19" t="str">
        <f>"Q"&amp;ROUNDUP(MONTH(SalesDataTable[[#This Row],[Order Date]])/3,0)</f>
        <v>Q4</v>
      </c>
      <c r="E2399" s="4">
        <f>MONTH(SalesDataTable[[#This Row],[Order Date]])</f>
        <v>11</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75">
      <c r="A2400" s="2">
        <v>5131</v>
      </c>
      <c r="B2400" s="3">
        <v>46344</v>
      </c>
      <c r="C2400" s="4">
        <f>YEAR(SalesDataTable[[#This Row],[Order Date]])</f>
        <v>2026</v>
      </c>
      <c r="D2400" s="19" t="str">
        <f>"Q"&amp;ROUNDUP(MONTH(SalesDataTable[[#This Row],[Order Date]])/3,0)</f>
        <v>Q4</v>
      </c>
      <c r="E2400" s="4">
        <f>MONTH(SalesDataTable[[#This Row],[Order Date]])</f>
        <v>11</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75">
      <c r="A2401" s="2">
        <v>1502</v>
      </c>
      <c r="B2401" s="3">
        <v>46345</v>
      </c>
      <c r="C2401" s="4">
        <f>YEAR(SalesDataTable[[#This Row],[Order Date]])</f>
        <v>2026</v>
      </c>
      <c r="D2401" s="19" t="str">
        <f>"Q"&amp;ROUNDUP(MONTH(SalesDataTable[[#This Row],[Order Date]])/3,0)</f>
        <v>Q4</v>
      </c>
      <c r="E2401" s="4">
        <f>MONTH(SalesDataTable[[#This Row],[Order Date]])</f>
        <v>11</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75">
      <c r="A2402" s="2">
        <v>2470</v>
      </c>
      <c r="B2402" s="3">
        <v>46345</v>
      </c>
      <c r="C2402" s="4">
        <f>YEAR(SalesDataTable[[#This Row],[Order Date]])</f>
        <v>2026</v>
      </c>
      <c r="D2402" s="19" t="str">
        <f>"Q"&amp;ROUNDUP(MONTH(SalesDataTable[[#This Row],[Order Date]])/3,0)</f>
        <v>Q4</v>
      </c>
      <c r="E2402" s="4">
        <f>MONTH(SalesDataTable[[#This Row],[Order Date]])</f>
        <v>11</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75">
      <c r="A2403" s="2">
        <v>3452</v>
      </c>
      <c r="B2403" s="3">
        <v>46345</v>
      </c>
      <c r="C2403" s="4">
        <f>YEAR(SalesDataTable[[#This Row],[Order Date]])</f>
        <v>2026</v>
      </c>
      <c r="D2403" s="19" t="str">
        <f>"Q"&amp;ROUNDUP(MONTH(SalesDataTable[[#This Row],[Order Date]])/3,0)</f>
        <v>Q4</v>
      </c>
      <c r="E2403" s="4">
        <f>MONTH(SalesDataTable[[#This Row],[Order Date]])</f>
        <v>11</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75">
      <c r="A2404" s="2">
        <v>4207</v>
      </c>
      <c r="B2404" s="3">
        <v>46345</v>
      </c>
      <c r="C2404" s="4">
        <f>YEAR(SalesDataTable[[#This Row],[Order Date]])</f>
        <v>2026</v>
      </c>
      <c r="D2404" s="19" t="str">
        <f>"Q"&amp;ROUNDUP(MONTH(SalesDataTable[[#This Row],[Order Date]])/3,0)</f>
        <v>Q4</v>
      </c>
      <c r="E2404" s="4">
        <f>MONTH(SalesDataTable[[#This Row],[Order Date]])</f>
        <v>11</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75">
      <c r="A2405" s="2">
        <v>695</v>
      </c>
      <c r="B2405" s="3">
        <v>46346</v>
      </c>
      <c r="C2405" s="4">
        <f>YEAR(SalesDataTable[[#This Row],[Order Date]])</f>
        <v>2026</v>
      </c>
      <c r="D2405" s="19" t="str">
        <f>"Q"&amp;ROUNDUP(MONTH(SalesDataTable[[#This Row],[Order Date]])/3,0)</f>
        <v>Q4</v>
      </c>
      <c r="E2405" s="4">
        <f>MONTH(SalesDataTable[[#This Row],[Order Date]])</f>
        <v>11</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75">
      <c r="A2406" s="2">
        <v>1127</v>
      </c>
      <c r="B2406" s="3">
        <v>46346</v>
      </c>
      <c r="C2406" s="4">
        <f>YEAR(SalesDataTable[[#This Row],[Order Date]])</f>
        <v>2026</v>
      </c>
      <c r="D2406" s="19" t="str">
        <f>"Q"&amp;ROUNDUP(MONTH(SalesDataTable[[#This Row],[Order Date]])/3,0)</f>
        <v>Q4</v>
      </c>
      <c r="E2406" s="4">
        <f>MONTH(SalesDataTable[[#This Row],[Order Date]])</f>
        <v>11</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75">
      <c r="A2407" s="2">
        <v>1174</v>
      </c>
      <c r="B2407" s="3">
        <v>46346</v>
      </c>
      <c r="C2407" s="4">
        <f>YEAR(SalesDataTable[[#This Row],[Order Date]])</f>
        <v>2026</v>
      </c>
      <c r="D2407" s="19" t="str">
        <f>"Q"&amp;ROUNDUP(MONTH(SalesDataTable[[#This Row],[Order Date]])/3,0)</f>
        <v>Q4</v>
      </c>
      <c r="E2407" s="4">
        <f>MONTH(SalesDataTable[[#This Row],[Order Date]])</f>
        <v>11</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75">
      <c r="A2408" s="2">
        <v>3968</v>
      </c>
      <c r="B2408" s="3">
        <v>46346</v>
      </c>
      <c r="C2408" s="4">
        <f>YEAR(SalesDataTable[[#This Row],[Order Date]])</f>
        <v>2026</v>
      </c>
      <c r="D2408" s="19" t="str">
        <f>"Q"&amp;ROUNDUP(MONTH(SalesDataTable[[#This Row],[Order Date]])/3,0)</f>
        <v>Q4</v>
      </c>
      <c r="E2408" s="4">
        <f>MONTH(SalesDataTable[[#This Row],[Order Date]])</f>
        <v>11</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75">
      <c r="A2409" s="2">
        <v>4049</v>
      </c>
      <c r="B2409" s="3">
        <v>46346</v>
      </c>
      <c r="C2409" s="4">
        <f>YEAR(SalesDataTable[[#This Row],[Order Date]])</f>
        <v>2026</v>
      </c>
      <c r="D2409" s="19" t="str">
        <f>"Q"&amp;ROUNDUP(MONTH(SalesDataTable[[#This Row],[Order Date]])/3,0)</f>
        <v>Q4</v>
      </c>
      <c r="E2409" s="4">
        <f>MONTH(SalesDataTable[[#This Row],[Order Date]])</f>
        <v>11</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75">
      <c r="A2410" s="2">
        <v>3</v>
      </c>
      <c r="B2410" s="3">
        <v>46347</v>
      </c>
      <c r="C2410" s="4">
        <f>YEAR(SalesDataTable[[#This Row],[Order Date]])</f>
        <v>2026</v>
      </c>
      <c r="D2410" s="19" t="str">
        <f>"Q"&amp;ROUNDUP(MONTH(SalesDataTable[[#This Row],[Order Date]])/3,0)</f>
        <v>Q4</v>
      </c>
      <c r="E2410" s="4">
        <f>MONTH(SalesDataTable[[#This Row],[Order Date]])</f>
        <v>11</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75">
      <c r="A2411" s="2">
        <v>1603</v>
      </c>
      <c r="B2411" s="3">
        <v>46347</v>
      </c>
      <c r="C2411" s="4">
        <f>YEAR(SalesDataTable[[#This Row],[Order Date]])</f>
        <v>2026</v>
      </c>
      <c r="D2411" s="19" t="str">
        <f>"Q"&amp;ROUNDUP(MONTH(SalesDataTable[[#This Row],[Order Date]])/3,0)</f>
        <v>Q4</v>
      </c>
      <c r="E2411" s="4">
        <f>MONTH(SalesDataTable[[#This Row],[Order Date]])</f>
        <v>11</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75">
      <c r="A2412" s="2">
        <v>2073</v>
      </c>
      <c r="B2412" s="3">
        <v>46347</v>
      </c>
      <c r="C2412" s="4">
        <f>YEAR(SalesDataTable[[#This Row],[Order Date]])</f>
        <v>2026</v>
      </c>
      <c r="D2412" s="19" t="str">
        <f>"Q"&amp;ROUNDUP(MONTH(SalesDataTable[[#This Row],[Order Date]])/3,0)</f>
        <v>Q4</v>
      </c>
      <c r="E2412" s="4">
        <f>MONTH(SalesDataTable[[#This Row],[Order Date]])</f>
        <v>11</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75">
      <c r="A2413" s="2">
        <v>2487</v>
      </c>
      <c r="B2413" s="3">
        <v>46347</v>
      </c>
      <c r="C2413" s="4">
        <f>YEAR(SalesDataTable[[#This Row],[Order Date]])</f>
        <v>2026</v>
      </c>
      <c r="D2413" s="19" t="str">
        <f>"Q"&amp;ROUNDUP(MONTH(SalesDataTable[[#This Row],[Order Date]])/3,0)</f>
        <v>Q4</v>
      </c>
      <c r="E2413" s="4">
        <f>MONTH(SalesDataTable[[#This Row],[Order Date]])</f>
        <v>11</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75">
      <c r="A2414" s="2">
        <v>3407</v>
      </c>
      <c r="B2414" s="3">
        <v>46347</v>
      </c>
      <c r="C2414" s="4">
        <f>YEAR(SalesDataTable[[#This Row],[Order Date]])</f>
        <v>2026</v>
      </c>
      <c r="D2414" s="19" t="str">
        <f>"Q"&amp;ROUNDUP(MONTH(SalesDataTable[[#This Row],[Order Date]])/3,0)</f>
        <v>Q4</v>
      </c>
      <c r="E2414" s="4">
        <f>MONTH(SalesDataTable[[#This Row],[Order Date]])</f>
        <v>11</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75">
      <c r="A2415" s="2">
        <v>4052</v>
      </c>
      <c r="B2415" s="3">
        <v>46347</v>
      </c>
      <c r="C2415" s="4">
        <f>YEAR(SalesDataTable[[#This Row],[Order Date]])</f>
        <v>2026</v>
      </c>
      <c r="D2415" s="19" t="str">
        <f>"Q"&amp;ROUNDUP(MONTH(SalesDataTable[[#This Row],[Order Date]])/3,0)</f>
        <v>Q4</v>
      </c>
      <c r="E2415" s="4">
        <f>MONTH(SalesDataTable[[#This Row],[Order Date]])</f>
        <v>11</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75">
      <c r="A2416" s="2">
        <v>119</v>
      </c>
      <c r="B2416" s="3">
        <v>46348</v>
      </c>
      <c r="C2416" s="4">
        <f>YEAR(SalesDataTable[[#This Row],[Order Date]])</f>
        <v>2026</v>
      </c>
      <c r="D2416" s="19" t="str">
        <f>"Q"&amp;ROUNDUP(MONTH(SalesDataTable[[#This Row],[Order Date]])/3,0)</f>
        <v>Q4</v>
      </c>
      <c r="E2416" s="4">
        <f>MONTH(SalesDataTable[[#This Row],[Order Date]])</f>
        <v>11</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75">
      <c r="A2417" s="2">
        <v>298</v>
      </c>
      <c r="B2417" s="3">
        <v>46348</v>
      </c>
      <c r="C2417" s="4">
        <f>YEAR(SalesDataTable[[#This Row],[Order Date]])</f>
        <v>2026</v>
      </c>
      <c r="D2417" s="19" t="str">
        <f>"Q"&amp;ROUNDUP(MONTH(SalesDataTable[[#This Row],[Order Date]])/3,0)</f>
        <v>Q4</v>
      </c>
      <c r="E2417" s="4">
        <f>MONTH(SalesDataTable[[#This Row],[Order Date]])</f>
        <v>11</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75">
      <c r="A2418" s="2">
        <v>419</v>
      </c>
      <c r="B2418" s="3">
        <v>46348</v>
      </c>
      <c r="C2418" s="4">
        <f>YEAR(SalesDataTable[[#This Row],[Order Date]])</f>
        <v>2026</v>
      </c>
      <c r="D2418" s="19" t="str">
        <f>"Q"&amp;ROUNDUP(MONTH(SalesDataTable[[#This Row],[Order Date]])/3,0)</f>
        <v>Q4</v>
      </c>
      <c r="E2418" s="4">
        <f>MONTH(SalesDataTable[[#This Row],[Order Date]])</f>
        <v>11</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75">
      <c r="A2419" s="2">
        <v>1181</v>
      </c>
      <c r="B2419" s="3">
        <v>46348</v>
      </c>
      <c r="C2419" s="4">
        <f>YEAR(SalesDataTable[[#This Row],[Order Date]])</f>
        <v>2026</v>
      </c>
      <c r="D2419" s="19" t="str">
        <f>"Q"&amp;ROUNDUP(MONTH(SalesDataTable[[#This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75">
      <c r="A2420" s="2">
        <v>1924</v>
      </c>
      <c r="B2420" s="3">
        <v>46348</v>
      </c>
      <c r="C2420" s="4">
        <f>YEAR(SalesDataTable[[#This Row],[Order Date]])</f>
        <v>2026</v>
      </c>
      <c r="D2420" s="19" t="str">
        <f>"Q"&amp;ROUNDUP(MONTH(SalesDataTable[[#This Row],[Order Date]])/3,0)</f>
        <v>Q4</v>
      </c>
      <c r="E2420" s="4">
        <f>MONTH(SalesDataTable[[#This Row],[Order Date]])</f>
        <v>11</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75">
      <c r="A2421" s="2">
        <v>3829</v>
      </c>
      <c r="B2421" s="3">
        <v>46348</v>
      </c>
      <c r="C2421" s="4">
        <f>YEAR(SalesDataTable[[#This Row],[Order Date]])</f>
        <v>2026</v>
      </c>
      <c r="D2421" s="19" t="str">
        <f>"Q"&amp;ROUNDUP(MONTH(SalesDataTable[[#This Row],[Order Date]])/3,0)</f>
        <v>Q4</v>
      </c>
      <c r="E2421" s="4">
        <f>MONTH(SalesDataTable[[#This Row],[Order Date]])</f>
        <v>11</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75">
      <c r="A2422" s="2">
        <v>5065</v>
      </c>
      <c r="B2422" s="3">
        <v>46348</v>
      </c>
      <c r="C2422" s="4">
        <f>YEAR(SalesDataTable[[#This Row],[Order Date]])</f>
        <v>2026</v>
      </c>
      <c r="D2422" s="19" t="str">
        <f>"Q"&amp;ROUNDUP(MONTH(SalesDataTable[[#This Row],[Order Date]])/3,0)</f>
        <v>Q4</v>
      </c>
      <c r="E2422" s="4">
        <f>MONTH(SalesDataTable[[#This Row],[Order Date]])</f>
        <v>11</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75">
      <c r="A2423" s="2">
        <v>5146</v>
      </c>
      <c r="B2423" s="3">
        <v>46348</v>
      </c>
      <c r="C2423" s="4">
        <f>YEAR(SalesDataTable[[#This Row],[Order Date]])</f>
        <v>2026</v>
      </c>
      <c r="D2423" s="19" t="str">
        <f>"Q"&amp;ROUNDUP(MONTH(SalesDataTable[[#This Row],[Order Date]])/3,0)</f>
        <v>Q4</v>
      </c>
      <c r="E2423" s="4">
        <f>MONTH(SalesDataTable[[#This Row],[Order Date]])</f>
        <v>11</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75">
      <c r="A2424" s="2">
        <v>320</v>
      </c>
      <c r="B2424" s="3">
        <v>46349</v>
      </c>
      <c r="C2424" s="4">
        <f>YEAR(SalesDataTable[[#This Row],[Order Date]])</f>
        <v>2026</v>
      </c>
      <c r="D2424" s="19" t="str">
        <f>"Q"&amp;ROUNDUP(MONTH(SalesDataTable[[#This Row],[Order Date]])/3,0)</f>
        <v>Q4</v>
      </c>
      <c r="E2424" s="4">
        <f>MONTH(SalesDataTable[[#This Row],[Order Date]])</f>
        <v>11</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75">
      <c r="A2425" s="2">
        <v>1250</v>
      </c>
      <c r="B2425" s="3">
        <v>46349</v>
      </c>
      <c r="C2425" s="4">
        <f>YEAR(SalesDataTable[[#This Row],[Order Date]])</f>
        <v>2026</v>
      </c>
      <c r="D2425" s="19" t="str">
        <f>"Q"&amp;ROUNDUP(MONTH(SalesDataTable[[#This Row],[Order Date]])/3,0)</f>
        <v>Q4</v>
      </c>
      <c r="E2425" s="4">
        <f>MONTH(SalesDataTable[[#This Row],[Order Date]])</f>
        <v>11</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75">
      <c r="A2426" s="2">
        <v>2584</v>
      </c>
      <c r="B2426" s="3">
        <v>46349</v>
      </c>
      <c r="C2426" s="4">
        <f>YEAR(SalesDataTable[[#This Row],[Order Date]])</f>
        <v>2026</v>
      </c>
      <c r="D2426" s="19" t="str">
        <f>"Q"&amp;ROUNDUP(MONTH(SalesDataTable[[#This Row],[Order Date]])/3,0)</f>
        <v>Q4</v>
      </c>
      <c r="E2426" s="4">
        <f>MONTH(SalesDataTable[[#This Row],[Order Date]])</f>
        <v>11</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75">
      <c r="A2427" s="2">
        <v>2717</v>
      </c>
      <c r="B2427" s="3">
        <v>46349</v>
      </c>
      <c r="C2427" s="4">
        <f>YEAR(SalesDataTable[[#This Row],[Order Date]])</f>
        <v>2026</v>
      </c>
      <c r="D2427" s="19" t="str">
        <f>"Q"&amp;ROUNDUP(MONTH(SalesDataTable[[#This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75">
      <c r="A2428" s="2">
        <v>2737</v>
      </c>
      <c r="B2428" s="3">
        <v>46349</v>
      </c>
      <c r="C2428" s="4">
        <f>YEAR(SalesDataTable[[#This Row],[Order Date]])</f>
        <v>2026</v>
      </c>
      <c r="D2428" s="19" t="str">
        <f>"Q"&amp;ROUNDUP(MONTH(SalesDataTable[[#This Row],[Order Date]])/3,0)</f>
        <v>Q4</v>
      </c>
      <c r="E2428" s="4">
        <f>MONTH(SalesDataTable[[#This Row],[Order Date]])</f>
        <v>11</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75">
      <c r="A2429" s="2">
        <v>3021</v>
      </c>
      <c r="B2429" s="3">
        <v>46349</v>
      </c>
      <c r="C2429" s="4">
        <f>YEAR(SalesDataTable[[#This Row],[Order Date]])</f>
        <v>2026</v>
      </c>
      <c r="D2429" s="19" t="str">
        <f>"Q"&amp;ROUNDUP(MONTH(SalesDataTable[[#This Row],[Order Date]])/3,0)</f>
        <v>Q4</v>
      </c>
      <c r="E2429" s="4">
        <f>MONTH(SalesDataTable[[#This Row],[Order Date]])</f>
        <v>11</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75">
      <c r="A2430" s="2">
        <v>5199</v>
      </c>
      <c r="B2430" s="3">
        <v>46349</v>
      </c>
      <c r="C2430" s="4">
        <f>YEAR(SalesDataTable[[#This Row],[Order Date]])</f>
        <v>2026</v>
      </c>
      <c r="D2430" s="19" t="str">
        <f>"Q"&amp;ROUNDUP(MONTH(SalesDataTable[[#This Row],[Order Date]])/3,0)</f>
        <v>Q4</v>
      </c>
      <c r="E2430" s="4">
        <f>MONTH(SalesDataTable[[#This Row],[Order Date]])</f>
        <v>11</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75">
      <c r="A2431" s="2">
        <v>1202</v>
      </c>
      <c r="B2431" s="3">
        <v>46350</v>
      </c>
      <c r="C2431" s="4">
        <f>YEAR(SalesDataTable[[#This Row],[Order Date]])</f>
        <v>2026</v>
      </c>
      <c r="D2431" s="19" t="str">
        <f>"Q"&amp;ROUNDUP(MONTH(SalesDataTable[[#This Row],[Order Date]])/3,0)</f>
        <v>Q4</v>
      </c>
      <c r="E2431" s="4">
        <f>MONTH(SalesDataTable[[#This Row],[Order Date]])</f>
        <v>11</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75">
      <c r="A2432" s="2">
        <v>1365</v>
      </c>
      <c r="B2432" s="3">
        <v>46350</v>
      </c>
      <c r="C2432" s="4">
        <f>YEAR(SalesDataTable[[#This Row],[Order Date]])</f>
        <v>2026</v>
      </c>
      <c r="D2432" s="19" t="str">
        <f>"Q"&amp;ROUNDUP(MONTH(SalesDataTable[[#This Row],[Order Date]])/3,0)</f>
        <v>Q4</v>
      </c>
      <c r="E2432" s="4">
        <f>MONTH(SalesDataTable[[#This Row],[Order Date]])</f>
        <v>11</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75">
      <c r="A2433" s="2">
        <v>2575</v>
      </c>
      <c r="B2433" s="3">
        <v>46350</v>
      </c>
      <c r="C2433" s="4">
        <f>YEAR(SalesDataTable[[#This Row],[Order Date]])</f>
        <v>2026</v>
      </c>
      <c r="D2433" s="19" t="str">
        <f>"Q"&amp;ROUNDUP(MONTH(SalesDataTable[[#This Row],[Order Date]])/3,0)</f>
        <v>Q4</v>
      </c>
      <c r="E2433" s="4">
        <f>MONTH(SalesDataTable[[#This Row],[Order Date]])</f>
        <v>11</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75">
      <c r="A2434" s="2">
        <v>2673</v>
      </c>
      <c r="B2434" s="3">
        <v>46350</v>
      </c>
      <c r="C2434" s="4">
        <f>YEAR(SalesDataTable[[#This Row],[Order Date]])</f>
        <v>2026</v>
      </c>
      <c r="D2434" s="19" t="str">
        <f>"Q"&amp;ROUNDUP(MONTH(SalesDataTable[[#This Row],[Order Date]])/3,0)</f>
        <v>Q4</v>
      </c>
      <c r="E2434" s="4">
        <f>MONTH(SalesDataTable[[#This Row],[Order Date]])</f>
        <v>11</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75">
      <c r="A2435" s="2">
        <v>4145</v>
      </c>
      <c r="B2435" s="3">
        <v>46350</v>
      </c>
      <c r="C2435" s="4">
        <f>YEAR(SalesDataTable[[#This Row],[Order Date]])</f>
        <v>2026</v>
      </c>
      <c r="D2435" s="19" t="str">
        <f>"Q"&amp;ROUNDUP(MONTH(SalesDataTable[[#This Row],[Order Date]])/3,0)</f>
        <v>Q4</v>
      </c>
      <c r="E2435" s="4">
        <f>MONTH(SalesDataTable[[#This Row],[Order Date]])</f>
        <v>11</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75">
      <c r="A2436" s="2">
        <v>4610</v>
      </c>
      <c r="B2436" s="3">
        <v>46350</v>
      </c>
      <c r="C2436" s="4">
        <f>YEAR(SalesDataTable[[#This Row],[Order Date]])</f>
        <v>2026</v>
      </c>
      <c r="D2436" s="19" t="str">
        <f>"Q"&amp;ROUNDUP(MONTH(SalesDataTable[[#This Row],[Order Date]])/3,0)</f>
        <v>Q4</v>
      </c>
      <c r="E2436" s="4">
        <f>MONTH(SalesDataTable[[#This Row],[Order Date]])</f>
        <v>11</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75">
      <c r="A2437" s="2">
        <v>4721</v>
      </c>
      <c r="B2437" s="3">
        <v>46350</v>
      </c>
      <c r="C2437" s="4">
        <f>YEAR(SalesDataTable[[#This Row],[Order Date]])</f>
        <v>2026</v>
      </c>
      <c r="D2437" s="19" t="str">
        <f>"Q"&amp;ROUNDUP(MONTH(SalesDataTable[[#This Row],[Order Date]])/3,0)</f>
        <v>Q4</v>
      </c>
      <c r="E2437" s="4">
        <f>MONTH(SalesDataTable[[#This Row],[Order Date]])</f>
        <v>11</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75">
      <c r="A2438" s="2">
        <v>324</v>
      </c>
      <c r="B2438" s="3">
        <v>46351</v>
      </c>
      <c r="C2438" s="4">
        <f>YEAR(SalesDataTable[[#This Row],[Order Date]])</f>
        <v>2026</v>
      </c>
      <c r="D2438" s="19" t="str">
        <f>"Q"&amp;ROUNDUP(MONTH(SalesDataTable[[#This Row],[Order Date]])/3,0)</f>
        <v>Q4</v>
      </c>
      <c r="E2438" s="4">
        <f>MONTH(SalesDataTable[[#This Row],[Order Date]])</f>
        <v>11</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75">
      <c r="A2439" s="2">
        <v>559</v>
      </c>
      <c r="B2439" s="3">
        <v>46351</v>
      </c>
      <c r="C2439" s="4">
        <f>YEAR(SalesDataTable[[#This Row],[Order Date]])</f>
        <v>2026</v>
      </c>
      <c r="D2439" s="19" t="str">
        <f>"Q"&amp;ROUNDUP(MONTH(SalesDataTable[[#This Row],[Order Date]])/3,0)</f>
        <v>Q4</v>
      </c>
      <c r="E2439" s="4">
        <f>MONTH(SalesDataTable[[#This Row],[Order Date]])</f>
        <v>11</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75">
      <c r="A2440" s="2">
        <v>1108</v>
      </c>
      <c r="B2440" s="3">
        <v>46351</v>
      </c>
      <c r="C2440" s="4">
        <f>YEAR(SalesDataTable[[#This Row],[Order Date]])</f>
        <v>2026</v>
      </c>
      <c r="D2440" s="19" t="str">
        <f>"Q"&amp;ROUNDUP(MONTH(SalesDataTable[[#This Row],[Order Date]])/3,0)</f>
        <v>Q4</v>
      </c>
      <c r="E2440" s="4">
        <f>MONTH(SalesDataTable[[#This Row],[Order Date]])</f>
        <v>11</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75">
      <c r="A2441" s="2">
        <v>1344</v>
      </c>
      <c r="B2441" s="3">
        <v>46351</v>
      </c>
      <c r="C2441" s="4">
        <f>YEAR(SalesDataTable[[#This Row],[Order Date]])</f>
        <v>2026</v>
      </c>
      <c r="D2441" s="19" t="str">
        <f>"Q"&amp;ROUNDUP(MONTH(SalesDataTable[[#This Row],[Order Date]])/3,0)</f>
        <v>Q4</v>
      </c>
      <c r="E2441" s="4">
        <f>MONTH(SalesDataTable[[#This Row],[Order Date]])</f>
        <v>11</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75">
      <c r="A2442" s="2">
        <v>1922</v>
      </c>
      <c r="B2442" s="3">
        <v>46351</v>
      </c>
      <c r="C2442" s="4">
        <f>YEAR(SalesDataTable[[#This Row],[Order Date]])</f>
        <v>2026</v>
      </c>
      <c r="D2442" s="19" t="str">
        <f>"Q"&amp;ROUNDUP(MONTH(SalesDataTable[[#This Row],[Order Date]])/3,0)</f>
        <v>Q4</v>
      </c>
      <c r="E2442" s="4">
        <f>MONTH(SalesDataTable[[#This Row],[Order Date]])</f>
        <v>11</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75">
      <c r="A2443" s="2">
        <v>2343</v>
      </c>
      <c r="B2443" s="3">
        <v>46351</v>
      </c>
      <c r="C2443" s="4">
        <f>YEAR(SalesDataTable[[#This Row],[Order Date]])</f>
        <v>2026</v>
      </c>
      <c r="D2443" s="19" t="str">
        <f>"Q"&amp;ROUNDUP(MONTH(SalesDataTable[[#This Row],[Order Date]])/3,0)</f>
        <v>Q4</v>
      </c>
      <c r="E2443" s="4">
        <f>MONTH(SalesDataTable[[#This Row],[Order Date]])</f>
        <v>11</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75">
      <c r="A2444" s="2">
        <v>2466</v>
      </c>
      <c r="B2444" s="3">
        <v>46351</v>
      </c>
      <c r="C2444" s="4">
        <f>YEAR(SalesDataTable[[#This Row],[Order Date]])</f>
        <v>2026</v>
      </c>
      <c r="D2444" s="19" t="str">
        <f>"Q"&amp;ROUNDUP(MONTH(SalesDataTable[[#This Row],[Order Date]])/3,0)</f>
        <v>Q4</v>
      </c>
      <c r="E2444" s="4">
        <f>MONTH(SalesDataTable[[#This Row],[Order Date]])</f>
        <v>11</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75">
      <c r="A2445" s="2">
        <v>2647</v>
      </c>
      <c r="B2445" s="3">
        <v>46351</v>
      </c>
      <c r="C2445" s="4">
        <f>YEAR(SalesDataTable[[#This Row],[Order Date]])</f>
        <v>2026</v>
      </c>
      <c r="D2445" s="19" t="str">
        <f>"Q"&amp;ROUNDUP(MONTH(SalesDataTable[[#This Row],[Order Date]])/3,0)</f>
        <v>Q4</v>
      </c>
      <c r="E2445" s="4">
        <f>MONTH(SalesDataTable[[#This Row],[Order Date]])</f>
        <v>11</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75">
      <c r="A2446" s="2">
        <v>2958</v>
      </c>
      <c r="B2446" s="3">
        <v>46351</v>
      </c>
      <c r="C2446" s="4">
        <f>YEAR(SalesDataTable[[#This Row],[Order Date]])</f>
        <v>2026</v>
      </c>
      <c r="D2446" s="19" t="str">
        <f>"Q"&amp;ROUNDUP(MONTH(SalesDataTable[[#This Row],[Order Date]])/3,0)</f>
        <v>Q4</v>
      </c>
      <c r="E2446" s="4">
        <f>MONTH(SalesDataTable[[#This Row],[Order Date]])</f>
        <v>11</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75">
      <c r="A2447" s="2">
        <v>3527</v>
      </c>
      <c r="B2447" s="3">
        <v>46351</v>
      </c>
      <c r="C2447" s="4">
        <f>YEAR(SalesDataTable[[#This Row],[Order Date]])</f>
        <v>2026</v>
      </c>
      <c r="D2447" s="19" t="str">
        <f>"Q"&amp;ROUNDUP(MONTH(SalesDataTable[[#This Row],[Order Date]])/3,0)</f>
        <v>Q4</v>
      </c>
      <c r="E2447" s="4">
        <f>MONTH(SalesDataTable[[#This Row],[Order Date]])</f>
        <v>11</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75">
      <c r="A2448" s="2">
        <v>3729</v>
      </c>
      <c r="B2448" s="3">
        <v>46351</v>
      </c>
      <c r="C2448" s="4">
        <f>YEAR(SalesDataTable[[#This Row],[Order Date]])</f>
        <v>2026</v>
      </c>
      <c r="D2448" s="19" t="str">
        <f>"Q"&amp;ROUNDUP(MONTH(SalesDataTable[[#This Row],[Order Date]])/3,0)</f>
        <v>Q4</v>
      </c>
      <c r="E2448" s="4">
        <f>MONTH(SalesDataTable[[#This Row],[Order Date]])</f>
        <v>11</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75">
      <c r="A2449" s="2">
        <v>4961</v>
      </c>
      <c r="B2449" s="3">
        <v>46351</v>
      </c>
      <c r="C2449" s="4">
        <f>YEAR(SalesDataTable[[#This Row],[Order Date]])</f>
        <v>2026</v>
      </c>
      <c r="D2449" s="19" t="str">
        <f>"Q"&amp;ROUNDUP(MONTH(SalesDataTable[[#This Row],[Order Date]])/3,0)</f>
        <v>Q4</v>
      </c>
      <c r="E2449" s="4">
        <f>MONTH(SalesDataTable[[#This Row],[Order Date]])</f>
        <v>11</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75">
      <c r="A2450" s="2">
        <v>5034</v>
      </c>
      <c r="B2450" s="3">
        <v>46351</v>
      </c>
      <c r="C2450" s="4">
        <f>YEAR(SalesDataTable[[#This Row],[Order Date]])</f>
        <v>2026</v>
      </c>
      <c r="D2450" s="19" t="str">
        <f>"Q"&amp;ROUNDUP(MONTH(SalesDataTable[[#This Row],[Order Date]])/3,0)</f>
        <v>Q4</v>
      </c>
      <c r="E2450" s="4">
        <f>MONTH(SalesDataTable[[#This Row],[Order Date]])</f>
        <v>11</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75">
      <c r="A2451" s="2">
        <v>343</v>
      </c>
      <c r="B2451" s="3">
        <v>46352</v>
      </c>
      <c r="C2451" s="4">
        <f>YEAR(SalesDataTable[[#This Row],[Order Date]])</f>
        <v>2026</v>
      </c>
      <c r="D2451" s="19" t="str">
        <f>"Q"&amp;ROUNDUP(MONTH(SalesDataTable[[#This Row],[Order Date]])/3,0)</f>
        <v>Q4</v>
      </c>
      <c r="E2451" s="4">
        <f>MONTH(SalesDataTable[[#This Row],[Order Date]])</f>
        <v>11</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75">
      <c r="A2452" s="2">
        <v>405</v>
      </c>
      <c r="B2452" s="3">
        <v>46352</v>
      </c>
      <c r="C2452" s="4">
        <f>YEAR(SalesDataTable[[#This Row],[Order Date]])</f>
        <v>2026</v>
      </c>
      <c r="D2452" s="19" t="str">
        <f>"Q"&amp;ROUNDUP(MONTH(SalesDataTable[[#This Row],[Order Date]])/3,0)</f>
        <v>Q4</v>
      </c>
      <c r="E2452" s="4">
        <f>MONTH(SalesDataTable[[#This Row],[Order Date]])</f>
        <v>11</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75">
      <c r="A2453" s="2">
        <v>485</v>
      </c>
      <c r="B2453" s="3">
        <v>46352</v>
      </c>
      <c r="C2453" s="4">
        <f>YEAR(SalesDataTable[[#This Row],[Order Date]])</f>
        <v>2026</v>
      </c>
      <c r="D2453" s="19" t="str">
        <f>"Q"&amp;ROUNDUP(MONTH(SalesDataTable[[#This Row],[Order Date]])/3,0)</f>
        <v>Q4</v>
      </c>
      <c r="E2453" s="4">
        <f>MONTH(SalesDataTable[[#This Row],[Order Date]])</f>
        <v>11</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75">
      <c r="A2454" s="2">
        <v>807</v>
      </c>
      <c r="B2454" s="3">
        <v>46352</v>
      </c>
      <c r="C2454" s="4">
        <f>YEAR(SalesDataTable[[#This Row],[Order Date]])</f>
        <v>2026</v>
      </c>
      <c r="D2454" s="19" t="str">
        <f>"Q"&amp;ROUNDUP(MONTH(SalesDataTable[[#This Row],[Order Date]])/3,0)</f>
        <v>Q4</v>
      </c>
      <c r="E2454" s="4">
        <f>MONTH(SalesDataTable[[#This Row],[Order Date]])</f>
        <v>11</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75">
      <c r="A2455" s="2">
        <v>1666</v>
      </c>
      <c r="B2455" s="3">
        <v>46352</v>
      </c>
      <c r="C2455" s="4">
        <f>YEAR(SalesDataTable[[#This Row],[Order Date]])</f>
        <v>2026</v>
      </c>
      <c r="D2455" s="19" t="str">
        <f>"Q"&amp;ROUNDUP(MONTH(SalesDataTable[[#This Row],[Order Date]])/3,0)</f>
        <v>Q4</v>
      </c>
      <c r="E2455" s="4">
        <f>MONTH(SalesDataTable[[#This Row],[Order Date]])</f>
        <v>11</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75">
      <c r="A2456" s="2">
        <v>3442</v>
      </c>
      <c r="B2456" s="3">
        <v>46352</v>
      </c>
      <c r="C2456" s="4">
        <f>YEAR(SalesDataTable[[#This Row],[Order Date]])</f>
        <v>2026</v>
      </c>
      <c r="D2456" s="19" t="str">
        <f>"Q"&amp;ROUNDUP(MONTH(SalesDataTable[[#This Row],[Order Date]])/3,0)</f>
        <v>Q4</v>
      </c>
      <c r="E2456" s="4">
        <f>MONTH(SalesDataTable[[#This Row],[Order Date]])</f>
        <v>11</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75">
      <c r="A2457" s="2">
        <v>4177</v>
      </c>
      <c r="B2457" s="3">
        <v>46352</v>
      </c>
      <c r="C2457" s="4">
        <f>YEAR(SalesDataTable[[#This Row],[Order Date]])</f>
        <v>2026</v>
      </c>
      <c r="D2457" s="19" t="str">
        <f>"Q"&amp;ROUNDUP(MONTH(SalesDataTable[[#This Row],[Order Date]])/3,0)</f>
        <v>Q4</v>
      </c>
      <c r="E2457" s="4">
        <f>MONTH(SalesDataTable[[#This Row],[Order Date]])</f>
        <v>11</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75">
      <c r="A2458" s="2">
        <v>4659</v>
      </c>
      <c r="B2458" s="3">
        <v>46352</v>
      </c>
      <c r="C2458" s="4">
        <f>YEAR(SalesDataTable[[#This Row],[Order Date]])</f>
        <v>2026</v>
      </c>
      <c r="D2458" s="19" t="str">
        <f>"Q"&amp;ROUNDUP(MONTH(SalesDataTable[[#This Row],[Order Date]])/3,0)</f>
        <v>Q4</v>
      </c>
      <c r="E2458" s="4">
        <f>MONTH(SalesDataTable[[#This Row],[Order Date]])</f>
        <v>11</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75">
      <c r="A2459" s="2">
        <v>4667</v>
      </c>
      <c r="B2459" s="3">
        <v>46352</v>
      </c>
      <c r="C2459" s="4">
        <f>YEAR(SalesDataTable[[#This Row],[Order Date]])</f>
        <v>2026</v>
      </c>
      <c r="D2459" s="19" t="str">
        <f>"Q"&amp;ROUNDUP(MONTH(SalesDataTable[[#This Row],[Order Date]])/3,0)</f>
        <v>Q4</v>
      </c>
      <c r="E2459" s="4">
        <f>MONTH(SalesDataTable[[#This Row],[Order Date]])</f>
        <v>11</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75">
      <c r="A2460" s="2">
        <v>197</v>
      </c>
      <c r="B2460" s="3">
        <v>46353</v>
      </c>
      <c r="C2460" s="4">
        <f>YEAR(SalesDataTable[[#This Row],[Order Date]])</f>
        <v>2026</v>
      </c>
      <c r="D2460" s="19" t="str">
        <f>"Q"&amp;ROUNDUP(MONTH(SalesDataTable[[#This Row],[Order Date]])/3,0)</f>
        <v>Q4</v>
      </c>
      <c r="E2460" s="4">
        <f>MONTH(SalesDataTable[[#This Row],[Order Date]])</f>
        <v>11</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75">
      <c r="A2461" s="2">
        <v>361</v>
      </c>
      <c r="B2461" s="3">
        <v>46353</v>
      </c>
      <c r="C2461" s="4">
        <f>YEAR(SalesDataTable[[#This Row],[Order Date]])</f>
        <v>2026</v>
      </c>
      <c r="D2461" s="19" t="str">
        <f>"Q"&amp;ROUNDUP(MONTH(SalesDataTable[[#This Row],[Order Date]])/3,0)</f>
        <v>Q4</v>
      </c>
      <c r="E2461" s="4">
        <f>MONTH(SalesDataTable[[#This Row],[Order Date]])</f>
        <v>11</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75">
      <c r="A2462" s="2">
        <v>841</v>
      </c>
      <c r="B2462" s="3">
        <v>46353</v>
      </c>
      <c r="C2462" s="4">
        <f>YEAR(SalesDataTable[[#This Row],[Order Date]])</f>
        <v>2026</v>
      </c>
      <c r="D2462" s="19" t="str">
        <f>"Q"&amp;ROUNDUP(MONTH(SalesDataTable[[#This Row],[Order Date]])/3,0)</f>
        <v>Q4</v>
      </c>
      <c r="E2462" s="4">
        <f>MONTH(SalesDataTable[[#This Row],[Order Date]])</f>
        <v>11</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75">
      <c r="A2463" s="2">
        <v>903</v>
      </c>
      <c r="B2463" s="3">
        <v>46353</v>
      </c>
      <c r="C2463" s="4">
        <f>YEAR(SalesDataTable[[#This Row],[Order Date]])</f>
        <v>2026</v>
      </c>
      <c r="D2463" s="19" t="str">
        <f>"Q"&amp;ROUNDUP(MONTH(SalesDataTable[[#This Row],[Order Date]])/3,0)</f>
        <v>Q4</v>
      </c>
      <c r="E2463" s="4">
        <f>MONTH(SalesDataTable[[#This Row],[Order Date]])</f>
        <v>11</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75">
      <c r="A2464" s="2">
        <v>1278</v>
      </c>
      <c r="B2464" s="3">
        <v>46353</v>
      </c>
      <c r="C2464" s="4">
        <f>YEAR(SalesDataTable[[#This Row],[Order Date]])</f>
        <v>2026</v>
      </c>
      <c r="D2464" s="19" t="str">
        <f>"Q"&amp;ROUNDUP(MONTH(SalesDataTable[[#This Row],[Order Date]])/3,0)</f>
        <v>Q4</v>
      </c>
      <c r="E2464" s="4">
        <f>MONTH(SalesDataTable[[#This Row],[Order Date]])</f>
        <v>11</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75">
      <c r="A2465" s="2">
        <v>2091</v>
      </c>
      <c r="B2465" s="3">
        <v>46353</v>
      </c>
      <c r="C2465" s="4">
        <f>YEAR(SalesDataTable[[#This Row],[Order Date]])</f>
        <v>2026</v>
      </c>
      <c r="D2465" s="19" t="str">
        <f>"Q"&amp;ROUNDUP(MONTH(SalesDataTable[[#This Row],[Order Date]])/3,0)</f>
        <v>Q4</v>
      </c>
      <c r="E2465" s="4">
        <f>MONTH(SalesDataTable[[#This Row],[Order Date]])</f>
        <v>11</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75">
      <c r="A2466" s="2">
        <v>3070</v>
      </c>
      <c r="B2466" s="3">
        <v>46353</v>
      </c>
      <c r="C2466" s="4">
        <f>YEAR(SalesDataTable[[#This Row],[Order Date]])</f>
        <v>2026</v>
      </c>
      <c r="D2466" s="19" t="str">
        <f>"Q"&amp;ROUNDUP(MONTH(SalesDataTable[[#This Row],[Order Date]])/3,0)</f>
        <v>Q4</v>
      </c>
      <c r="E2466" s="4">
        <f>MONTH(SalesDataTable[[#This Row],[Order Date]])</f>
        <v>11</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75">
      <c r="A2467" s="2">
        <v>4007</v>
      </c>
      <c r="B2467" s="3">
        <v>46353</v>
      </c>
      <c r="C2467" s="4">
        <f>YEAR(SalesDataTable[[#This Row],[Order Date]])</f>
        <v>2026</v>
      </c>
      <c r="D2467" s="19" t="str">
        <f>"Q"&amp;ROUNDUP(MONTH(SalesDataTable[[#This Row],[Order Date]])/3,0)</f>
        <v>Q4</v>
      </c>
      <c r="E2467" s="4">
        <f>MONTH(SalesDataTable[[#This Row],[Order Date]])</f>
        <v>11</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75">
      <c r="A2468" s="2">
        <v>4488</v>
      </c>
      <c r="B2468" s="3">
        <v>46353</v>
      </c>
      <c r="C2468" s="4">
        <f>YEAR(SalesDataTable[[#This Row],[Order Date]])</f>
        <v>2026</v>
      </c>
      <c r="D2468" s="19" t="str">
        <f>"Q"&amp;ROUNDUP(MONTH(SalesDataTable[[#This Row],[Order Date]])/3,0)</f>
        <v>Q4</v>
      </c>
      <c r="E2468" s="4">
        <f>MONTH(SalesDataTable[[#This Row],[Order Date]])</f>
        <v>11</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75">
      <c r="A2469" s="2">
        <v>5159</v>
      </c>
      <c r="B2469" s="3">
        <v>46353</v>
      </c>
      <c r="C2469" s="4">
        <f>YEAR(SalesDataTable[[#This Row],[Order Date]])</f>
        <v>2026</v>
      </c>
      <c r="D2469" s="19" t="str">
        <f>"Q"&amp;ROUNDUP(MONTH(SalesDataTable[[#This Row],[Order Date]])/3,0)</f>
        <v>Q4</v>
      </c>
      <c r="E2469" s="4">
        <f>MONTH(SalesDataTable[[#This Row],[Order Date]])</f>
        <v>11</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75">
      <c r="A2470" s="2">
        <v>669</v>
      </c>
      <c r="B2470" s="3">
        <v>46354</v>
      </c>
      <c r="C2470" s="4">
        <f>YEAR(SalesDataTable[[#This Row],[Order Date]])</f>
        <v>2026</v>
      </c>
      <c r="D2470" s="19" t="str">
        <f>"Q"&amp;ROUNDUP(MONTH(SalesDataTable[[#This Row],[Order Date]])/3,0)</f>
        <v>Q4</v>
      </c>
      <c r="E2470" s="4">
        <f>MONTH(SalesDataTable[[#This Row],[Order Date]])</f>
        <v>11</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75">
      <c r="A2471" s="2">
        <v>686</v>
      </c>
      <c r="B2471" s="3">
        <v>46354</v>
      </c>
      <c r="C2471" s="4">
        <f>YEAR(SalesDataTable[[#This Row],[Order Date]])</f>
        <v>2026</v>
      </c>
      <c r="D2471" s="19" t="str">
        <f>"Q"&amp;ROUNDUP(MONTH(SalesDataTable[[#This Row],[Order Date]])/3,0)</f>
        <v>Q4</v>
      </c>
      <c r="E2471" s="4">
        <f>MONTH(SalesDataTable[[#This Row],[Order Date]])</f>
        <v>11</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75">
      <c r="A2472" s="2">
        <v>990</v>
      </c>
      <c r="B2472" s="3">
        <v>46354</v>
      </c>
      <c r="C2472" s="4">
        <f>YEAR(SalesDataTable[[#This Row],[Order Date]])</f>
        <v>2026</v>
      </c>
      <c r="D2472" s="19" t="str">
        <f>"Q"&amp;ROUNDUP(MONTH(SalesDataTable[[#This Row],[Order Date]])/3,0)</f>
        <v>Q4</v>
      </c>
      <c r="E2472" s="4">
        <f>MONTH(SalesDataTable[[#This Row],[Order Date]])</f>
        <v>11</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75">
      <c r="A2473" s="2">
        <v>1134</v>
      </c>
      <c r="B2473" s="3">
        <v>46354</v>
      </c>
      <c r="C2473" s="4">
        <f>YEAR(SalesDataTable[[#This Row],[Order Date]])</f>
        <v>2026</v>
      </c>
      <c r="D2473" s="19" t="str">
        <f>"Q"&amp;ROUNDUP(MONTH(SalesDataTable[[#This Row],[Order Date]])/3,0)</f>
        <v>Q4</v>
      </c>
      <c r="E2473" s="4">
        <f>MONTH(SalesDataTable[[#This Row],[Order Date]])</f>
        <v>11</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75">
      <c r="A2474" s="2">
        <v>1770</v>
      </c>
      <c r="B2474" s="3">
        <v>46354</v>
      </c>
      <c r="C2474" s="4">
        <f>YEAR(SalesDataTable[[#This Row],[Order Date]])</f>
        <v>2026</v>
      </c>
      <c r="D2474" s="19" t="str">
        <f>"Q"&amp;ROUNDUP(MONTH(SalesDataTable[[#This Row],[Order Date]])/3,0)</f>
        <v>Q4</v>
      </c>
      <c r="E2474" s="4">
        <f>MONTH(SalesDataTable[[#This Row],[Order Date]])</f>
        <v>11</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75">
      <c r="A2475" s="2">
        <v>3396</v>
      </c>
      <c r="B2475" s="3">
        <v>46354</v>
      </c>
      <c r="C2475" s="4">
        <f>YEAR(SalesDataTable[[#This Row],[Order Date]])</f>
        <v>2026</v>
      </c>
      <c r="D2475" s="19" t="str">
        <f>"Q"&amp;ROUNDUP(MONTH(SalesDataTable[[#This Row],[Order Date]])/3,0)</f>
        <v>Q4</v>
      </c>
      <c r="E2475" s="4">
        <f>MONTH(SalesDataTable[[#This Row],[Order Date]])</f>
        <v>11</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75">
      <c r="A2476" s="2">
        <v>4259</v>
      </c>
      <c r="B2476" s="3">
        <v>46354</v>
      </c>
      <c r="C2476" s="4">
        <f>YEAR(SalesDataTable[[#This Row],[Order Date]])</f>
        <v>2026</v>
      </c>
      <c r="D2476" s="19" t="str">
        <f>"Q"&amp;ROUNDUP(MONTH(SalesDataTable[[#This Row],[Order Date]])/3,0)</f>
        <v>Q4</v>
      </c>
      <c r="E2476" s="4">
        <f>MONTH(SalesDataTable[[#This Row],[Order Date]])</f>
        <v>11</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75">
      <c r="A2477" s="2">
        <v>4440</v>
      </c>
      <c r="B2477" s="3">
        <v>46354</v>
      </c>
      <c r="C2477" s="4">
        <f>YEAR(SalesDataTable[[#This Row],[Order Date]])</f>
        <v>2026</v>
      </c>
      <c r="D2477" s="19" t="str">
        <f>"Q"&amp;ROUNDUP(MONTH(SalesDataTable[[#This Row],[Order Date]])/3,0)</f>
        <v>Q4</v>
      </c>
      <c r="E2477" s="4">
        <f>MONTH(SalesDataTable[[#This Row],[Order Date]])</f>
        <v>11</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75">
      <c r="A2478" s="2">
        <v>5115</v>
      </c>
      <c r="B2478" s="3">
        <v>46354</v>
      </c>
      <c r="C2478" s="4">
        <f>YEAR(SalesDataTable[[#This Row],[Order Date]])</f>
        <v>2026</v>
      </c>
      <c r="D2478" s="19" t="str">
        <f>"Q"&amp;ROUNDUP(MONTH(SalesDataTable[[#This Row],[Order Date]])/3,0)</f>
        <v>Q4</v>
      </c>
      <c r="E2478" s="4">
        <f>MONTH(SalesDataTable[[#This Row],[Order Date]])</f>
        <v>11</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75">
      <c r="A2479" s="2">
        <v>5136</v>
      </c>
      <c r="B2479" s="3">
        <v>46354</v>
      </c>
      <c r="C2479" s="4">
        <f>YEAR(SalesDataTable[[#This Row],[Order Date]])</f>
        <v>2026</v>
      </c>
      <c r="D2479" s="19" t="str">
        <f>"Q"&amp;ROUNDUP(MONTH(SalesDataTable[[#This Row],[Order Date]])/3,0)</f>
        <v>Q4</v>
      </c>
      <c r="E2479" s="4">
        <f>MONTH(SalesDataTable[[#This Row],[Order Date]])</f>
        <v>11</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75">
      <c r="A2480" s="2">
        <v>562</v>
      </c>
      <c r="B2480" s="3">
        <v>46355</v>
      </c>
      <c r="C2480" s="4">
        <f>YEAR(SalesDataTable[[#This Row],[Order Date]])</f>
        <v>2026</v>
      </c>
      <c r="D2480" s="19" t="str">
        <f>"Q"&amp;ROUNDUP(MONTH(SalesDataTable[[#This Row],[Order Date]])/3,0)</f>
        <v>Q4</v>
      </c>
      <c r="E2480" s="4">
        <f>MONTH(SalesDataTable[[#This Row],[Order Date]])</f>
        <v>11</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75">
      <c r="A2481" s="2">
        <v>806</v>
      </c>
      <c r="B2481" s="3">
        <v>46355</v>
      </c>
      <c r="C2481" s="4">
        <f>YEAR(SalesDataTable[[#This Row],[Order Date]])</f>
        <v>2026</v>
      </c>
      <c r="D2481" s="19" t="str">
        <f>"Q"&amp;ROUNDUP(MONTH(SalesDataTable[[#This Row],[Order Date]])/3,0)</f>
        <v>Q4</v>
      </c>
      <c r="E2481" s="4">
        <f>MONTH(SalesDataTable[[#This Row],[Order Date]])</f>
        <v>11</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75">
      <c r="A2482" s="2">
        <v>3150</v>
      </c>
      <c r="B2482" s="3">
        <v>46355</v>
      </c>
      <c r="C2482" s="4">
        <f>YEAR(SalesDataTable[[#This Row],[Order Date]])</f>
        <v>2026</v>
      </c>
      <c r="D2482" s="19" t="str">
        <f>"Q"&amp;ROUNDUP(MONTH(SalesDataTable[[#This Row],[Order Date]])/3,0)</f>
        <v>Q4</v>
      </c>
      <c r="E2482" s="4">
        <f>MONTH(SalesDataTable[[#This Row],[Order Date]])</f>
        <v>11</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75">
      <c r="A2483" s="2">
        <v>4847</v>
      </c>
      <c r="B2483" s="3">
        <v>46355</v>
      </c>
      <c r="C2483" s="4">
        <f>YEAR(SalesDataTable[[#This Row],[Order Date]])</f>
        <v>2026</v>
      </c>
      <c r="D2483" s="19" t="str">
        <f>"Q"&amp;ROUNDUP(MONTH(SalesDataTable[[#This Row],[Order Date]])/3,0)</f>
        <v>Q4</v>
      </c>
      <c r="E2483" s="4">
        <f>MONTH(SalesDataTable[[#This Row],[Order Date]])</f>
        <v>11</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75">
      <c r="A2484" s="2">
        <v>221</v>
      </c>
      <c r="B2484" s="3">
        <v>46356</v>
      </c>
      <c r="C2484" s="4">
        <f>YEAR(SalesDataTable[[#This Row],[Order Date]])</f>
        <v>2026</v>
      </c>
      <c r="D2484" s="19" t="str">
        <f>"Q"&amp;ROUNDUP(MONTH(SalesDataTable[[#This Row],[Order Date]])/3,0)</f>
        <v>Q4</v>
      </c>
      <c r="E2484" s="4">
        <f>MONTH(SalesDataTable[[#This Row],[Order Date]])</f>
        <v>11</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75">
      <c r="A2485" s="2">
        <v>630</v>
      </c>
      <c r="B2485" s="3">
        <v>46356</v>
      </c>
      <c r="C2485" s="4">
        <f>YEAR(SalesDataTable[[#This Row],[Order Date]])</f>
        <v>2026</v>
      </c>
      <c r="D2485" s="19" t="str">
        <f>"Q"&amp;ROUNDUP(MONTH(SalesDataTable[[#This Row],[Order Date]])/3,0)</f>
        <v>Q4</v>
      </c>
      <c r="E2485" s="4">
        <f>MONTH(SalesDataTable[[#This Row],[Order Date]])</f>
        <v>11</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75">
      <c r="A2486" s="2">
        <v>1789</v>
      </c>
      <c r="B2486" s="3">
        <v>46356</v>
      </c>
      <c r="C2486" s="4">
        <f>YEAR(SalesDataTable[[#This Row],[Order Date]])</f>
        <v>2026</v>
      </c>
      <c r="D2486" s="19" t="str">
        <f>"Q"&amp;ROUNDUP(MONTH(SalesDataTable[[#This Row],[Order Date]])/3,0)</f>
        <v>Q4</v>
      </c>
      <c r="E2486" s="4">
        <f>MONTH(SalesDataTable[[#This Row],[Order Date]])</f>
        <v>11</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75">
      <c r="A2487" s="2">
        <v>1947</v>
      </c>
      <c r="B2487" s="3">
        <v>46356</v>
      </c>
      <c r="C2487" s="4">
        <f>YEAR(SalesDataTable[[#This Row],[Order Date]])</f>
        <v>2026</v>
      </c>
      <c r="D2487" s="19" t="str">
        <f>"Q"&amp;ROUNDUP(MONTH(SalesDataTable[[#This Row],[Order Date]])/3,0)</f>
        <v>Q4</v>
      </c>
      <c r="E2487" s="4">
        <f>MONTH(SalesDataTable[[#This Row],[Order Date]])</f>
        <v>11</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75">
      <c r="A2488" s="2">
        <v>2279</v>
      </c>
      <c r="B2488" s="3">
        <v>46356</v>
      </c>
      <c r="C2488" s="4">
        <f>YEAR(SalesDataTable[[#This Row],[Order Date]])</f>
        <v>2026</v>
      </c>
      <c r="D2488" s="19" t="str">
        <f>"Q"&amp;ROUNDUP(MONTH(SalesDataTable[[#This Row],[Order Date]])/3,0)</f>
        <v>Q4</v>
      </c>
      <c r="E2488" s="4">
        <f>MONTH(SalesDataTable[[#This Row],[Order Date]])</f>
        <v>11</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75">
      <c r="A2489" s="2">
        <v>2439</v>
      </c>
      <c r="B2489" s="3">
        <v>46356</v>
      </c>
      <c r="C2489" s="4">
        <f>YEAR(SalesDataTable[[#This Row],[Order Date]])</f>
        <v>2026</v>
      </c>
      <c r="D2489" s="19" t="str">
        <f>"Q"&amp;ROUNDUP(MONTH(SalesDataTable[[#This Row],[Order Date]])/3,0)</f>
        <v>Q4</v>
      </c>
      <c r="E2489" s="4">
        <f>MONTH(SalesDataTable[[#This Row],[Order Date]])</f>
        <v>11</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75">
      <c r="A2490" s="2">
        <v>2540</v>
      </c>
      <c r="B2490" s="3">
        <v>46356</v>
      </c>
      <c r="C2490" s="4">
        <f>YEAR(SalesDataTable[[#This Row],[Order Date]])</f>
        <v>2026</v>
      </c>
      <c r="D2490" s="19" t="str">
        <f>"Q"&amp;ROUNDUP(MONTH(SalesDataTable[[#This Row],[Order Date]])/3,0)</f>
        <v>Q4</v>
      </c>
      <c r="E2490" s="4">
        <f>MONTH(SalesDataTable[[#This Row],[Order Date]])</f>
        <v>11</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75">
      <c r="A2491" s="2">
        <v>2747</v>
      </c>
      <c r="B2491" s="3">
        <v>46356</v>
      </c>
      <c r="C2491" s="4">
        <f>YEAR(SalesDataTable[[#This Row],[Order Date]])</f>
        <v>2026</v>
      </c>
      <c r="D2491" s="19" t="str">
        <f>"Q"&amp;ROUNDUP(MONTH(SalesDataTable[[#This Row],[Order Date]])/3,0)</f>
        <v>Q4</v>
      </c>
      <c r="E2491" s="4">
        <f>MONTH(SalesDataTable[[#This Row],[Order Date]])</f>
        <v>11</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75">
      <c r="A2492" s="2">
        <v>3094</v>
      </c>
      <c r="B2492" s="3">
        <v>46356</v>
      </c>
      <c r="C2492" s="4">
        <f>YEAR(SalesDataTable[[#This Row],[Order Date]])</f>
        <v>2026</v>
      </c>
      <c r="D2492" s="19" t="str">
        <f>"Q"&amp;ROUNDUP(MONTH(SalesDataTable[[#This Row],[Order Date]])/3,0)</f>
        <v>Q4</v>
      </c>
      <c r="E2492" s="4">
        <f>MONTH(SalesDataTable[[#This Row],[Order Date]])</f>
        <v>11</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75">
      <c r="A2493" s="2">
        <v>3359</v>
      </c>
      <c r="B2493" s="3">
        <v>46356</v>
      </c>
      <c r="C2493" s="4">
        <f>YEAR(SalesDataTable[[#This Row],[Order Date]])</f>
        <v>2026</v>
      </c>
      <c r="D2493" s="19" t="str">
        <f>"Q"&amp;ROUNDUP(MONTH(SalesDataTable[[#This Row],[Order Date]])/3,0)</f>
        <v>Q4</v>
      </c>
      <c r="E2493" s="4">
        <f>MONTH(SalesDataTable[[#This Row],[Order Date]])</f>
        <v>11</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75">
      <c r="A2494" s="2">
        <v>3473</v>
      </c>
      <c r="B2494" s="3">
        <v>46356</v>
      </c>
      <c r="C2494" s="4">
        <f>YEAR(SalesDataTable[[#This Row],[Order Date]])</f>
        <v>2026</v>
      </c>
      <c r="D2494" s="19" t="str">
        <f>"Q"&amp;ROUNDUP(MONTH(SalesDataTable[[#This Row],[Order Date]])/3,0)</f>
        <v>Q4</v>
      </c>
      <c r="E2494" s="4">
        <f>MONTH(SalesDataTable[[#This Row],[Order Date]])</f>
        <v>11</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75">
      <c r="A2495" s="2">
        <v>3589</v>
      </c>
      <c r="B2495" s="3">
        <v>46356</v>
      </c>
      <c r="C2495" s="4">
        <f>YEAR(SalesDataTable[[#This Row],[Order Date]])</f>
        <v>2026</v>
      </c>
      <c r="D2495" s="19" t="str">
        <f>"Q"&amp;ROUNDUP(MONTH(SalesDataTable[[#This Row],[Order Date]])/3,0)</f>
        <v>Q4</v>
      </c>
      <c r="E2495" s="4">
        <f>MONTH(SalesDataTable[[#This Row],[Order Date]])</f>
        <v>11</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75">
      <c r="A2496" s="2">
        <v>4689</v>
      </c>
      <c r="B2496" s="3">
        <v>46356</v>
      </c>
      <c r="C2496" s="4">
        <f>YEAR(SalesDataTable[[#This Row],[Order Date]])</f>
        <v>2026</v>
      </c>
      <c r="D2496" s="19" t="str">
        <f>"Q"&amp;ROUNDUP(MONTH(SalesDataTable[[#This Row],[Order Date]])/3,0)</f>
        <v>Q4</v>
      </c>
      <c r="E2496" s="4">
        <f>MONTH(SalesDataTable[[#This Row],[Order Date]])</f>
        <v>11</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75">
      <c r="A2497" s="2">
        <v>4819</v>
      </c>
      <c r="B2497" s="3">
        <v>46356</v>
      </c>
      <c r="C2497" s="4">
        <f>YEAR(SalesDataTable[[#This Row],[Order Date]])</f>
        <v>2026</v>
      </c>
      <c r="D2497" s="19" t="str">
        <f>"Q"&amp;ROUNDUP(MONTH(SalesDataTable[[#This Row],[Order Date]])/3,0)</f>
        <v>Q4</v>
      </c>
      <c r="E2497" s="4">
        <f>MONTH(SalesDataTable[[#This Row],[Order Date]])</f>
        <v>11</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75">
      <c r="A2498" s="2">
        <v>5167</v>
      </c>
      <c r="B2498" s="3">
        <v>46356</v>
      </c>
      <c r="C2498" s="4">
        <f>YEAR(SalesDataTable[[#This Row],[Order Date]])</f>
        <v>2026</v>
      </c>
      <c r="D2498" s="19" t="str">
        <f>"Q"&amp;ROUNDUP(MONTH(SalesDataTable[[#This Row],[Order Date]])/3,0)</f>
        <v>Q4</v>
      </c>
      <c r="E2498" s="4">
        <f>MONTH(SalesDataTable[[#This Row],[Order Date]])</f>
        <v>11</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75">
      <c r="A2499" s="2">
        <v>38</v>
      </c>
      <c r="B2499" s="3">
        <v>46357</v>
      </c>
      <c r="C2499" s="4">
        <f>YEAR(SalesDataTable[[#This Row],[Order Date]])</f>
        <v>2026</v>
      </c>
      <c r="D2499" s="19" t="str">
        <f>"Q"&amp;ROUNDUP(MONTH(SalesDataTable[[#This Row],[Order Date]])/3,0)</f>
        <v>Q4</v>
      </c>
      <c r="E2499" s="4">
        <f>MONTH(SalesDataTable[[#This Row],[Order Date]])</f>
        <v>12</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75">
      <c r="A2500" s="2">
        <v>364</v>
      </c>
      <c r="B2500" s="3">
        <v>46357</v>
      </c>
      <c r="C2500" s="4">
        <f>YEAR(SalesDataTable[[#This Row],[Order Date]])</f>
        <v>2026</v>
      </c>
      <c r="D2500" s="19" t="str">
        <f>"Q"&amp;ROUNDUP(MONTH(SalesDataTable[[#This Row],[Order Date]])/3,0)</f>
        <v>Q4</v>
      </c>
      <c r="E2500" s="4">
        <f>MONTH(SalesDataTable[[#This Row],[Order Date]])</f>
        <v>12</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75">
      <c r="A2501" s="2">
        <v>2040</v>
      </c>
      <c r="B2501" s="3">
        <v>46357</v>
      </c>
      <c r="C2501" s="4">
        <f>YEAR(SalesDataTable[[#This Row],[Order Date]])</f>
        <v>2026</v>
      </c>
      <c r="D2501" s="19" t="str">
        <f>"Q"&amp;ROUNDUP(MONTH(SalesDataTable[[#This Row],[Order Date]])/3,0)</f>
        <v>Q4</v>
      </c>
      <c r="E2501" s="4">
        <f>MONTH(SalesDataTable[[#This Row],[Order Date]])</f>
        <v>12</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75">
      <c r="A2502" s="2">
        <v>2899</v>
      </c>
      <c r="B2502" s="3">
        <v>46357</v>
      </c>
      <c r="C2502" s="4">
        <f>YEAR(SalesDataTable[[#This Row],[Order Date]])</f>
        <v>2026</v>
      </c>
      <c r="D2502" s="19" t="str">
        <f>"Q"&amp;ROUNDUP(MONTH(SalesDataTable[[#This Row],[Order Date]])/3,0)</f>
        <v>Q4</v>
      </c>
      <c r="E2502" s="4">
        <f>MONTH(SalesDataTable[[#This Row],[Order Date]])</f>
        <v>12</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75">
      <c r="A2503" s="2">
        <v>3199</v>
      </c>
      <c r="B2503" s="3">
        <v>46357</v>
      </c>
      <c r="C2503" s="4">
        <f>YEAR(SalesDataTable[[#This Row],[Order Date]])</f>
        <v>2026</v>
      </c>
      <c r="D2503" s="19" t="str">
        <f>"Q"&amp;ROUNDUP(MONTH(SalesDataTable[[#This Row],[Order Date]])/3,0)</f>
        <v>Q4</v>
      </c>
      <c r="E2503" s="4">
        <f>MONTH(SalesDataTable[[#This Row],[Order Date]])</f>
        <v>12</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75">
      <c r="A2504" s="2">
        <v>4722</v>
      </c>
      <c r="B2504" s="3">
        <v>46357</v>
      </c>
      <c r="C2504" s="4">
        <f>YEAR(SalesDataTable[[#This Row],[Order Date]])</f>
        <v>2026</v>
      </c>
      <c r="D2504" s="19" t="str">
        <f>"Q"&amp;ROUNDUP(MONTH(SalesDataTable[[#This Row],[Order Date]])/3,0)</f>
        <v>Q4</v>
      </c>
      <c r="E2504" s="4">
        <f>MONTH(SalesDataTable[[#This Row],[Order Date]])</f>
        <v>12</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75">
      <c r="A2505" s="2">
        <v>1423</v>
      </c>
      <c r="B2505" s="3">
        <v>46358</v>
      </c>
      <c r="C2505" s="4">
        <f>YEAR(SalesDataTable[[#This Row],[Order Date]])</f>
        <v>2026</v>
      </c>
      <c r="D2505" s="19" t="str">
        <f>"Q"&amp;ROUNDUP(MONTH(SalesDataTable[[#This Row],[Order Date]])/3,0)</f>
        <v>Q4</v>
      </c>
      <c r="E2505" s="4">
        <f>MONTH(SalesDataTable[[#This Row],[Order Date]])</f>
        <v>12</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75">
      <c r="A2506" s="2">
        <v>1505</v>
      </c>
      <c r="B2506" s="3">
        <v>46358</v>
      </c>
      <c r="C2506" s="4">
        <f>YEAR(SalesDataTable[[#This Row],[Order Date]])</f>
        <v>2026</v>
      </c>
      <c r="D2506" s="19" t="str">
        <f>"Q"&amp;ROUNDUP(MONTH(SalesDataTable[[#This Row],[Order Date]])/3,0)</f>
        <v>Q4</v>
      </c>
      <c r="E2506" s="4">
        <f>MONTH(SalesDataTable[[#This Row],[Order Date]])</f>
        <v>12</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75">
      <c r="A2507" s="2">
        <v>1664</v>
      </c>
      <c r="B2507" s="3">
        <v>46358</v>
      </c>
      <c r="C2507" s="4">
        <f>YEAR(SalesDataTable[[#This Row],[Order Date]])</f>
        <v>2026</v>
      </c>
      <c r="D2507" s="19" t="str">
        <f>"Q"&amp;ROUNDUP(MONTH(SalesDataTable[[#This Row],[Order Date]])/3,0)</f>
        <v>Q4</v>
      </c>
      <c r="E2507" s="4">
        <f>MONTH(SalesDataTable[[#This Row],[Order Date]])</f>
        <v>12</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75">
      <c r="A2508" s="2">
        <v>2035</v>
      </c>
      <c r="B2508" s="3">
        <v>46358</v>
      </c>
      <c r="C2508" s="4">
        <f>YEAR(SalesDataTable[[#This Row],[Order Date]])</f>
        <v>2026</v>
      </c>
      <c r="D2508" s="19" t="str">
        <f>"Q"&amp;ROUNDUP(MONTH(SalesDataTable[[#This Row],[Order Date]])/3,0)</f>
        <v>Q4</v>
      </c>
      <c r="E2508" s="4">
        <f>MONTH(SalesDataTable[[#This Row],[Order Date]])</f>
        <v>12</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75">
      <c r="A2509" s="2">
        <v>2094</v>
      </c>
      <c r="B2509" s="3">
        <v>46358</v>
      </c>
      <c r="C2509" s="4">
        <f>YEAR(SalesDataTable[[#This Row],[Order Date]])</f>
        <v>2026</v>
      </c>
      <c r="D2509" s="19" t="str">
        <f>"Q"&amp;ROUNDUP(MONTH(SalesDataTable[[#This Row],[Order Date]])/3,0)</f>
        <v>Q4</v>
      </c>
      <c r="E2509" s="4">
        <f>MONTH(SalesDataTable[[#This Row],[Order Date]])</f>
        <v>12</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75">
      <c r="A2510" s="2">
        <v>2204</v>
      </c>
      <c r="B2510" s="3">
        <v>46358</v>
      </c>
      <c r="C2510" s="4">
        <f>YEAR(SalesDataTable[[#This Row],[Order Date]])</f>
        <v>2026</v>
      </c>
      <c r="D2510" s="19" t="str">
        <f>"Q"&amp;ROUNDUP(MONTH(SalesDataTable[[#This Row],[Order Date]])/3,0)</f>
        <v>Q4</v>
      </c>
      <c r="E2510" s="4">
        <f>MONTH(SalesDataTable[[#This Row],[Order Date]])</f>
        <v>12</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75">
      <c r="A2511" s="2">
        <v>3921</v>
      </c>
      <c r="B2511" s="3">
        <v>46358</v>
      </c>
      <c r="C2511" s="4">
        <f>YEAR(SalesDataTable[[#This Row],[Order Date]])</f>
        <v>2026</v>
      </c>
      <c r="D2511" s="19" t="str">
        <f>"Q"&amp;ROUNDUP(MONTH(SalesDataTable[[#This Row],[Order Date]])/3,0)</f>
        <v>Q4</v>
      </c>
      <c r="E2511" s="4">
        <f>MONTH(SalesDataTable[[#This Row],[Order Date]])</f>
        <v>12</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75">
      <c r="A2512" s="2">
        <v>3999</v>
      </c>
      <c r="B2512" s="3">
        <v>46358</v>
      </c>
      <c r="C2512" s="4">
        <f>YEAR(SalesDataTable[[#This Row],[Order Date]])</f>
        <v>2026</v>
      </c>
      <c r="D2512" s="19" t="str">
        <f>"Q"&amp;ROUNDUP(MONTH(SalesDataTable[[#This Row],[Order Date]])/3,0)</f>
        <v>Q4</v>
      </c>
      <c r="E2512" s="4">
        <f>MONTH(SalesDataTable[[#This Row],[Order Date]])</f>
        <v>12</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75">
      <c r="A2513" s="2">
        <v>4546</v>
      </c>
      <c r="B2513" s="3">
        <v>46358</v>
      </c>
      <c r="C2513" s="4">
        <f>YEAR(SalesDataTable[[#This Row],[Order Date]])</f>
        <v>2026</v>
      </c>
      <c r="D2513" s="19" t="str">
        <f>"Q"&amp;ROUNDUP(MONTH(SalesDataTable[[#This Row],[Order Date]])/3,0)</f>
        <v>Q4</v>
      </c>
      <c r="E2513" s="4">
        <f>MONTH(SalesDataTable[[#This Row],[Order Date]])</f>
        <v>12</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75">
      <c r="A2514" s="2">
        <v>158</v>
      </c>
      <c r="B2514" s="3">
        <v>46359</v>
      </c>
      <c r="C2514" s="4">
        <f>YEAR(SalesDataTable[[#This Row],[Order Date]])</f>
        <v>2026</v>
      </c>
      <c r="D2514" s="19" t="str">
        <f>"Q"&amp;ROUNDUP(MONTH(SalesDataTable[[#This Row],[Order Date]])/3,0)</f>
        <v>Q4</v>
      </c>
      <c r="E2514" s="4">
        <f>MONTH(SalesDataTable[[#This Row],[Order Date]])</f>
        <v>12</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75">
      <c r="A2515" s="2">
        <v>1972</v>
      </c>
      <c r="B2515" s="3">
        <v>46359</v>
      </c>
      <c r="C2515" s="4">
        <f>YEAR(SalesDataTable[[#This Row],[Order Date]])</f>
        <v>2026</v>
      </c>
      <c r="D2515" s="19" t="str">
        <f>"Q"&amp;ROUNDUP(MONTH(SalesDataTable[[#This Row],[Order Date]])/3,0)</f>
        <v>Q4</v>
      </c>
      <c r="E2515" s="4">
        <f>MONTH(SalesDataTable[[#This Row],[Order Date]])</f>
        <v>12</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75">
      <c r="A2516" s="2">
        <v>3196</v>
      </c>
      <c r="B2516" s="3">
        <v>46359</v>
      </c>
      <c r="C2516" s="4">
        <f>YEAR(SalesDataTable[[#This Row],[Order Date]])</f>
        <v>2026</v>
      </c>
      <c r="D2516" s="19" t="str">
        <f>"Q"&amp;ROUNDUP(MONTH(SalesDataTable[[#This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75">
      <c r="A2517" s="2">
        <v>3722</v>
      </c>
      <c r="B2517" s="3">
        <v>46359</v>
      </c>
      <c r="C2517" s="4">
        <f>YEAR(SalesDataTable[[#This Row],[Order Date]])</f>
        <v>2026</v>
      </c>
      <c r="D2517" s="19" t="str">
        <f>"Q"&amp;ROUNDUP(MONTH(SalesDataTable[[#This Row],[Order Date]])/3,0)</f>
        <v>Q4</v>
      </c>
      <c r="E2517" s="4">
        <f>MONTH(SalesDataTable[[#This Row],[Order Date]])</f>
        <v>12</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75">
      <c r="A2518" s="2">
        <v>4201</v>
      </c>
      <c r="B2518" s="3">
        <v>46359</v>
      </c>
      <c r="C2518" s="4">
        <f>YEAR(SalesDataTable[[#This Row],[Order Date]])</f>
        <v>2026</v>
      </c>
      <c r="D2518" s="19" t="str">
        <f>"Q"&amp;ROUNDUP(MONTH(SalesDataTable[[#This Row],[Order Date]])/3,0)</f>
        <v>Q4</v>
      </c>
      <c r="E2518" s="4">
        <f>MONTH(SalesDataTable[[#This Row],[Order Date]])</f>
        <v>12</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75">
      <c r="A2519" s="2">
        <v>4498</v>
      </c>
      <c r="B2519" s="3">
        <v>46359</v>
      </c>
      <c r="C2519" s="4">
        <f>YEAR(SalesDataTable[[#This Row],[Order Date]])</f>
        <v>2026</v>
      </c>
      <c r="D2519" s="19" t="str">
        <f>"Q"&amp;ROUNDUP(MONTH(SalesDataTable[[#This Row],[Order Date]])/3,0)</f>
        <v>Q4</v>
      </c>
      <c r="E2519" s="4">
        <f>MONTH(SalesDataTable[[#This Row],[Order Date]])</f>
        <v>12</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75">
      <c r="A2520" s="2">
        <v>4791</v>
      </c>
      <c r="B2520" s="3">
        <v>46359</v>
      </c>
      <c r="C2520" s="4">
        <f>YEAR(SalesDataTable[[#This Row],[Order Date]])</f>
        <v>2026</v>
      </c>
      <c r="D2520" s="19" t="str">
        <f>"Q"&amp;ROUNDUP(MONTH(SalesDataTable[[#This Row],[Order Date]])/3,0)</f>
        <v>Q4</v>
      </c>
      <c r="E2520" s="4">
        <f>MONTH(SalesDataTable[[#This Row],[Order Date]])</f>
        <v>12</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75">
      <c r="A2521" s="2">
        <v>614</v>
      </c>
      <c r="B2521" s="3">
        <v>46360</v>
      </c>
      <c r="C2521" s="4">
        <f>YEAR(SalesDataTable[[#This Row],[Order Date]])</f>
        <v>2026</v>
      </c>
      <c r="D2521" s="19" t="str">
        <f>"Q"&amp;ROUNDUP(MONTH(SalesDataTable[[#This Row],[Order Date]])/3,0)</f>
        <v>Q4</v>
      </c>
      <c r="E2521" s="4">
        <f>MONTH(SalesDataTable[[#This Row],[Order Date]])</f>
        <v>12</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75">
      <c r="A2522" s="2">
        <v>2301</v>
      </c>
      <c r="B2522" s="3">
        <v>46360</v>
      </c>
      <c r="C2522" s="4">
        <f>YEAR(SalesDataTable[[#This Row],[Order Date]])</f>
        <v>2026</v>
      </c>
      <c r="D2522" s="19" t="str">
        <f>"Q"&amp;ROUNDUP(MONTH(SalesDataTable[[#This Row],[Order Date]])/3,0)</f>
        <v>Q4</v>
      </c>
      <c r="E2522" s="4">
        <f>MONTH(SalesDataTable[[#This Row],[Order Date]])</f>
        <v>12</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75">
      <c r="A2523" s="2">
        <v>4430</v>
      </c>
      <c r="B2523" s="3">
        <v>46360</v>
      </c>
      <c r="C2523" s="4">
        <f>YEAR(SalesDataTable[[#This Row],[Order Date]])</f>
        <v>2026</v>
      </c>
      <c r="D2523" s="19" t="str">
        <f>"Q"&amp;ROUNDUP(MONTH(SalesDataTable[[#This Row],[Order Date]])/3,0)</f>
        <v>Q4</v>
      </c>
      <c r="E2523" s="4">
        <f>MONTH(SalesDataTable[[#This Row],[Order Date]])</f>
        <v>12</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75">
      <c r="A2524" s="2">
        <v>318</v>
      </c>
      <c r="B2524" s="3">
        <v>46361</v>
      </c>
      <c r="C2524" s="4">
        <f>YEAR(SalesDataTable[[#This Row],[Order Date]])</f>
        <v>2026</v>
      </c>
      <c r="D2524" s="19" t="str">
        <f>"Q"&amp;ROUNDUP(MONTH(SalesDataTable[[#This Row],[Order Date]])/3,0)</f>
        <v>Q4</v>
      </c>
      <c r="E2524" s="4">
        <f>MONTH(SalesDataTable[[#This Row],[Order Date]])</f>
        <v>12</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75">
      <c r="A2525" s="2">
        <v>782</v>
      </c>
      <c r="B2525" s="3">
        <v>46361</v>
      </c>
      <c r="C2525" s="4">
        <f>YEAR(SalesDataTable[[#This Row],[Order Date]])</f>
        <v>2026</v>
      </c>
      <c r="D2525" s="19" t="str">
        <f>"Q"&amp;ROUNDUP(MONTH(SalesDataTable[[#This Row],[Order Date]])/3,0)</f>
        <v>Q4</v>
      </c>
      <c r="E2525" s="4">
        <f>MONTH(SalesDataTable[[#This Row],[Order Date]])</f>
        <v>12</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75">
      <c r="A2526" s="2">
        <v>1402</v>
      </c>
      <c r="B2526" s="3">
        <v>46361</v>
      </c>
      <c r="C2526" s="4">
        <f>YEAR(SalesDataTable[[#This Row],[Order Date]])</f>
        <v>2026</v>
      </c>
      <c r="D2526" s="19" t="str">
        <f>"Q"&amp;ROUNDUP(MONTH(SalesDataTable[[#This Row],[Order Date]])/3,0)</f>
        <v>Q4</v>
      </c>
      <c r="E2526" s="4">
        <f>MONTH(SalesDataTable[[#This Row],[Order Date]])</f>
        <v>12</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75">
      <c r="A2527" s="2">
        <v>1824</v>
      </c>
      <c r="B2527" s="3">
        <v>46361</v>
      </c>
      <c r="C2527" s="4">
        <f>YEAR(SalesDataTable[[#This Row],[Order Date]])</f>
        <v>2026</v>
      </c>
      <c r="D2527" s="19" t="str">
        <f>"Q"&amp;ROUNDUP(MONTH(SalesDataTable[[#This Row],[Order Date]])/3,0)</f>
        <v>Q4</v>
      </c>
      <c r="E2527" s="4">
        <f>MONTH(SalesDataTable[[#This Row],[Order Date]])</f>
        <v>12</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75">
      <c r="A2528" s="2">
        <v>2141</v>
      </c>
      <c r="B2528" s="3">
        <v>46361</v>
      </c>
      <c r="C2528" s="4">
        <f>YEAR(SalesDataTable[[#This Row],[Order Date]])</f>
        <v>2026</v>
      </c>
      <c r="D2528" s="19" t="str">
        <f>"Q"&amp;ROUNDUP(MONTH(SalesDataTable[[#This Row],[Order Date]])/3,0)</f>
        <v>Q4</v>
      </c>
      <c r="E2528" s="4">
        <f>MONTH(SalesDataTable[[#This Row],[Order Date]])</f>
        <v>12</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75">
      <c r="A2529" s="2">
        <v>3517</v>
      </c>
      <c r="B2529" s="3">
        <v>46361</v>
      </c>
      <c r="C2529" s="4">
        <f>YEAR(SalesDataTable[[#This Row],[Order Date]])</f>
        <v>2026</v>
      </c>
      <c r="D2529" s="19" t="str">
        <f>"Q"&amp;ROUNDUP(MONTH(SalesDataTable[[#This Row],[Order Date]])/3,0)</f>
        <v>Q4</v>
      </c>
      <c r="E2529" s="4">
        <f>MONTH(SalesDataTable[[#This Row],[Order Date]])</f>
        <v>12</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75">
      <c r="A2530" s="2">
        <v>4055</v>
      </c>
      <c r="B2530" s="3">
        <v>46361</v>
      </c>
      <c r="C2530" s="4">
        <f>YEAR(SalesDataTable[[#This Row],[Order Date]])</f>
        <v>2026</v>
      </c>
      <c r="D2530" s="19" t="str">
        <f>"Q"&amp;ROUNDUP(MONTH(SalesDataTable[[#This Row],[Order Date]])/3,0)</f>
        <v>Q4</v>
      </c>
      <c r="E2530" s="4">
        <f>MONTH(SalesDataTable[[#This Row],[Order Date]])</f>
        <v>12</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75">
      <c r="A2531" s="2">
        <v>4168</v>
      </c>
      <c r="B2531" s="3">
        <v>46361</v>
      </c>
      <c r="C2531" s="4">
        <f>YEAR(SalesDataTable[[#This Row],[Order Date]])</f>
        <v>2026</v>
      </c>
      <c r="D2531" s="19" t="str">
        <f>"Q"&amp;ROUNDUP(MONTH(SalesDataTable[[#This Row],[Order Date]])/3,0)</f>
        <v>Q4</v>
      </c>
      <c r="E2531" s="4">
        <f>MONTH(SalesDataTable[[#This Row],[Order Date]])</f>
        <v>12</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75">
      <c r="A2532" s="2">
        <v>4317</v>
      </c>
      <c r="B2532" s="3">
        <v>46361</v>
      </c>
      <c r="C2532" s="4">
        <f>YEAR(SalesDataTable[[#This Row],[Order Date]])</f>
        <v>2026</v>
      </c>
      <c r="D2532" s="19" t="str">
        <f>"Q"&amp;ROUNDUP(MONTH(SalesDataTable[[#This Row],[Order Date]])/3,0)</f>
        <v>Q4</v>
      </c>
      <c r="E2532" s="4">
        <f>MONTH(SalesDataTable[[#This Row],[Order Date]])</f>
        <v>12</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75">
      <c r="A2533" s="2">
        <v>4879</v>
      </c>
      <c r="B2533" s="3">
        <v>46361</v>
      </c>
      <c r="C2533" s="4">
        <f>YEAR(SalesDataTable[[#This Row],[Order Date]])</f>
        <v>2026</v>
      </c>
      <c r="D2533" s="19" t="str">
        <f>"Q"&amp;ROUNDUP(MONTH(SalesDataTable[[#This Row],[Order Date]])/3,0)</f>
        <v>Q4</v>
      </c>
      <c r="E2533" s="4">
        <f>MONTH(SalesDataTable[[#This Row],[Order Date]])</f>
        <v>12</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75">
      <c r="A2534" s="2">
        <v>467</v>
      </c>
      <c r="B2534" s="3">
        <v>46362</v>
      </c>
      <c r="C2534" s="4">
        <f>YEAR(SalesDataTable[[#This Row],[Order Date]])</f>
        <v>2026</v>
      </c>
      <c r="D2534" s="19" t="str">
        <f>"Q"&amp;ROUNDUP(MONTH(SalesDataTable[[#This Row],[Order Date]])/3,0)</f>
        <v>Q4</v>
      </c>
      <c r="E2534" s="4">
        <f>MONTH(SalesDataTable[[#This Row],[Order Date]])</f>
        <v>12</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75">
      <c r="A2535" s="2">
        <v>825</v>
      </c>
      <c r="B2535" s="3">
        <v>46362</v>
      </c>
      <c r="C2535" s="4">
        <f>YEAR(SalesDataTable[[#This Row],[Order Date]])</f>
        <v>2026</v>
      </c>
      <c r="D2535" s="19" t="str">
        <f>"Q"&amp;ROUNDUP(MONTH(SalesDataTable[[#This Row],[Order Date]])/3,0)</f>
        <v>Q4</v>
      </c>
      <c r="E2535" s="4">
        <f>MONTH(SalesDataTable[[#This Row],[Order Date]])</f>
        <v>12</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75">
      <c r="A2536" s="2">
        <v>2346</v>
      </c>
      <c r="B2536" s="3">
        <v>46362</v>
      </c>
      <c r="C2536" s="4">
        <f>YEAR(SalesDataTable[[#This Row],[Order Date]])</f>
        <v>2026</v>
      </c>
      <c r="D2536" s="19" t="str">
        <f>"Q"&amp;ROUNDUP(MONTH(SalesDataTable[[#This Row],[Order Date]])/3,0)</f>
        <v>Q4</v>
      </c>
      <c r="E2536" s="4">
        <f>MONTH(SalesDataTable[[#This Row],[Order Date]])</f>
        <v>12</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75">
      <c r="A2537" s="2">
        <v>3095</v>
      </c>
      <c r="B2537" s="3">
        <v>46362</v>
      </c>
      <c r="C2537" s="4">
        <f>YEAR(SalesDataTable[[#This Row],[Order Date]])</f>
        <v>2026</v>
      </c>
      <c r="D2537" s="19" t="str">
        <f>"Q"&amp;ROUNDUP(MONTH(SalesDataTable[[#This Row],[Order Date]])/3,0)</f>
        <v>Q4</v>
      </c>
      <c r="E2537" s="4">
        <f>MONTH(SalesDataTable[[#This Row],[Order Date]])</f>
        <v>12</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75">
      <c r="A2538" s="2">
        <v>3580</v>
      </c>
      <c r="B2538" s="3">
        <v>46362</v>
      </c>
      <c r="C2538" s="4">
        <f>YEAR(SalesDataTable[[#This Row],[Order Date]])</f>
        <v>2026</v>
      </c>
      <c r="D2538" s="19" t="str">
        <f>"Q"&amp;ROUNDUP(MONTH(SalesDataTable[[#This Row],[Order Date]])/3,0)</f>
        <v>Q4</v>
      </c>
      <c r="E2538" s="4">
        <f>MONTH(SalesDataTable[[#This Row],[Order Date]])</f>
        <v>12</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75">
      <c r="A2539" s="2">
        <v>4672</v>
      </c>
      <c r="B2539" s="3">
        <v>46362</v>
      </c>
      <c r="C2539" s="4">
        <f>YEAR(SalesDataTable[[#This Row],[Order Date]])</f>
        <v>2026</v>
      </c>
      <c r="D2539" s="19" t="str">
        <f>"Q"&amp;ROUNDUP(MONTH(SalesDataTable[[#This Row],[Order Date]])/3,0)</f>
        <v>Q4</v>
      </c>
      <c r="E2539" s="4">
        <f>MONTH(SalesDataTable[[#This Row],[Order Date]])</f>
        <v>12</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75">
      <c r="A2540" s="2">
        <v>533</v>
      </c>
      <c r="B2540" s="3">
        <v>46363</v>
      </c>
      <c r="C2540" s="4">
        <f>YEAR(SalesDataTable[[#This Row],[Order Date]])</f>
        <v>2026</v>
      </c>
      <c r="D2540" s="19" t="str">
        <f>"Q"&amp;ROUNDUP(MONTH(SalesDataTable[[#This Row],[Order Date]])/3,0)</f>
        <v>Q4</v>
      </c>
      <c r="E2540" s="4">
        <f>MONTH(SalesDataTable[[#This Row],[Order Date]])</f>
        <v>12</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75">
      <c r="A2541" s="2">
        <v>2160</v>
      </c>
      <c r="B2541" s="3">
        <v>46363</v>
      </c>
      <c r="C2541" s="4">
        <f>YEAR(SalesDataTable[[#This Row],[Order Date]])</f>
        <v>2026</v>
      </c>
      <c r="D2541" s="19" t="str">
        <f>"Q"&amp;ROUNDUP(MONTH(SalesDataTable[[#This Row],[Order Date]])/3,0)</f>
        <v>Q4</v>
      </c>
      <c r="E2541" s="4">
        <f>MONTH(SalesDataTable[[#This Row],[Order Date]])</f>
        <v>12</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75">
      <c r="A2542" s="2">
        <v>2841</v>
      </c>
      <c r="B2542" s="3">
        <v>46363</v>
      </c>
      <c r="C2542" s="4">
        <f>YEAR(SalesDataTable[[#This Row],[Order Date]])</f>
        <v>2026</v>
      </c>
      <c r="D2542" s="19" t="str">
        <f>"Q"&amp;ROUNDUP(MONTH(SalesDataTable[[#This Row],[Order Date]])/3,0)</f>
        <v>Q4</v>
      </c>
      <c r="E2542" s="4">
        <f>MONTH(SalesDataTable[[#This Row],[Order Date]])</f>
        <v>12</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75">
      <c r="A2543" s="2">
        <v>3433</v>
      </c>
      <c r="B2543" s="3">
        <v>46363</v>
      </c>
      <c r="C2543" s="4">
        <f>YEAR(SalesDataTable[[#This Row],[Order Date]])</f>
        <v>2026</v>
      </c>
      <c r="D2543" s="19" t="str">
        <f>"Q"&amp;ROUNDUP(MONTH(SalesDataTable[[#This Row],[Order Date]])/3,0)</f>
        <v>Q4</v>
      </c>
      <c r="E2543" s="4">
        <f>MONTH(SalesDataTable[[#This Row],[Order Date]])</f>
        <v>12</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75">
      <c r="A2544" s="2">
        <v>3763</v>
      </c>
      <c r="B2544" s="3">
        <v>46363</v>
      </c>
      <c r="C2544" s="4">
        <f>YEAR(SalesDataTable[[#This Row],[Order Date]])</f>
        <v>2026</v>
      </c>
      <c r="D2544" s="19" t="str">
        <f>"Q"&amp;ROUNDUP(MONTH(SalesDataTable[[#This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75">
      <c r="A2545" s="2">
        <v>706</v>
      </c>
      <c r="B2545" s="3">
        <v>46364</v>
      </c>
      <c r="C2545" s="4">
        <f>YEAR(SalesDataTable[[#This Row],[Order Date]])</f>
        <v>2026</v>
      </c>
      <c r="D2545" s="19" t="str">
        <f>"Q"&amp;ROUNDUP(MONTH(SalesDataTable[[#This Row],[Order Date]])/3,0)</f>
        <v>Q4</v>
      </c>
      <c r="E2545" s="4">
        <f>MONTH(SalesDataTable[[#This Row],[Order Date]])</f>
        <v>12</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75">
      <c r="A2546" s="2">
        <v>1086</v>
      </c>
      <c r="B2546" s="3">
        <v>46364</v>
      </c>
      <c r="C2546" s="4">
        <f>YEAR(SalesDataTable[[#This Row],[Order Date]])</f>
        <v>2026</v>
      </c>
      <c r="D2546" s="19" t="str">
        <f>"Q"&amp;ROUNDUP(MONTH(SalesDataTable[[#This Row],[Order Date]])/3,0)</f>
        <v>Q4</v>
      </c>
      <c r="E2546" s="4">
        <f>MONTH(SalesDataTable[[#This Row],[Order Date]])</f>
        <v>12</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75">
      <c r="A2547" s="2">
        <v>1204</v>
      </c>
      <c r="B2547" s="3">
        <v>46364</v>
      </c>
      <c r="C2547" s="4">
        <f>YEAR(SalesDataTable[[#This Row],[Order Date]])</f>
        <v>2026</v>
      </c>
      <c r="D2547" s="19" t="str">
        <f>"Q"&amp;ROUNDUP(MONTH(SalesDataTable[[#This Row],[Order Date]])/3,0)</f>
        <v>Q4</v>
      </c>
      <c r="E2547" s="4">
        <f>MONTH(SalesDataTable[[#This Row],[Order Date]])</f>
        <v>12</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75">
      <c r="A2548" s="2">
        <v>1451</v>
      </c>
      <c r="B2548" s="3">
        <v>46364</v>
      </c>
      <c r="C2548" s="4">
        <f>YEAR(SalesDataTable[[#This Row],[Order Date]])</f>
        <v>2026</v>
      </c>
      <c r="D2548" s="19" t="str">
        <f>"Q"&amp;ROUNDUP(MONTH(SalesDataTable[[#This Row],[Order Date]])/3,0)</f>
        <v>Q4</v>
      </c>
      <c r="E2548" s="4">
        <f>MONTH(SalesDataTable[[#This Row],[Order Date]])</f>
        <v>12</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75">
      <c r="A2549" s="2">
        <v>1650</v>
      </c>
      <c r="B2549" s="3">
        <v>46364</v>
      </c>
      <c r="C2549" s="4">
        <f>YEAR(SalesDataTable[[#This Row],[Order Date]])</f>
        <v>2026</v>
      </c>
      <c r="D2549" s="19" t="str">
        <f>"Q"&amp;ROUNDUP(MONTH(SalesDataTable[[#This Row],[Order Date]])/3,0)</f>
        <v>Q4</v>
      </c>
      <c r="E2549" s="4">
        <f>MONTH(SalesDataTable[[#This Row],[Order Date]])</f>
        <v>12</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75">
      <c r="A2550" s="2">
        <v>1740</v>
      </c>
      <c r="B2550" s="3">
        <v>46364</v>
      </c>
      <c r="C2550" s="4">
        <f>YEAR(SalesDataTable[[#This Row],[Order Date]])</f>
        <v>2026</v>
      </c>
      <c r="D2550" s="19" t="str">
        <f>"Q"&amp;ROUNDUP(MONTH(SalesDataTable[[#This Row],[Order Date]])/3,0)</f>
        <v>Q4</v>
      </c>
      <c r="E2550" s="4">
        <f>MONTH(SalesDataTable[[#This Row],[Order Date]])</f>
        <v>12</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75">
      <c r="A2551" s="2">
        <v>3191</v>
      </c>
      <c r="B2551" s="3">
        <v>46364</v>
      </c>
      <c r="C2551" s="4">
        <f>YEAR(SalesDataTable[[#This Row],[Order Date]])</f>
        <v>2026</v>
      </c>
      <c r="D2551" s="19" t="str">
        <f>"Q"&amp;ROUNDUP(MONTH(SalesDataTable[[#This Row],[Order Date]])/3,0)</f>
        <v>Q4</v>
      </c>
      <c r="E2551" s="4">
        <f>MONTH(SalesDataTable[[#This Row],[Order Date]])</f>
        <v>12</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75">
      <c r="A2552" s="2">
        <v>3662</v>
      </c>
      <c r="B2552" s="3">
        <v>46364</v>
      </c>
      <c r="C2552" s="4">
        <f>YEAR(SalesDataTable[[#This Row],[Order Date]])</f>
        <v>2026</v>
      </c>
      <c r="D2552" s="19" t="str">
        <f>"Q"&amp;ROUNDUP(MONTH(SalesDataTable[[#This Row],[Order Date]])/3,0)</f>
        <v>Q4</v>
      </c>
      <c r="E2552" s="4">
        <f>MONTH(SalesDataTable[[#This Row],[Order Date]])</f>
        <v>12</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75">
      <c r="A2553" s="2">
        <v>3922</v>
      </c>
      <c r="B2553" s="3">
        <v>46364</v>
      </c>
      <c r="C2553" s="4">
        <f>YEAR(SalesDataTable[[#This Row],[Order Date]])</f>
        <v>2026</v>
      </c>
      <c r="D2553" s="19" t="str">
        <f>"Q"&amp;ROUNDUP(MONTH(SalesDataTable[[#This Row],[Order Date]])/3,0)</f>
        <v>Q4</v>
      </c>
      <c r="E2553" s="4">
        <f>MONTH(SalesDataTable[[#This Row],[Order Date]])</f>
        <v>12</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75">
      <c r="A2554" s="2">
        <v>4022</v>
      </c>
      <c r="B2554" s="3">
        <v>46364</v>
      </c>
      <c r="C2554" s="4">
        <f>YEAR(SalesDataTable[[#This Row],[Order Date]])</f>
        <v>2026</v>
      </c>
      <c r="D2554" s="19" t="str">
        <f>"Q"&amp;ROUNDUP(MONTH(SalesDataTable[[#This Row],[Order Date]])/3,0)</f>
        <v>Q4</v>
      </c>
      <c r="E2554" s="4">
        <f>MONTH(SalesDataTable[[#This Row],[Order Date]])</f>
        <v>12</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75">
      <c r="A2555" s="2">
        <v>4366</v>
      </c>
      <c r="B2555" s="3">
        <v>46364</v>
      </c>
      <c r="C2555" s="4">
        <f>YEAR(SalesDataTable[[#This Row],[Order Date]])</f>
        <v>2026</v>
      </c>
      <c r="D2555" s="19" t="str">
        <f>"Q"&amp;ROUNDUP(MONTH(SalesDataTable[[#This Row],[Order Date]])/3,0)</f>
        <v>Q4</v>
      </c>
      <c r="E2555" s="4">
        <f>MONTH(SalesDataTable[[#This Row],[Order Date]])</f>
        <v>12</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75">
      <c r="A2556" s="2">
        <v>4880</v>
      </c>
      <c r="B2556" s="3">
        <v>46364</v>
      </c>
      <c r="C2556" s="4">
        <f>YEAR(SalesDataTable[[#This Row],[Order Date]])</f>
        <v>2026</v>
      </c>
      <c r="D2556" s="19" t="str">
        <f>"Q"&amp;ROUNDUP(MONTH(SalesDataTable[[#This Row],[Order Date]])/3,0)</f>
        <v>Q4</v>
      </c>
      <c r="E2556" s="4">
        <f>MONTH(SalesDataTable[[#This Row],[Order Date]])</f>
        <v>12</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75">
      <c r="A2557" s="2">
        <v>5127</v>
      </c>
      <c r="B2557" s="3">
        <v>46364</v>
      </c>
      <c r="C2557" s="4">
        <f>YEAR(SalesDataTable[[#This Row],[Order Date]])</f>
        <v>2026</v>
      </c>
      <c r="D2557" s="19" t="str">
        <f>"Q"&amp;ROUNDUP(MONTH(SalesDataTable[[#This Row],[Order Date]])/3,0)</f>
        <v>Q4</v>
      </c>
      <c r="E2557" s="4">
        <f>MONTH(SalesDataTable[[#This Row],[Order Date]])</f>
        <v>12</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75">
      <c r="A2558" s="2">
        <v>13</v>
      </c>
      <c r="B2558" s="3">
        <v>46365</v>
      </c>
      <c r="C2558" s="4">
        <f>YEAR(SalesDataTable[[#This Row],[Order Date]])</f>
        <v>2026</v>
      </c>
      <c r="D2558" s="19" t="str">
        <f>"Q"&amp;ROUNDUP(MONTH(SalesDataTable[[#This Row],[Order Date]])/3,0)</f>
        <v>Q4</v>
      </c>
      <c r="E2558" s="4">
        <f>MONTH(SalesDataTable[[#This Row],[Order Date]])</f>
        <v>12</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75">
      <c r="A2559" s="2">
        <v>102</v>
      </c>
      <c r="B2559" s="3">
        <v>46365</v>
      </c>
      <c r="C2559" s="4">
        <f>YEAR(SalesDataTable[[#This Row],[Order Date]])</f>
        <v>2026</v>
      </c>
      <c r="D2559" s="19" t="str">
        <f>"Q"&amp;ROUNDUP(MONTH(SalesDataTable[[#This Row],[Order Date]])/3,0)</f>
        <v>Q4</v>
      </c>
      <c r="E2559" s="4">
        <f>MONTH(SalesDataTable[[#This Row],[Order Date]])</f>
        <v>12</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75">
      <c r="A2560" s="2">
        <v>519</v>
      </c>
      <c r="B2560" s="3">
        <v>46365</v>
      </c>
      <c r="C2560" s="4">
        <f>YEAR(SalesDataTable[[#This Row],[Order Date]])</f>
        <v>2026</v>
      </c>
      <c r="D2560" s="19" t="str">
        <f>"Q"&amp;ROUNDUP(MONTH(SalesDataTable[[#This Row],[Order Date]])/3,0)</f>
        <v>Q4</v>
      </c>
      <c r="E2560" s="4">
        <f>MONTH(SalesDataTable[[#This Row],[Order Date]])</f>
        <v>12</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75">
      <c r="A2561" s="2">
        <v>522</v>
      </c>
      <c r="B2561" s="3">
        <v>46365</v>
      </c>
      <c r="C2561" s="4">
        <f>YEAR(SalesDataTable[[#This Row],[Order Date]])</f>
        <v>2026</v>
      </c>
      <c r="D2561" s="19" t="str">
        <f>"Q"&amp;ROUNDUP(MONTH(SalesDataTable[[#This Row],[Order Date]])/3,0)</f>
        <v>Q4</v>
      </c>
      <c r="E2561" s="4">
        <f>MONTH(SalesDataTable[[#This Row],[Order Date]])</f>
        <v>12</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75">
      <c r="A2562" s="2">
        <v>798</v>
      </c>
      <c r="B2562" s="3">
        <v>46365</v>
      </c>
      <c r="C2562" s="4">
        <f>YEAR(SalesDataTable[[#This Row],[Order Date]])</f>
        <v>2026</v>
      </c>
      <c r="D2562" s="19" t="str">
        <f>"Q"&amp;ROUNDUP(MONTH(SalesDataTable[[#This Row],[Order Date]])/3,0)</f>
        <v>Q4</v>
      </c>
      <c r="E2562" s="4">
        <f>MONTH(SalesDataTable[[#This Row],[Order Date]])</f>
        <v>12</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75">
      <c r="A2563" s="2">
        <v>1746</v>
      </c>
      <c r="B2563" s="3">
        <v>46365</v>
      </c>
      <c r="C2563" s="4">
        <f>YEAR(SalesDataTable[[#This Row],[Order Date]])</f>
        <v>2026</v>
      </c>
      <c r="D2563" s="19" t="str">
        <f>"Q"&amp;ROUNDUP(MONTH(SalesDataTable[[#This Row],[Order Date]])/3,0)</f>
        <v>Q4</v>
      </c>
      <c r="E2563" s="4">
        <f>MONTH(SalesDataTable[[#This Row],[Order Date]])</f>
        <v>12</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75">
      <c r="A2564" s="2">
        <v>3412</v>
      </c>
      <c r="B2564" s="3">
        <v>46365</v>
      </c>
      <c r="C2564" s="4">
        <f>YEAR(SalesDataTable[[#This Row],[Order Date]])</f>
        <v>2026</v>
      </c>
      <c r="D2564" s="19" t="str">
        <f>"Q"&amp;ROUNDUP(MONTH(SalesDataTable[[#This Row],[Order Date]])/3,0)</f>
        <v>Q4</v>
      </c>
      <c r="E2564" s="4">
        <f>MONTH(SalesDataTable[[#This Row],[Order Date]])</f>
        <v>12</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75">
      <c r="A2565" s="2">
        <v>175</v>
      </c>
      <c r="B2565" s="3">
        <v>46366</v>
      </c>
      <c r="C2565" s="4">
        <f>YEAR(SalesDataTable[[#This Row],[Order Date]])</f>
        <v>2026</v>
      </c>
      <c r="D2565" s="19" t="str">
        <f>"Q"&amp;ROUNDUP(MONTH(SalesDataTable[[#This Row],[Order Date]])/3,0)</f>
        <v>Q4</v>
      </c>
      <c r="E2565" s="4">
        <f>MONTH(SalesDataTable[[#This Row],[Order Date]])</f>
        <v>12</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75">
      <c r="A2566" s="2">
        <v>1014</v>
      </c>
      <c r="B2566" s="3">
        <v>46366</v>
      </c>
      <c r="C2566" s="4">
        <f>YEAR(SalesDataTable[[#This Row],[Order Date]])</f>
        <v>2026</v>
      </c>
      <c r="D2566" s="19" t="str">
        <f>"Q"&amp;ROUNDUP(MONTH(SalesDataTable[[#This Row],[Order Date]])/3,0)</f>
        <v>Q4</v>
      </c>
      <c r="E2566" s="4">
        <f>MONTH(SalesDataTable[[#This Row],[Order Date]])</f>
        <v>12</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75">
      <c r="A2567" s="2">
        <v>1763</v>
      </c>
      <c r="B2567" s="3">
        <v>46366</v>
      </c>
      <c r="C2567" s="4">
        <f>YEAR(SalesDataTable[[#This Row],[Order Date]])</f>
        <v>2026</v>
      </c>
      <c r="D2567" s="19" t="str">
        <f>"Q"&amp;ROUNDUP(MONTH(SalesDataTable[[#This Row],[Order Date]])/3,0)</f>
        <v>Q4</v>
      </c>
      <c r="E2567" s="4">
        <f>MONTH(SalesDataTable[[#This Row],[Order Date]])</f>
        <v>12</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75">
      <c r="A2568" s="2">
        <v>1863</v>
      </c>
      <c r="B2568" s="3">
        <v>46366</v>
      </c>
      <c r="C2568" s="4">
        <f>YEAR(SalesDataTable[[#This Row],[Order Date]])</f>
        <v>2026</v>
      </c>
      <c r="D2568" s="19" t="str">
        <f>"Q"&amp;ROUNDUP(MONTH(SalesDataTable[[#This Row],[Order Date]])/3,0)</f>
        <v>Q4</v>
      </c>
      <c r="E2568" s="4">
        <f>MONTH(SalesDataTable[[#This Row],[Order Date]])</f>
        <v>12</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75">
      <c r="A2569" s="2">
        <v>3466</v>
      </c>
      <c r="B2569" s="3">
        <v>46366</v>
      </c>
      <c r="C2569" s="4">
        <f>YEAR(SalesDataTable[[#This Row],[Order Date]])</f>
        <v>2026</v>
      </c>
      <c r="D2569" s="19" t="str">
        <f>"Q"&amp;ROUNDUP(MONTH(SalesDataTable[[#This Row],[Order Date]])/3,0)</f>
        <v>Q4</v>
      </c>
      <c r="E2569" s="4">
        <f>MONTH(SalesDataTable[[#This Row],[Order Date]])</f>
        <v>12</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75">
      <c r="A2570" s="2">
        <v>3630</v>
      </c>
      <c r="B2570" s="3">
        <v>46366</v>
      </c>
      <c r="C2570" s="4">
        <f>YEAR(SalesDataTable[[#This Row],[Order Date]])</f>
        <v>2026</v>
      </c>
      <c r="D2570" s="19" t="str">
        <f>"Q"&amp;ROUNDUP(MONTH(SalesDataTable[[#This Row],[Order Date]])/3,0)</f>
        <v>Q4</v>
      </c>
      <c r="E2570" s="4">
        <f>MONTH(SalesDataTable[[#This Row],[Order Date]])</f>
        <v>12</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75">
      <c r="A2571" s="2">
        <v>3633</v>
      </c>
      <c r="B2571" s="3">
        <v>46366</v>
      </c>
      <c r="C2571" s="4">
        <f>YEAR(SalesDataTable[[#This Row],[Order Date]])</f>
        <v>2026</v>
      </c>
      <c r="D2571" s="19" t="str">
        <f>"Q"&amp;ROUNDUP(MONTH(SalesDataTable[[#This Row],[Order Date]])/3,0)</f>
        <v>Q4</v>
      </c>
      <c r="E2571" s="4">
        <f>MONTH(SalesDataTable[[#This Row],[Order Date]])</f>
        <v>12</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75">
      <c r="A2572" s="2">
        <v>4</v>
      </c>
      <c r="B2572" s="3">
        <v>46367</v>
      </c>
      <c r="C2572" s="4">
        <f>YEAR(SalesDataTable[[#This Row],[Order Date]])</f>
        <v>2026</v>
      </c>
      <c r="D2572" s="19" t="str">
        <f>"Q"&amp;ROUNDUP(MONTH(SalesDataTable[[#This Row],[Order Date]])/3,0)</f>
        <v>Q4</v>
      </c>
      <c r="E2572" s="4">
        <f>MONTH(SalesDataTable[[#This Row],[Order Date]])</f>
        <v>12</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75">
      <c r="A2573" s="2">
        <v>70</v>
      </c>
      <c r="B2573" s="3">
        <v>46367</v>
      </c>
      <c r="C2573" s="4">
        <f>YEAR(SalesDataTable[[#This Row],[Order Date]])</f>
        <v>2026</v>
      </c>
      <c r="D2573" s="19" t="str">
        <f>"Q"&amp;ROUNDUP(MONTH(SalesDataTable[[#This Row],[Order Date]])/3,0)</f>
        <v>Q4</v>
      </c>
      <c r="E2573" s="4">
        <f>MONTH(SalesDataTable[[#This Row],[Order Date]])</f>
        <v>12</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75">
      <c r="A2574" s="2">
        <v>948</v>
      </c>
      <c r="B2574" s="3">
        <v>46367</v>
      </c>
      <c r="C2574" s="4">
        <f>YEAR(SalesDataTable[[#This Row],[Order Date]])</f>
        <v>2026</v>
      </c>
      <c r="D2574" s="19" t="str">
        <f>"Q"&amp;ROUNDUP(MONTH(SalesDataTable[[#This Row],[Order Date]])/3,0)</f>
        <v>Q4</v>
      </c>
      <c r="E2574" s="4">
        <f>MONTH(SalesDataTable[[#This Row],[Order Date]])</f>
        <v>12</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75">
      <c r="A2575" s="2">
        <v>1957</v>
      </c>
      <c r="B2575" s="3">
        <v>46367</v>
      </c>
      <c r="C2575" s="4">
        <f>YEAR(SalesDataTable[[#This Row],[Order Date]])</f>
        <v>2026</v>
      </c>
      <c r="D2575" s="19" t="str">
        <f>"Q"&amp;ROUNDUP(MONTH(SalesDataTable[[#This Row],[Order Date]])/3,0)</f>
        <v>Q4</v>
      </c>
      <c r="E2575" s="4">
        <f>MONTH(SalesDataTable[[#This Row],[Order Date]])</f>
        <v>12</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75">
      <c r="A2576" s="2">
        <v>3097</v>
      </c>
      <c r="B2576" s="3">
        <v>46367</v>
      </c>
      <c r="C2576" s="4">
        <f>YEAR(SalesDataTable[[#This Row],[Order Date]])</f>
        <v>2026</v>
      </c>
      <c r="D2576" s="19" t="str">
        <f>"Q"&amp;ROUNDUP(MONTH(SalesDataTable[[#This Row],[Order Date]])/3,0)</f>
        <v>Q4</v>
      </c>
      <c r="E2576" s="4">
        <f>MONTH(SalesDataTable[[#This Row],[Order Date]])</f>
        <v>12</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75">
      <c r="A2577" s="2">
        <v>3649</v>
      </c>
      <c r="B2577" s="3">
        <v>46367</v>
      </c>
      <c r="C2577" s="4">
        <f>YEAR(SalesDataTable[[#This Row],[Order Date]])</f>
        <v>2026</v>
      </c>
      <c r="D2577" s="19" t="str">
        <f>"Q"&amp;ROUNDUP(MONTH(SalesDataTable[[#This Row],[Order Date]])/3,0)</f>
        <v>Q4</v>
      </c>
      <c r="E2577" s="4">
        <f>MONTH(SalesDataTable[[#This Row],[Order Date]])</f>
        <v>12</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75">
      <c r="A2578" s="2">
        <v>3963</v>
      </c>
      <c r="B2578" s="3">
        <v>46367</v>
      </c>
      <c r="C2578" s="4">
        <f>YEAR(SalesDataTable[[#This Row],[Order Date]])</f>
        <v>2026</v>
      </c>
      <c r="D2578" s="19" t="str">
        <f>"Q"&amp;ROUNDUP(MONTH(SalesDataTable[[#This Row],[Order Date]])/3,0)</f>
        <v>Q4</v>
      </c>
      <c r="E2578" s="4">
        <f>MONTH(SalesDataTable[[#This Row],[Order Date]])</f>
        <v>12</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75">
      <c r="A2579" s="2">
        <v>4305</v>
      </c>
      <c r="B2579" s="3">
        <v>46367</v>
      </c>
      <c r="C2579" s="4">
        <f>YEAR(SalesDataTable[[#This Row],[Order Date]])</f>
        <v>2026</v>
      </c>
      <c r="D2579" s="19" t="str">
        <f>"Q"&amp;ROUNDUP(MONTH(SalesDataTable[[#This Row],[Order Date]])/3,0)</f>
        <v>Q4</v>
      </c>
      <c r="E2579" s="4">
        <f>MONTH(SalesDataTable[[#This Row],[Order Date]])</f>
        <v>12</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75">
      <c r="A2580" s="2">
        <v>4942</v>
      </c>
      <c r="B2580" s="3">
        <v>46367</v>
      </c>
      <c r="C2580" s="4">
        <f>YEAR(SalesDataTable[[#This Row],[Order Date]])</f>
        <v>2026</v>
      </c>
      <c r="D2580" s="19" t="str">
        <f>"Q"&amp;ROUNDUP(MONTH(SalesDataTable[[#This Row],[Order Date]])/3,0)</f>
        <v>Q4</v>
      </c>
      <c r="E2580" s="4">
        <f>MONTH(SalesDataTable[[#This Row],[Order Date]])</f>
        <v>12</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75">
      <c r="A2581" s="2">
        <v>19</v>
      </c>
      <c r="B2581" s="3">
        <v>46368</v>
      </c>
      <c r="C2581" s="4">
        <f>YEAR(SalesDataTable[[#This Row],[Order Date]])</f>
        <v>2026</v>
      </c>
      <c r="D2581" s="19" t="str">
        <f>"Q"&amp;ROUNDUP(MONTH(SalesDataTable[[#This Row],[Order Date]])/3,0)</f>
        <v>Q4</v>
      </c>
      <c r="E2581" s="4">
        <f>MONTH(SalesDataTable[[#This Row],[Order Date]])</f>
        <v>12</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75">
      <c r="A2582" s="2">
        <v>4963</v>
      </c>
      <c r="B2582" s="3">
        <v>46368</v>
      </c>
      <c r="C2582" s="4">
        <f>YEAR(SalesDataTable[[#This Row],[Order Date]])</f>
        <v>2026</v>
      </c>
      <c r="D2582" s="19" t="str">
        <f>"Q"&amp;ROUNDUP(MONTH(SalesDataTable[[#This Row],[Order Date]])/3,0)</f>
        <v>Q4</v>
      </c>
      <c r="E2582" s="4">
        <f>MONTH(SalesDataTable[[#This Row],[Order Date]])</f>
        <v>12</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75">
      <c r="A2583" s="2">
        <v>5110</v>
      </c>
      <c r="B2583" s="3">
        <v>46368</v>
      </c>
      <c r="C2583" s="4">
        <f>YEAR(SalesDataTable[[#This Row],[Order Date]])</f>
        <v>2026</v>
      </c>
      <c r="D2583" s="19" t="str">
        <f>"Q"&amp;ROUNDUP(MONTH(SalesDataTable[[#This Row],[Order Date]])/3,0)</f>
        <v>Q4</v>
      </c>
      <c r="E2583" s="4">
        <f>MONTH(SalesDataTable[[#This Row],[Order Date]])</f>
        <v>12</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75">
      <c r="A2584" s="2">
        <v>10</v>
      </c>
      <c r="B2584" s="3">
        <v>46369</v>
      </c>
      <c r="C2584" s="4">
        <f>YEAR(SalesDataTable[[#This Row],[Order Date]])</f>
        <v>2026</v>
      </c>
      <c r="D2584" s="19" t="str">
        <f>"Q"&amp;ROUNDUP(MONTH(SalesDataTable[[#This Row],[Order Date]])/3,0)</f>
        <v>Q4</v>
      </c>
      <c r="E2584" s="4">
        <f>MONTH(SalesDataTable[[#This Row],[Order Date]])</f>
        <v>12</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75">
      <c r="A2585" s="2">
        <v>216</v>
      </c>
      <c r="B2585" s="3">
        <v>46369</v>
      </c>
      <c r="C2585" s="4">
        <f>YEAR(SalesDataTable[[#This Row],[Order Date]])</f>
        <v>2026</v>
      </c>
      <c r="D2585" s="19" t="str">
        <f>"Q"&amp;ROUNDUP(MONTH(SalesDataTable[[#This Row],[Order Date]])/3,0)</f>
        <v>Q4</v>
      </c>
      <c r="E2585" s="4">
        <f>MONTH(SalesDataTable[[#This Row],[Order Date]])</f>
        <v>12</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75">
      <c r="A2586" s="2">
        <v>1937</v>
      </c>
      <c r="B2586" s="3">
        <v>46369</v>
      </c>
      <c r="C2586" s="4">
        <f>YEAR(SalesDataTable[[#This Row],[Order Date]])</f>
        <v>2026</v>
      </c>
      <c r="D2586" s="19" t="str">
        <f>"Q"&amp;ROUNDUP(MONTH(SalesDataTable[[#This Row],[Order Date]])/3,0)</f>
        <v>Q4</v>
      </c>
      <c r="E2586" s="4">
        <f>MONTH(SalesDataTable[[#This Row],[Order Date]])</f>
        <v>12</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75">
      <c r="A2587" s="2">
        <v>4720</v>
      </c>
      <c r="B2587" s="3">
        <v>46369</v>
      </c>
      <c r="C2587" s="4">
        <f>YEAR(SalesDataTable[[#This Row],[Order Date]])</f>
        <v>2026</v>
      </c>
      <c r="D2587" s="19" t="str">
        <f>"Q"&amp;ROUNDUP(MONTH(SalesDataTable[[#This Row],[Order Date]])/3,0)</f>
        <v>Q4</v>
      </c>
      <c r="E2587" s="4">
        <f>MONTH(SalesDataTable[[#This Row],[Order Date]])</f>
        <v>12</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75">
      <c r="A2588" s="2">
        <v>91</v>
      </c>
      <c r="B2588" s="3">
        <v>46370</v>
      </c>
      <c r="C2588" s="4">
        <f>YEAR(SalesDataTable[[#This Row],[Order Date]])</f>
        <v>2026</v>
      </c>
      <c r="D2588" s="19" t="str">
        <f>"Q"&amp;ROUNDUP(MONTH(SalesDataTable[[#This Row],[Order Date]])/3,0)</f>
        <v>Q4</v>
      </c>
      <c r="E2588" s="4">
        <f>MONTH(SalesDataTable[[#This Row],[Order Date]])</f>
        <v>12</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75">
      <c r="A2589" s="2">
        <v>505</v>
      </c>
      <c r="B2589" s="3">
        <v>46370</v>
      </c>
      <c r="C2589" s="4">
        <f>YEAR(SalesDataTable[[#This Row],[Order Date]])</f>
        <v>2026</v>
      </c>
      <c r="D2589" s="19" t="str">
        <f>"Q"&amp;ROUNDUP(MONTH(SalesDataTable[[#This Row],[Order Date]])/3,0)</f>
        <v>Q4</v>
      </c>
      <c r="E2589" s="4">
        <f>MONTH(SalesDataTable[[#This Row],[Order Date]])</f>
        <v>12</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75">
      <c r="A2590" s="2">
        <v>640</v>
      </c>
      <c r="B2590" s="3">
        <v>46370</v>
      </c>
      <c r="C2590" s="4">
        <f>YEAR(SalesDataTable[[#This Row],[Order Date]])</f>
        <v>2026</v>
      </c>
      <c r="D2590" s="19" t="str">
        <f>"Q"&amp;ROUNDUP(MONTH(SalesDataTable[[#This Row],[Order Date]])/3,0)</f>
        <v>Q4</v>
      </c>
      <c r="E2590" s="4">
        <f>MONTH(SalesDataTable[[#This Row],[Order Date]])</f>
        <v>12</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75">
      <c r="A2591" s="2">
        <v>1408</v>
      </c>
      <c r="B2591" s="3">
        <v>46370</v>
      </c>
      <c r="C2591" s="4">
        <f>YEAR(SalesDataTable[[#This Row],[Order Date]])</f>
        <v>2026</v>
      </c>
      <c r="D2591" s="19" t="str">
        <f>"Q"&amp;ROUNDUP(MONTH(SalesDataTable[[#This Row],[Order Date]])/3,0)</f>
        <v>Q4</v>
      </c>
      <c r="E2591" s="4">
        <f>MONTH(SalesDataTable[[#This Row],[Order Date]])</f>
        <v>12</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75">
      <c r="A2592" s="2">
        <v>2074</v>
      </c>
      <c r="B2592" s="3">
        <v>46370</v>
      </c>
      <c r="C2592" s="4">
        <f>YEAR(SalesDataTable[[#This Row],[Order Date]])</f>
        <v>2026</v>
      </c>
      <c r="D2592" s="19" t="str">
        <f>"Q"&amp;ROUNDUP(MONTH(SalesDataTable[[#This Row],[Order Date]])/3,0)</f>
        <v>Q4</v>
      </c>
      <c r="E2592" s="4">
        <f>MONTH(SalesDataTable[[#This Row],[Order Date]])</f>
        <v>12</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75">
      <c r="A2593" s="2">
        <v>2639</v>
      </c>
      <c r="B2593" s="3">
        <v>46370</v>
      </c>
      <c r="C2593" s="4">
        <f>YEAR(SalesDataTable[[#This Row],[Order Date]])</f>
        <v>2026</v>
      </c>
      <c r="D2593" s="19" t="str">
        <f>"Q"&amp;ROUNDUP(MONTH(SalesDataTable[[#This Row],[Order Date]])/3,0)</f>
        <v>Q4</v>
      </c>
      <c r="E2593" s="4">
        <f>MONTH(SalesDataTable[[#This Row],[Order Date]])</f>
        <v>12</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75">
      <c r="A2594" s="2">
        <v>2694</v>
      </c>
      <c r="B2594" s="3">
        <v>46370</v>
      </c>
      <c r="C2594" s="4">
        <f>YEAR(SalesDataTable[[#This Row],[Order Date]])</f>
        <v>2026</v>
      </c>
      <c r="D2594" s="19" t="str">
        <f>"Q"&amp;ROUNDUP(MONTH(SalesDataTable[[#This Row],[Order Date]])/3,0)</f>
        <v>Q4</v>
      </c>
      <c r="E2594" s="4">
        <f>MONTH(SalesDataTable[[#This Row],[Order Date]])</f>
        <v>12</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75">
      <c r="A2595" s="2">
        <v>2797</v>
      </c>
      <c r="B2595" s="3">
        <v>46370</v>
      </c>
      <c r="C2595" s="4">
        <f>YEAR(SalesDataTable[[#This Row],[Order Date]])</f>
        <v>2026</v>
      </c>
      <c r="D2595" s="19" t="str">
        <f>"Q"&amp;ROUNDUP(MONTH(SalesDataTable[[#This Row],[Order Date]])/3,0)</f>
        <v>Q4</v>
      </c>
      <c r="E2595" s="4">
        <f>MONTH(SalesDataTable[[#This Row],[Order Date]])</f>
        <v>12</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75">
      <c r="A2596" s="2">
        <v>2811</v>
      </c>
      <c r="B2596" s="3">
        <v>46370</v>
      </c>
      <c r="C2596" s="4">
        <f>YEAR(SalesDataTable[[#This Row],[Order Date]])</f>
        <v>2026</v>
      </c>
      <c r="D2596" s="19" t="str">
        <f>"Q"&amp;ROUNDUP(MONTH(SalesDataTable[[#This Row],[Order Date]])/3,0)</f>
        <v>Q4</v>
      </c>
      <c r="E2596" s="4">
        <f>MONTH(SalesDataTable[[#This Row],[Order Date]])</f>
        <v>12</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75">
      <c r="A2597" s="2">
        <v>4037</v>
      </c>
      <c r="B2597" s="3">
        <v>46370</v>
      </c>
      <c r="C2597" s="4">
        <f>YEAR(SalesDataTable[[#This Row],[Order Date]])</f>
        <v>2026</v>
      </c>
      <c r="D2597" s="19" t="str">
        <f>"Q"&amp;ROUNDUP(MONTH(SalesDataTable[[#This Row],[Order Date]])/3,0)</f>
        <v>Q4</v>
      </c>
      <c r="E2597" s="4">
        <f>MONTH(SalesDataTable[[#This Row],[Order Date]])</f>
        <v>12</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75">
      <c r="A2598" s="2">
        <v>4629</v>
      </c>
      <c r="B2598" s="3">
        <v>46370</v>
      </c>
      <c r="C2598" s="4">
        <f>YEAR(SalesDataTable[[#This Row],[Order Date]])</f>
        <v>2026</v>
      </c>
      <c r="D2598" s="19" t="str">
        <f>"Q"&amp;ROUNDUP(MONTH(SalesDataTable[[#This Row],[Order Date]])/3,0)</f>
        <v>Q4</v>
      </c>
      <c r="E2598" s="4">
        <f>MONTH(SalesDataTable[[#This Row],[Order Date]])</f>
        <v>12</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75">
      <c r="A2599" s="2">
        <v>2455</v>
      </c>
      <c r="B2599" s="3">
        <v>46371</v>
      </c>
      <c r="C2599" s="4">
        <f>YEAR(SalesDataTable[[#This Row],[Order Date]])</f>
        <v>2026</v>
      </c>
      <c r="D2599" s="19" t="str">
        <f>"Q"&amp;ROUNDUP(MONTH(SalesDataTable[[#This Row],[Order Date]])/3,0)</f>
        <v>Q4</v>
      </c>
      <c r="E2599" s="4">
        <f>MONTH(SalesDataTable[[#This Row],[Order Date]])</f>
        <v>12</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75">
      <c r="A2600" s="2">
        <v>3184</v>
      </c>
      <c r="B2600" s="3">
        <v>46371</v>
      </c>
      <c r="C2600" s="4">
        <f>YEAR(SalesDataTable[[#This Row],[Order Date]])</f>
        <v>2026</v>
      </c>
      <c r="D2600" s="19" t="str">
        <f>"Q"&amp;ROUNDUP(MONTH(SalesDataTable[[#This Row],[Order Date]])/3,0)</f>
        <v>Q4</v>
      </c>
      <c r="E2600" s="4">
        <f>MONTH(SalesDataTable[[#This Row],[Order Date]])</f>
        <v>12</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75">
      <c r="A2601" s="2">
        <v>3363</v>
      </c>
      <c r="B2601" s="3">
        <v>46371</v>
      </c>
      <c r="C2601" s="4">
        <f>YEAR(SalesDataTable[[#This Row],[Order Date]])</f>
        <v>2026</v>
      </c>
      <c r="D2601" s="19" t="str">
        <f>"Q"&amp;ROUNDUP(MONTH(SalesDataTable[[#This Row],[Order Date]])/3,0)</f>
        <v>Q4</v>
      </c>
      <c r="E2601" s="4">
        <f>MONTH(SalesDataTable[[#This Row],[Order Date]])</f>
        <v>12</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75">
      <c r="A2602" s="2">
        <v>3373</v>
      </c>
      <c r="B2602" s="3">
        <v>46371</v>
      </c>
      <c r="C2602" s="4">
        <f>YEAR(SalesDataTable[[#This Row],[Order Date]])</f>
        <v>2026</v>
      </c>
      <c r="D2602" s="19" t="str">
        <f>"Q"&amp;ROUNDUP(MONTH(SalesDataTable[[#This Row],[Order Date]])/3,0)</f>
        <v>Q4</v>
      </c>
      <c r="E2602" s="4">
        <f>MONTH(SalesDataTable[[#This Row],[Order Date]])</f>
        <v>12</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75">
      <c r="A2603" s="2">
        <v>3799</v>
      </c>
      <c r="B2603" s="3">
        <v>46371</v>
      </c>
      <c r="C2603" s="4">
        <f>YEAR(SalesDataTable[[#This Row],[Order Date]])</f>
        <v>2026</v>
      </c>
      <c r="D2603" s="19" t="str">
        <f>"Q"&amp;ROUNDUP(MONTH(SalesDataTable[[#This Row],[Order Date]])/3,0)</f>
        <v>Q4</v>
      </c>
      <c r="E2603" s="4">
        <f>MONTH(SalesDataTable[[#This Row],[Order Date]])</f>
        <v>12</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75">
      <c r="A2604" s="2">
        <v>5002</v>
      </c>
      <c r="B2604" s="3">
        <v>46371</v>
      </c>
      <c r="C2604" s="4">
        <f>YEAR(SalesDataTable[[#This Row],[Order Date]])</f>
        <v>2026</v>
      </c>
      <c r="D2604" s="19" t="str">
        <f>"Q"&amp;ROUNDUP(MONTH(SalesDataTable[[#This Row],[Order Date]])/3,0)</f>
        <v>Q4</v>
      </c>
      <c r="E2604" s="4">
        <f>MONTH(SalesDataTable[[#This Row],[Order Date]])</f>
        <v>12</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75">
      <c r="A2605" s="2">
        <v>2896</v>
      </c>
      <c r="B2605" s="3">
        <v>46372</v>
      </c>
      <c r="C2605" s="4">
        <f>YEAR(SalesDataTable[[#This Row],[Order Date]])</f>
        <v>2026</v>
      </c>
      <c r="D2605" s="19" t="str">
        <f>"Q"&amp;ROUNDUP(MONTH(SalesDataTable[[#This Row],[Order Date]])/3,0)</f>
        <v>Q4</v>
      </c>
      <c r="E2605" s="4">
        <f>MONTH(SalesDataTable[[#This Row],[Order Date]])</f>
        <v>12</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75">
      <c r="A2606" s="2">
        <v>3334</v>
      </c>
      <c r="B2606" s="3">
        <v>46372</v>
      </c>
      <c r="C2606" s="4">
        <f>YEAR(SalesDataTable[[#This Row],[Order Date]])</f>
        <v>2026</v>
      </c>
      <c r="D2606" s="19" t="str">
        <f>"Q"&amp;ROUNDUP(MONTH(SalesDataTable[[#This Row],[Order Date]])/3,0)</f>
        <v>Q4</v>
      </c>
      <c r="E2606" s="4">
        <f>MONTH(SalesDataTable[[#This Row],[Order Date]])</f>
        <v>12</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75">
      <c r="A2607" s="2">
        <v>3469</v>
      </c>
      <c r="B2607" s="3">
        <v>46372</v>
      </c>
      <c r="C2607" s="4">
        <f>YEAR(SalesDataTable[[#This Row],[Order Date]])</f>
        <v>2026</v>
      </c>
      <c r="D2607" s="19" t="str">
        <f>"Q"&amp;ROUNDUP(MONTH(SalesDataTable[[#This Row],[Order Date]])/3,0)</f>
        <v>Q4</v>
      </c>
      <c r="E2607" s="4">
        <f>MONTH(SalesDataTable[[#This Row],[Order Date]])</f>
        <v>12</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75">
      <c r="A2608" s="2">
        <v>569</v>
      </c>
      <c r="B2608" s="3">
        <v>46373</v>
      </c>
      <c r="C2608" s="4">
        <f>YEAR(SalesDataTable[[#This Row],[Order Date]])</f>
        <v>2026</v>
      </c>
      <c r="D2608" s="19" t="str">
        <f>"Q"&amp;ROUNDUP(MONTH(SalesDataTable[[#This Row],[Order Date]])/3,0)</f>
        <v>Q4</v>
      </c>
      <c r="E2608" s="4">
        <f>MONTH(SalesDataTable[[#This Row],[Order Date]])</f>
        <v>12</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75">
      <c r="A2609" s="2">
        <v>2404</v>
      </c>
      <c r="B2609" s="3">
        <v>46373</v>
      </c>
      <c r="C2609" s="4">
        <f>YEAR(SalesDataTable[[#This Row],[Order Date]])</f>
        <v>2026</v>
      </c>
      <c r="D2609" s="19" t="str">
        <f>"Q"&amp;ROUNDUP(MONTH(SalesDataTable[[#This Row],[Order Date]])/3,0)</f>
        <v>Q4</v>
      </c>
      <c r="E2609" s="4">
        <f>MONTH(SalesDataTable[[#This Row],[Order Date]])</f>
        <v>12</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75">
      <c r="A2610" s="2">
        <v>4682</v>
      </c>
      <c r="B2610" s="3">
        <v>46373</v>
      </c>
      <c r="C2610" s="4">
        <f>YEAR(SalesDataTable[[#This Row],[Order Date]])</f>
        <v>2026</v>
      </c>
      <c r="D2610" s="19" t="str">
        <f>"Q"&amp;ROUNDUP(MONTH(SalesDataTable[[#This Row],[Order Date]])/3,0)</f>
        <v>Q4</v>
      </c>
      <c r="E2610" s="4">
        <f>MONTH(SalesDataTable[[#This Row],[Order Date]])</f>
        <v>12</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75">
      <c r="A2611" s="2">
        <v>4888</v>
      </c>
      <c r="B2611" s="3">
        <v>46373</v>
      </c>
      <c r="C2611" s="4">
        <f>YEAR(SalesDataTable[[#This Row],[Order Date]])</f>
        <v>2026</v>
      </c>
      <c r="D2611" s="19" t="str">
        <f>"Q"&amp;ROUNDUP(MONTH(SalesDataTable[[#This Row],[Order Date]])/3,0)</f>
        <v>Q4</v>
      </c>
      <c r="E2611" s="4">
        <f>MONTH(SalesDataTable[[#This Row],[Order Date]])</f>
        <v>12</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75">
      <c r="A2612" s="2">
        <v>4923</v>
      </c>
      <c r="B2612" s="3">
        <v>46373</v>
      </c>
      <c r="C2612" s="4">
        <f>YEAR(SalesDataTable[[#This Row],[Order Date]])</f>
        <v>2026</v>
      </c>
      <c r="D2612" s="19" t="str">
        <f>"Q"&amp;ROUNDUP(MONTH(SalesDataTable[[#This Row],[Order Date]])/3,0)</f>
        <v>Q4</v>
      </c>
      <c r="E2612" s="4">
        <f>MONTH(SalesDataTable[[#This Row],[Order Date]])</f>
        <v>12</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75">
      <c r="A2613" s="2">
        <v>131</v>
      </c>
      <c r="B2613" s="3">
        <v>46374</v>
      </c>
      <c r="C2613" s="4">
        <f>YEAR(SalesDataTable[[#This Row],[Order Date]])</f>
        <v>2026</v>
      </c>
      <c r="D2613" s="19" t="str">
        <f>"Q"&amp;ROUNDUP(MONTH(SalesDataTable[[#This Row],[Order Date]])/3,0)</f>
        <v>Q4</v>
      </c>
      <c r="E2613" s="4">
        <f>MONTH(SalesDataTable[[#This Row],[Order Date]])</f>
        <v>12</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75">
      <c r="A2614" s="2">
        <v>349</v>
      </c>
      <c r="B2614" s="3">
        <v>46374</v>
      </c>
      <c r="C2614" s="4">
        <f>YEAR(SalesDataTable[[#This Row],[Order Date]])</f>
        <v>2026</v>
      </c>
      <c r="D2614" s="19" t="str">
        <f>"Q"&amp;ROUNDUP(MONTH(SalesDataTable[[#This Row],[Order Date]])/3,0)</f>
        <v>Q4</v>
      </c>
      <c r="E2614" s="4">
        <f>MONTH(SalesDataTable[[#This Row],[Order Date]])</f>
        <v>12</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75">
      <c r="A2615" s="2">
        <v>1131</v>
      </c>
      <c r="B2615" s="3">
        <v>46374</v>
      </c>
      <c r="C2615" s="4">
        <f>YEAR(SalesDataTable[[#This Row],[Order Date]])</f>
        <v>2026</v>
      </c>
      <c r="D2615" s="19" t="str">
        <f>"Q"&amp;ROUNDUP(MONTH(SalesDataTable[[#This Row],[Order Date]])/3,0)</f>
        <v>Q4</v>
      </c>
      <c r="E2615" s="4">
        <f>MONTH(SalesDataTable[[#This Row],[Order Date]])</f>
        <v>12</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75">
      <c r="A2616" s="2">
        <v>2738</v>
      </c>
      <c r="B2616" s="3">
        <v>46374</v>
      </c>
      <c r="C2616" s="4">
        <f>YEAR(SalesDataTable[[#This Row],[Order Date]])</f>
        <v>2026</v>
      </c>
      <c r="D2616" s="19" t="str">
        <f>"Q"&amp;ROUNDUP(MONTH(SalesDataTable[[#This Row],[Order Date]])/3,0)</f>
        <v>Q4</v>
      </c>
      <c r="E2616" s="4">
        <f>MONTH(SalesDataTable[[#This Row],[Order Date]])</f>
        <v>12</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75">
      <c r="A2617" s="2">
        <v>4400</v>
      </c>
      <c r="B2617" s="3">
        <v>46374</v>
      </c>
      <c r="C2617" s="4">
        <f>YEAR(SalesDataTable[[#This Row],[Order Date]])</f>
        <v>2026</v>
      </c>
      <c r="D2617" s="19" t="str">
        <f>"Q"&amp;ROUNDUP(MONTH(SalesDataTable[[#This Row],[Order Date]])/3,0)</f>
        <v>Q4</v>
      </c>
      <c r="E2617" s="4">
        <f>MONTH(SalesDataTable[[#This Row],[Order Date]])</f>
        <v>12</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75">
      <c r="A2618" s="2">
        <v>3122</v>
      </c>
      <c r="B2618" s="3">
        <v>46375</v>
      </c>
      <c r="C2618" s="4">
        <f>YEAR(SalesDataTable[[#This Row],[Order Date]])</f>
        <v>2026</v>
      </c>
      <c r="D2618" s="19" t="str">
        <f>"Q"&amp;ROUNDUP(MONTH(SalesDataTable[[#This Row],[Order Date]])/3,0)</f>
        <v>Q4</v>
      </c>
      <c r="E2618" s="4">
        <f>MONTH(SalesDataTable[[#This Row],[Order Date]])</f>
        <v>12</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75">
      <c r="A2619" s="2">
        <v>4572</v>
      </c>
      <c r="B2619" s="3">
        <v>46375</v>
      </c>
      <c r="C2619" s="4">
        <f>YEAR(SalesDataTable[[#This Row],[Order Date]])</f>
        <v>2026</v>
      </c>
      <c r="D2619" s="19" t="str">
        <f>"Q"&amp;ROUNDUP(MONTH(SalesDataTable[[#This Row],[Order Date]])/3,0)</f>
        <v>Q4</v>
      </c>
      <c r="E2619" s="4">
        <f>MONTH(SalesDataTable[[#This Row],[Order Date]])</f>
        <v>12</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75">
      <c r="A2620" s="2">
        <v>4783</v>
      </c>
      <c r="B2620" s="3">
        <v>46375</v>
      </c>
      <c r="C2620" s="4">
        <f>YEAR(SalesDataTable[[#This Row],[Order Date]])</f>
        <v>2026</v>
      </c>
      <c r="D2620" s="19" t="str">
        <f>"Q"&amp;ROUNDUP(MONTH(SalesDataTable[[#This Row],[Order Date]])/3,0)</f>
        <v>Q4</v>
      </c>
      <c r="E2620" s="4">
        <f>MONTH(SalesDataTable[[#This Row],[Order Date]])</f>
        <v>12</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75">
      <c r="A2621" s="2">
        <v>5055</v>
      </c>
      <c r="B2621" s="3">
        <v>46375</v>
      </c>
      <c r="C2621" s="4">
        <f>YEAR(SalesDataTable[[#This Row],[Order Date]])</f>
        <v>2026</v>
      </c>
      <c r="D2621" s="19" t="str">
        <f>"Q"&amp;ROUNDUP(MONTH(SalesDataTable[[#This Row],[Order Date]])/3,0)</f>
        <v>Q4</v>
      </c>
      <c r="E2621" s="4">
        <f>MONTH(SalesDataTable[[#This Row],[Order Date]])</f>
        <v>12</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75">
      <c r="A2622" s="2">
        <v>5100</v>
      </c>
      <c r="B2622" s="3">
        <v>46375</v>
      </c>
      <c r="C2622" s="4">
        <f>YEAR(SalesDataTable[[#This Row],[Order Date]])</f>
        <v>2026</v>
      </c>
      <c r="D2622" s="19" t="str">
        <f>"Q"&amp;ROUNDUP(MONTH(SalesDataTable[[#This Row],[Order Date]])/3,0)</f>
        <v>Q4</v>
      </c>
      <c r="E2622" s="4">
        <f>MONTH(SalesDataTable[[#This Row],[Order Date]])</f>
        <v>12</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75">
      <c r="A2623" s="2">
        <v>488</v>
      </c>
      <c r="B2623" s="3">
        <v>46376</v>
      </c>
      <c r="C2623" s="4">
        <f>YEAR(SalesDataTable[[#This Row],[Order Date]])</f>
        <v>2026</v>
      </c>
      <c r="D2623" s="19" t="str">
        <f>"Q"&amp;ROUNDUP(MONTH(SalesDataTable[[#This Row],[Order Date]])/3,0)</f>
        <v>Q4</v>
      </c>
      <c r="E2623" s="4">
        <f>MONTH(SalesDataTable[[#This Row],[Order Date]])</f>
        <v>12</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75">
      <c r="A2624" s="2">
        <v>710</v>
      </c>
      <c r="B2624" s="3">
        <v>46376</v>
      </c>
      <c r="C2624" s="4">
        <f>YEAR(SalesDataTable[[#This Row],[Order Date]])</f>
        <v>2026</v>
      </c>
      <c r="D2624" s="19" t="str">
        <f>"Q"&amp;ROUNDUP(MONTH(SalesDataTable[[#This Row],[Order Date]])/3,0)</f>
        <v>Q4</v>
      </c>
      <c r="E2624" s="4">
        <f>MONTH(SalesDataTable[[#This Row],[Order Date]])</f>
        <v>12</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75">
      <c r="A2625" s="2">
        <v>1009</v>
      </c>
      <c r="B2625" s="3">
        <v>46376</v>
      </c>
      <c r="C2625" s="4">
        <f>YEAR(SalesDataTable[[#This Row],[Order Date]])</f>
        <v>2026</v>
      </c>
      <c r="D2625" s="19" t="str">
        <f>"Q"&amp;ROUNDUP(MONTH(SalesDataTable[[#This Row],[Order Date]])/3,0)</f>
        <v>Q4</v>
      </c>
      <c r="E2625" s="4">
        <f>MONTH(SalesDataTable[[#This Row],[Order Date]])</f>
        <v>12</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75">
      <c r="A2626" s="2">
        <v>1231</v>
      </c>
      <c r="B2626" s="3">
        <v>46376</v>
      </c>
      <c r="C2626" s="4">
        <f>YEAR(SalesDataTable[[#This Row],[Order Date]])</f>
        <v>2026</v>
      </c>
      <c r="D2626" s="19" t="str">
        <f>"Q"&amp;ROUNDUP(MONTH(SalesDataTable[[#This Row],[Order Date]])/3,0)</f>
        <v>Q4</v>
      </c>
      <c r="E2626" s="4">
        <f>MONTH(SalesDataTable[[#This Row],[Order Date]])</f>
        <v>12</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75">
      <c r="A2627" s="2">
        <v>1445</v>
      </c>
      <c r="B2627" s="3">
        <v>46376</v>
      </c>
      <c r="C2627" s="4">
        <f>YEAR(SalesDataTable[[#This Row],[Order Date]])</f>
        <v>2026</v>
      </c>
      <c r="D2627" s="19" t="str">
        <f>"Q"&amp;ROUNDUP(MONTH(SalesDataTable[[#This Row],[Order Date]])/3,0)</f>
        <v>Q4</v>
      </c>
      <c r="E2627" s="4">
        <f>MONTH(SalesDataTable[[#This Row],[Order Date]])</f>
        <v>12</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75">
      <c r="A2628" s="2">
        <v>2842</v>
      </c>
      <c r="B2628" s="3">
        <v>46376</v>
      </c>
      <c r="C2628" s="4">
        <f>YEAR(SalesDataTable[[#This Row],[Order Date]])</f>
        <v>2026</v>
      </c>
      <c r="D2628" s="19" t="str">
        <f>"Q"&amp;ROUNDUP(MONTH(SalesDataTable[[#This Row],[Order Date]])/3,0)</f>
        <v>Q4</v>
      </c>
      <c r="E2628" s="4">
        <f>MONTH(SalesDataTable[[#This Row],[Order Date]])</f>
        <v>12</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75">
      <c r="A2629" s="2">
        <v>3783</v>
      </c>
      <c r="B2629" s="3">
        <v>46376</v>
      </c>
      <c r="C2629" s="4">
        <f>YEAR(SalesDataTable[[#This Row],[Order Date]])</f>
        <v>2026</v>
      </c>
      <c r="D2629" s="19" t="str">
        <f>"Q"&amp;ROUNDUP(MONTH(SalesDataTable[[#This Row],[Order Date]])/3,0)</f>
        <v>Q4</v>
      </c>
      <c r="E2629" s="4">
        <f>MONTH(SalesDataTable[[#This Row],[Order Date]])</f>
        <v>12</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75">
      <c r="A2630" s="2">
        <v>4484</v>
      </c>
      <c r="B2630" s="3">
        <v>46376</v>
      </c>
      <c r="C2630" s="4">
        <f>YEAR(SalesDataTable[[#This Row],[Order Date]])</f>
        <v>2026</v>
      </c>
      <c r="D2630" s="19" t="str">
        <f>"Q"&amp;ROUNDUP(MONTH(SalesDataTable[[#This Row],[Order Date]])/3,0)</f>
        <v>Q4</v>
      </c>
      <c r="E2630" s="4">
        <f>MONTH(SalesDataTable[[#This Row],[Order Date]])</f>
        <v>12</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75">
      <c r="A2631" s="2">
        <v>4597</v>
      </c>
      <c r="B2631" s="3">
        <v>46376</v>
      </c>
      <c r="C2631" s="4">
        <f>YEAR(SalesDataTable[[#This Row],[Order Date]])</f>
        <v>2026</v>
      </c>
      <c r="D2631" s="19" t="str">
        <f>"Q"&amp;ROUNDUP(MONTH(SalesDataTable[[#This Row],[Order Date]])/3,0)</f>
        <v>Q4</v>
      </c>
      <c r="E2631" s="4">
        <f>MONTH(SalesDataTable[[#This Row],[Order Date]])</f>
        <v>12</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75">
      <c r="A2632" s="2">
        <v>4917</v>
      </c>
      <c r="B2632" s="3">
        <v>46376</v>
      </c>
      <c r="C2632" s="4">
        <f>YEAR(SalesDataTable[[#This Row],[Order Date]])</f>
        <v>2026</v>
      </c>
      <c r="D2632" s="19" t="str">
        <f>"Q"&amp;ROUNDUP(MONTH(SalesDataTable[[#This Row],[Order Date]])/3,0)</f>
        <v>Q4</v>
      </c>
      <c r="E2632" s="4">
        <f>MONTH(SalesDataTable[[#This Row],[Order Date]])</f>
        <v>12</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75">
      <c r="A2633" s="2">
        <v>629</v>
      </c>
      <c r="B2633" s="3">
        <v>46377</v>
      </c>
      <c r="C2633" s="4">
        <f>YEAR(SalesDataTable[[#This Row],[Order Date]])</f>
        <v>2026</v>
      </c>
      <c r="D2633" s="19" t="str">
        <f>"Q"&amp;ROUNDUP(MONTH(SalesDataTable[[#This Row],[Order Date]])/3,0)</f>
        <v>Q4</v>
      </c>
      <c r="E2633" s="4">
        <f>MONTH(SalesDataTable[[#This Row],[Order Date]])</f>
        <v>12</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75">
      <c r="A2634" s="2">
        <v>1373</v>
      </c>
      <c r="B2634" s="3">
        <v>46377</v>
      </c>
      <c r="C2634" s="4">
        <f>YEAR(SalesDataTable[[#This Row],[Order Date]])</f>
        <v>2026</v>
      </c>
      <c r="D2634" s="19" t="str">
        <f>"Q"&amp;ROUNDUP(MONTH(SalesDataTable[[#This Row],[Order Date]])/3,0)</f>
        <v>Q4</v>
      </c>
      <c r="E2634" s="4">
        <f>MONTH(SalesDataTable[[#This Row],[Order Date]])</f>
        <v>12</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75">
      <c r="A2635" s="2">
        <v>1668</v>
      </c>
      <c r="B2635" s="3">
        <v>46377</v>
      </c>
      <c r="C2635" s="4">
        <f>YEAR(SalesDataTable[[#This Row],[Order Date]])</f>
        <v>2026</v>
      </c>
      <c r="D2635" s="19" t="str">
        <f>"Q"&amp;ROUNDUP(MONTH(SalesDataTable[[#This Row],[Order Date]])/3,0)</f>
        <v>Q4</v>
      </c>
      <c r="E2635" s="4">
        <f>MONTH(SalesDataTable[[#This Row],[Order Date]])</f>
        <v>12</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75">
      <c r="A2636" s="2">
        <v>2646</v>
      </c>
      <c r="B2636" s="3">
        <v>46377</v>
      </c>
      <c r="C2636" s="4">
        <f>YEAR(SalesDataTable[[#This Row],[Order Date]])</f>
        <v>2026</v>
      </c>
      <c r="D2636" s="19" t="str">
        <f>"Q"&amp;ROUNDUP(MONTH(SalesDataTable[[#This Row],[Order Date]])/3,0)</f>
        <v>Q4</v>
      </c>
      <c r="E2636" s="4">
        <f>MONTH(SalesDataTable[[#This Row],[Order Date]])</f>
        <v>12</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75">
      <c r="A2637" s="2">
        <v>3044</v>
      </c>
      <c r="B2637" s="3">
        <v>46377</v>
      </c>
      <c r="C2637" s="4">
        <f>YEAR(SalesDataTable[[#This Row],[Order Date]])</f>
        <v>2026</v>
      </c>
      <c r="D2637" s="19" t="str">
        <f>"Q"&amp;ROUNDUP(MONTH(SalesDataTable[[#This Row],[Order Date]])/3,0)</f>
        <v>Q4</v>
      </c>
      <c r="E2637" s="4">
        <f>MONTH(SalesDataTable[[#This Row],[Order Date]])</f>
        <v>12</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75">
      <c r="A2638" s="2">
        <v>3065</v>
      </c>
      <c r="B2638" s="3">
        <v>46377</v>
      </c>
      <c r="C2638" s="4">
        <f>YEAR(SalesDataTable[[#This Row],[Order Date]])</f>
        <v>2026</v>
      </c>
      <c r="D2638" s="19" t="str">
        <f>"Q"&amp;ROUNDUP(MONTH(SalesDataTable[[#This Row],[Order Date]])/3,0)</f>
        <v>Q4</v>
      </c>
      <c r="E2638" s="4">
        <f>MONTH(SalesDataTable[[#This Row],[Order Date]])</f>
        <v>12</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75">
      <c r="A2639" s="2">
        <v>3365</v>
      </c>
      <c r="B2639" s="3">
        <v>46377</v>
      </c>
      <c r="C2639" s="4">
        <f>YEAR(SalesDataTable[[#This Row],[Order Date]])</f>
        <v>2026</v>
      </c>
      <c r="D2639" s="19" t="str">
        <f>"Q"&amp;ROUNDUP(MONTH(SalesDataTable[[#This Row],[Order Date]])/3,0)</f>
        <v>Q4</v>
      </c>
      <c r="E2639" s="4">
        <f>MONTH(SalesDataTable[[#This Row],[Order Date]])</f>
        <v>12</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75">
      <c r="A2640" s="2">
        <v>4042</v>
      </c>
      <c r="B2640" s="3">
        <v>46377</v>
      </c>
      <c r="C2640" s="4">
        <f>YEAR(SalesDataTable[[#This Row],[Order Date]])</f>
        <v>2026</v>
      </c>
      <c r="D2640" s="19" t="str">
        <f>"Q"&amp;ROUNDUP(MONTH(SalesDataTable[[#This Row],[Order Date]])/3,0)</f>
        <v>Q4</v>
      </c>
      <c r="E2640" s="4">
        <f>MONTH(SalesDataTable[[#This Row],[Order Date]])</f>
        <v>12</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75">
      <c r="A2641" s="2">
        <v>4635</v>
      </c>
      <c r="B2641" s="3">
        <v>46377</v>
      </c>
      <c r="C2641" s="4">
        <f>YEAR(SalesDataTable[[#This Row],[Order Date]])</f>
        <v>2026</v>
      </c>
      <c r="D2641" s="19" t="str">
        <f>"Q"&amp;ROUNDUP(MONTH(SalesDataTable[[#This Row],[Order Date]])/3,0)</f>
        <v>Q4</v>
      </c>
      <c r="E2641" s="4">
        <f>MONTH(SalesDataTable[[#This Row],[Order Date]])</f>
        <v>12</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75">
      <c r="A2642" s="2">
        <v>4748</v>
      </c>
      <c r="B2642" s="3">
        <v>46377</v>
      </c>
      <c r="C2642" s="4">
        <f>YEAR(SalesDataTable[[#This Row],[Order Date]])</f>
        <v>2026</v>
      </c>
      <c r="D2642" s="19" t="str">
        <f>"Q"&amp;ROUNDUP(MONTH(SalesDataTable[[#This Row],[Order Date]])/3,0)</f>
        <v>Q4</v>
      </c>
      <c r="E2642" s="4">
        <f>MONTH(SalesDataTable[[#This Row],[Order Date]])</f>
        <v>12</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75">
      <c r="A2643" s="2">
        <v>342</v>
      </c>
      <c r="B2643" s="3">
        <v>46378</v>
      </c>
      <c r="C2643" s="4">
        <f>YEAR(SalesDataTable[[#This Row],[Order Date]])</f>
        <v>2026</v>
      </c>
      <c r="D2643" s="19" t="str">
        <f>"Q"&amp;ROUNDUP(MONTH(SalesDataTable[[#This Row],[Order Date]])/3,0)</f>
        <v>Q4</v>
      </c>
      <c r="E2643" s="4">
        <f>MONTH(SalesDataTable[[#This Row],[Order Date]])</f>
        <v>12</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75">
      <c r="A2644" s="2">
        <v>676</v>
      </c>
      <c r="B2644" s="3">
        <v>46378</v>
      </c>
      <c r="C2644" s="4">
        <f>YEAR(SalesDataTable[[#This Row],[Order Date]])</f>
        <v>2026</v>
      </c>
      <c r="D2644" s="19" t="str">
        <f>"Q"&amp;ROUNDUP(MONTH(SalesDataTable[[#This Row],[Order Date]])/3,0)</f>
        <v>Q4</v>
      </c>
      <c r="E2644" s="4">
        <f>MONTH(SalesDataTable[[#This Row],[Order Date]])</f>
        <v>12</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75">
      <c r="A2645" s="2">
        <v>1912</v>
      </c>
      <c r="B2645" s="3">
        <v>46378</v>
      </c>
      <c r="C2645" s="4">
        <f>YEAR(SalesDataTable[[#This Row],[Order Date]])</f>
        <v>2026</v>
      </c>
      <c r="D2645" s="19" t="str">
        <f>"Q"&amp;ROUNDUP(MONTH(SalesDataTable[[#This Row],[Order Date]])/3,0)</f>
        <v>Q4</v>
      </c>
      <c r="E2645" s="4">
        <f>MONTH(SalesDataTable[[#This Row],[Order Date]])</f>
        <v>12</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75">
      <c r="A2646" s="2">
        <v>2065</v>
      </c>
      <c r="B2646" s="3">
        <v>46378</v>
      </c>
      <c r="C2646" s="4">
        <f>YEAR(SalesDataTable[[#This Row],[Order Date]])</f>
        <v>2026</v>
      </c>
      <c r="D2646" s="19" t="str">
        <f>"Q"&amp;ROUNDUP(MONTH(SalesDataTable[[#This Row],[Order Date]])/3,0)</f>
        <v>Q4</v>
      </c>
      <c r="E2646" s="4">
        <f>MONTH(SalesDataTable[[#This Row],[Order Date]])</f>
        <v>12</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75">
      <c r="A2647" s="2">
        <v>3136</v>
      </c>
      <c r="B2647" s="3">
        <v>46378</v>
      </c>
      <c r="C2647" s="4">
        <f>YEAR(SalesDataTable[[#This Row],[Order Date]])</f>
        <v>2026</v>
      </c>
      <c r="D2647" s="19" t="str">
        <f>"Q"&amp;ROUNDUP(MONTH(SalesDataTable[[#This Row],[Order Date]])/3,0)</f>
        <v>Q4</v>
      </c>
      <c r="E2647" s="4">
        <f>MONTH(SalesDataTable[[#This Row],[Order Date]])</f>
        <v>12</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75">
      <c r="A2648" s="2">
        <v>3423</v>
      </c>
      <c r="B2648" s="3">
        <v>46378</v>
      </c>
      <c r="C2648" s="4">
        <f>YEAR(SalesDataTable[[#This Row],[Order Date]])</f>
        <v>2026</v>
      </c>
      <c r="D2648" s="19" t="str">
        <f>"Q"&amp;ROUNDUP(MONTH(SalesDataTable[[#This Row],[Order Date]])/3,0)</f>
        <v>Q4</v>
      </c>
      <c r="E2648" s="4">
        <f>MONTH(SalesDataTable[[#This Row],[Order Date]])</f>
        <v>12</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75">
      <c r="A2649" s="2">
        <v>3746</v>
      </c>
      <c r="B2649" s="3">
        <v>46378</v>
      </c>
      <c r="C2649" s="4">
        <f>YEAR(SalesDataTable[[#This Row],[Order Date]])</f>
        <v>2026</v>
      </c>
      <c r="D2649" s="19" t="str">
        <f>"Q"&amp;ROUNDUP(MONTH(SalesDataTable[[#This Row],[Order Date]])/3,0)</f>
        <v>Q4</v>
      </c>
      <c r="E2649" s="4">
        <f>MONTH(SalesDataTable[[#This Row],[Order Date]])</f>
        <v>12</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75">
      <c r="A2650" s="2">
        <v>1198</v>
      </c>
      <c r="B2650" s="3">
        <v>46379</v>
      </c>
      <c r="C2650" s="4">
        <f>YEAR(SalesDataTable[[#This Row],[Order Date]])</f>
        <v>2026</v>
      </c>
      <c r="D2650" s="19" t="str">
        <f>"Q"&amp;ROUNDUP(MONTH(SalesDataTable[[#This Row],[Order Date]])/3,0)</f>
        <v>Q4</v>
      </c>
      <c r="E2650" s="4">
        <f>MONTH(SalesDataTable[[#This Row],[Order Date]])</f>
        <v>12</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75">
      <c r="A2651" s="2">
        <v>2123</v>
      </c>
      <c r="B2651" s="3">
        <v>46379</v>
      </c>
      <c r="C2651" s="4">
        <f>YEAR(SalesDataTable[[#This Row],[Order Date]])</f>
        <v>2026</v>
      </c>
      <c r="D2651" s="19" t="str">
        <f>"Q"&amp;ROUNDUP(MONTH(SalesDataTable[[#This Row],[Order Date]])/3,0)</f>
        <v>Q4</v>
      </c>
      <c r="E2651" s="4">
        <f>MONTH(SalesDataTable[[#This Row],[Order Date]])</f>
        <v>12</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75">
      <c r="A2652" s="2">
        <v>2586</v>
      </c>
      <c r="B2652" s="3">
        <v>46379</v>
      </c>
      <c r="C2652" s="4">
        <f>YEAR(SalesDataTable[[#This Row],[Order Date]])</f>
        <v>2026</v>
      </c>
      <c r="D2652" s="19" t="str">
        <f>"Q"&amp;ROUNDUP(MONTH(SalesDataTable[[#This Row],[Order Date]])/3,0)</f>
        <v>Q4</v>
      </c>
      <c r="E2652" s="4">
        <f>MONTH(SalesDataTable[[#This Row],[Order Date]])</f>
        <v>12</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75">
      <c r="A2653" s="2">
        <v>3048</v>
      </c>
      <c r="B2653" s="3">
        <v>46379</v>
      </c>
      <c r="C2653" s="4">
        <f>YEAR(SalesDataTable[[#This Row],[Order Date]])</f>
        <v>2026</v>
      </c>
      <c r="D2653" s="19" t="str">
        <f>"Q"&amp;ROUNDUP(MONTH(SalesDataTable[[#This Row],[Order Date]])/3,0)</f>
        <v>Q4</v>
      </c>
      <c r="E2653" s="4">
        <f>MONTH(SalesDataTable[[#This Row],[Order Date]])</f>
        <v>12</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75">
      <c r="A2654" s="2">
        <v>3838</v>
      </c>
      <c r="B2654" s="3">
        <v>46379</v>
      </c>
      <c r="C2654" s="4">
        <f>YEAR(SalesDataTable[[#This Row],[Order Date]])</f>
        <v>2026</v>
      </c>
      <c r="D2654" s="19" t="str">
        <f>"Q"&amp;ROUNDUP(MONTH(SalesDataTable[[#This Row],[Order Date]])/3,0)</f>
        <v>Q4</v>
      </c>
      <c r="E2654" s="4">
        <f>MONTH(SalesDataTable[[#This Row],[Order Date]])</f>
        <v>12</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75">
      <c r="A2655" s="2">
        <v>4718</v>
      </c>
      <c r="B2655" s="3">
        <v>46379</v>
      </c>
      <c r="C2655" s="4">
        <f>YEAR(SalesDataTable[[#This Row],[Order Date]])</f>
        <v>2026</v>
      </c>
      <c r="D2655" s="19" t="str">
        <f>"Q"&amp;ROUNDUP(MONTH(SalesDataTable[[#This Row],[Order Date]])/3,0)</f>
        <v>Q4</v>
      </c>
      <c r="E2655" s="4">
        <f>MONTH(SalesDataTable[[#This Row],[Order Date]])</f>
        <v>12</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75">
      <c r="A2656" s="2">
        <v>4844</v>
      </c>
      <c r="B2656" s="3">
        <v>46379</v>
      </c>
      <c r="C2656" s="4">
        <f>YEAR(SalesDataTable[[#This Row],[Order Date]])</f>
        <v>2026</v>
      </c>
      <c r="D2656" s="19" t="str">
        <f>"Q"&amp;ROUNDUP(MONTH(SalesDataTable[[#This Row],[Order Date]])/3,0)</f>
        <v>Q4</v>
      </c>
      <c r="E2656" s="4">
        <f>MONTH(SalesDataTable[[#This Row],[Order Date]])</f>
        <v>12</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75">
      <c r="A2657" s="2">
        <v>678</v>
      </c>
      <c r="B2657" s="3">
        <v>46380</v>
      </c>
      <c r="C2657" s="4">
        <f>YEAR(SalesDataTable[[#This Row],[Order Date]])</f>
        <v>2026</v>
      </c>
      <c r="D2657" s="19" t="str">
        <f>"Q"&amp;ROUNDUP(MONTH(SalesDataTable[[#This Row],[Order Date]])/3,0)</f>
        <v>Q4</v>
      </c>
      <c r="E2657" s="4">
        <f>MONTH(SalesDataTable[[#This Row],[Order Date]])</f>
        <v>12</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75">
      <c r="A2658" s="2">
        <v>1706</v>
      </c>
      <c r="B2658" s="3">
        <v>46380</v>
      </c>
      <c r="C2658" s="4">
        <f>YEAR(SalesDataTable[[#This Row],[Order Date]])</f>
        <v>2026</v>
      </c>
      <c r="D2658" s="19" t="str">
        <f>"Q"&amp;ROUNDUP(MONTH(SalesDataTable[[#This Row],[Order Date]])/3,0)</f>
        <v>Q4</v>
      </c>
      <c r="E2658" s="4">
        <f>MONTH(SalesDataTable[[#This Row],[Order Date]])</f>
        <v>12</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75">
      <c r="A2659" s="2">
        <v>3034</v>
      </c>
      <c r="B2659" s="3">
        <v>46380</v>
      </c>
      <c r="C2659" s="4">
        <f>YEAR(SalesDataTable[[#This Row],[Order Date]])</f>
        <v>2026</v>
      </c>
      <c r="D2659" s="19" t="str">
        <f>"Q"&amp;ROUNDUP(MONTH(SalesDataTable[[#This Row],[Order Date]])/3,0)</f>
        <v>Q4</v>
      </c>
      <c r="E2659" s="4">
        <f>MONTH(SalesDataTable[[#This Row],[Order Date]])</f>
        <v>12</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75">
      <c r="A2660" s="2">
        <v>3883</v>
      </c>
      <c r="B2660" s="3">
        <v>46380</v>
      </c>
      <c r="C2660" s="4">
        <f>YEAR(SalesDataTable[[#This Row],[Order Date]])</f>
        <v>2026</v>
      </c>
      <c r="D2660" s="19" t="str">
        <f>"Q"&amp;ROUNDUP(MONTH(SalesDataTable[[#This Row],[Order Date]])/3,0)</f>
        <v>Q4</v>
      </c>
      <c r="E2660" s="4">
        <f>MONTH(SalesDataTable[[#This Row],[Order Date]])</f>
        <v>12</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75">
      <c r="A2661" s="2">
        <v>4342</v>
      </c>
      <c r="B2661" s="3">
        <v>46380</v>
      </c>
      <c r="C2661" s="4">
        <f>YEAR(SalesDataTable[[#This Row],[Order Date]])</f>
        <v>2026</v>
      </c>
      <c r="D2661" s="19" t="str">
        <f>"Q"&amp;ROUNDUP(MONTH(SalesDataTable[[#This Row],[Order Date]])/3,0)</f>
        <v>Q4</v>
      </c>
      <c r="E2661" s="4">
        <f>MONTH(SalesDataTable[[#This Row],[Order Date]])</f>
        <v>12</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75">
      <c r="A2662" s="2">
        <v>4468</v>
      </c>
      <c r="B2662" s="3">
        <v>46380</v>
      </c>
      <c r="C2662" s="4">
        <f>YEAR(SalesDataTable[[#This Row],[Order Date]])</f>
        <v>2026</v>
      </c>
      <c r="D2662" s="19" t="str">
        <f>"Q"&amp;ROUNDUP(MONTH(SalesDataTable[[#This Row],[Order Date]])/3,0)</f>
        <v>Q4</v>
      </c>
      <c r="E2662" s="4">
        <f>MONTH(SalesDataTable[[#This Row],[Order Date]])</f>
        <v>12</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75">
      <c r="A2663" s="2">
        <v>7</v>
      </c>
      <c r="B2663" s="3">
        <v>46381</v>
      </c>
      <c r="C2663" s="4">
        <f>YEAR(SalesDataTable[[#This Row],[Order Date]])</f>
        <v>2026</v>
      </c>
      <c r="D2663" s="19" t="str">
        <f>"Q"&amp;ROUNDUP(MONTH(SalesDataTable[[#This Row],[Order Date]])/3,0)</f>
        <v>Q4</v>
      </c>
      <c r="E2663" s="4">
        <f>MONTH(SalesDataTable[[#This Row],[Order Date]])</f>
        <v>12</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75">
      <c r="A2664" s="2">
        <v>658</v>
      </c>
      <c r="B2664" s="3">
        <v>46381</v>
      </c>
      <c r="C2664" s="4">
        <f>YEAR(SalesDataTable[[#This Row],[Order Date]])</f>
        <v>2026</v>
      </c>
      <c r="D2664" s="19" t="str">
        <f>"Q"&amp;ROUNDUP(MONTH(SalesDataTable[[#This Row],[Order Date]])/3,0)</f>
        <v>Q4</v>
      </c>
      <c r="E2664" s="4">
        <f>MONTH(SalesDataTable[[#This Row],[Order Date]])</f>
        <v>12</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75">
      <c r="A2665" s="2">
        <v>1192</v>
      </c>
      <c r="B2665" s="3">
        <v>46381</v>
      </c>
      <c r="C2665" s="4">
        <f>YEAR(SalesDataTable[[#This Row],[Order Date]])</f>
        <v>2026</v>
      </c>
      <c r="D2665" s="19" t="str">
        <f>"Q"&amp;ROUNDUP(MONTH(SalesDataTable[[#This Row],[Order Date]])/3,0)</f>
        <v>Q4</v>
      </c>
      <c r="E2665" s="4">
        <f>MONTH(SalesDataTable[[#This Row],[Order Date]])</f>
        <v>12</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75">
      <c r="A2666" s="2">
        <v>3852</v>
      </c>
      <c r="B2666" s="3">
        <v>46381</v>
      </c>
      <c r="C2666" s="4">
        <f>YEAR(SalesDataTable[[#This Row],[Order Date]])</f>
        <v>2026</v>
      </c>
      <c r="D2666" s="19" t="str">
        <f>"Q"&amp;ROUNDUP(MONTH(SalesDataTable[[#This Row],[Order Date]])/3,0)</f>
        <v>Q4</v>
      </c>
      <c r="E2666" s="4">
        <f>MONTH(SalesDataTable[[#This Row],[Order Date]])</f>
        <v>12</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75">
      <c r="A2667" s="2">
        <v>4507</v>
      </c>
      <c r="B2667" s="3">
        <v>46381</v>
      </c>
      <c r="C2667" s="4">
        <f>YEAR(SalesDataTable[[#This Row],[Order Date]])</f>
        <v>2026</v>
      </c>
      <c r="D2667" s="19" t="str">
        <f>"Q"&amp;ROUNDUP(MONTH(SalesDataTable[[#This Row],[Order Date]])/3,0)</f>
        <v>Q4</v>
      </c>
      <c r="E2667" s="4">
        <f>MONTH(SalesDataTable[[#This Row],[Order Date]])</f>
        <v>12</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75">
      <c r="A2668" s="2">
        <v>260</v>
      </c>
      <c r="B2668" s="3">
        <v>46382</v>
      </c>
      <c r="C2668" s="4">
        <f>YEAR(SalesDataTable[[#This Row],[Order Date]])</f>
        <v>2026</v>
      </c>
      <c r="D2668" s="19" t="str">
        <f>"Q"&amp;ROUNDUP(MONTH(SalesDataTable[[#This Row],[Order Date]])/3,0)</f>
        <v>Q4</v>
      </c>
      <c r="E2668" s="4">
        <f>MONTH(SalesDataTable[[#This Row],[Order Date]])</f>
        <v>12</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75">
      <c r="A2669" s="2">
        <v>1659</v>
      </c>
      <c r="B2669" s="3">
        <v>46382</v>
      </c>
      <c r="C2669" s="4">
        <f>YEAR(SalesDataTable[[#This Row],[Order Date]])</f>
        <v>2026</v>
      </c>
      <c r="D2669" s="19" t="str">
        <f>"Q"&amp;ROUNDUP(MONTH(SalesDataTable[[#This Row],[Order Date]])/3,0)</f>
        <v>Q4</v>
      </c>
      <c r="E2669" s="4">
        <f>MONTH(SalesDataTable[[#This Row],[Order Date]])</f>
        <v>12</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75">
      <c r="A2670" s="2">
        <v>3188</v>
      </c>
      <c r="B2670" s="3">
        <v>46382</v>
      </c>
      <c r="C2670" s="4">
        <f>YEAR(SalesDataTable[[#This Row],[Order Date]])</f>
        <v>2026</v>
      </c>
      <c r="D2670" s="19" t="str">
        <f>"Q"&amp;ROUNDUP(MONTH(SalesDataTable[[#This Row],[Order Date]])/3,0)</f>
        <v>Q4</v>
      </c>
      <c r="E2670" s="4">
        <f>MONTH(SalesDataTable[[#This Row],[Order Date]])</f>
        <v>12</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75">
      <c r="A2671" s="2">
        <v>3673</v>
      </c>
      <c r="B2671" s="3">
        <v>46382</v>
      </c>
      <c r="C2671" s="4">
        <f>YEAR(SalesDataTable[[#This Row],[Order Date]])</f>
        <v>2026</v>
      </c>
      <c r="D2671" s="19" t="str">
        <f>"Q"&amp;ROUNDUP(MONTH(SalesDataTable[[#This Row],[Order Date]])/3,0)</f>
        <v>Q4</v>
      </c>
      <c r="E2671" s="4">
        <f>MONTH(SalesDataTable[[#This Row],[Order Date]])</f>
        <v>12</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75">
      <c r="A2672" s="2">
        <v>3805</v>
      </c>
      <c r="B2672" s="3">
        <v>46382</v>
      </c>
      <c r="C2672" s="4">
        <f>YEAR(SalesDataTable[[#This Row],[Order Date]])</f>
        <v>2026</v>
      </c>
      <c r="D2672" s="19" t="str">
        <f>"Q"&amp;ROUNDUP(MONTH(SalesDataTable[[#This Row],[Order Date]])/3,0)</f>
        <v>Q4</v>
      </c>
      <c r="E2672" s="4">
        <f>MONTH(SalesDataTable[[#This Row],[Order Date]])</f>
        <v>12</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75">
      <c r="A2673" s="2">
        <v>3945</v>
      </c>
      <c r="B2673" s="3">
        <v>46382</v>
      </c>
      <c r="C2673" s="4">
        <f>YEAR(SalesDataTable[[#This Row],[Order Date]])</f>
        <v>2026</v>
      </c>
      <c r="D2673" s="19" t="str">
        <f>"Q"&amp;ROUNDUP(MONTH(SalesDataTable[[#This Row],[Order Date]])/3,0)</f>
        <v>Q4</v>
      </c>
      <c r="E2673" s="4">
        <f>MONTH(SalesDataTable[[#This Row],[Order Date]])</f>
        <v>12</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75">
      <c r="A2674" s="2">
        <v>4266</v>
      </c>
      <c r="B2674" s="3">
        <v>46382</v>
      </c>
      <c r="C2674" s="4">
        <f>YEAR(SalesDataTable[[#This Row],[Order Date]])</f>
        <v>2026</v>
      </c>
      <c r="D2674" s="19" t="str">
        <f>"Q"&amp;ROUNDUP(MONTH(SalesDataTable[[#This Row],[Order Date]])/3,0)</f>
        <v>Q4</v>
      </c>
      <c r="E2674" s="4">
        <f>MONTH(SalesDataTable[[#This Row],[Order Date]])</f>
        <v>12</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75">
      <c r="A2675" s="2">
        <v>606</v>
      </c>
      <c r="B2675" s="3">
        <v>46383</v>
      </c>
      <c r="C2675" s="4">
        <f>YEAR(SalesDataTable[[#This Row],[Order Date]])</f>
        <v>2026</v>
      </c>
      <c r="D2675" s="19" t="str">
        <f>"Q"&amp;ROUNDUP(MONTH(SalesDataTable[[#This Row],[Order Date]])/3,0)</f>
        <v>Q4</v>
      </c>
      <c r="E2675" s="4">
        <f>MONTH(SalesDataTable[[#This Row],[Order Date]])</f>
        <v>12</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75">
      <c r="A2676" s="2">
        <v>1166</v>
      </c>
      <c r="B2676" s="3">
        <v>46383</v>
      </c>
      <c r="C2676" s="4">
        <f>YEAR(SalesDataTable[[#This Row],[Order Date]])</f>
        <v>2026</v>
      </c>
      <c r="D2676" s="19" t="str">
        <f>"Q"&amp;ROUNDUP(MONTH(SalesDataTable[[#This Row],[Order Date]])/3,0)</f>
        <v>Q4</v>
      </c>
      <c r="E2676" s="4">
        <f>MONTH(SalesDataTable[[#This Row],[Order Date]])</f>
        <v>12</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75">
      <c r="A2677" s="2">
        <v>1913</v>
      </c>
      <c r="B2677" s="3">
        <v>46383</v>
      </c>
      <c r="C2677" s="4">
        <f>YEAR(SalesDataTable[[#This Row],[Order Date]])</f>
        <v>2026</v>
      </c>
      <c r="D2677" s="19" t="str">
        <f>"Q"&amp;ROUNDUP(MONTH(SalesDataTable[[#This Row],[Order Date]])/3,0)</f>
        <v>Q4</v>
      </c>
      <c r="E2677" s="4">
        <f>MONTH(SalesDataTable[[#This Row],[Order Date]])</f>
        <v>12</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75">
      <c r="A2678" s="2">
        <v>2402</v>
      </c>
      <c r="B2678" s="3">
        <v>46383</v>
      </c>
      <c r="C2678" s="4">
        <f>YEAR(SalesDataTable[[#This Row],[Order Date]])</f>
        <v>2026</v>
      </c>
      <c r="D2678" s="19" t="str">
        <f>"Q"&amp;ROUNDUP(MONTH(SalesDataTable[[#This Row],[Order Date]])/3,0)</f>
        <v>Q4</v>
      </c>
      <c r="E2678" s="4">
        <f>MONTH(SalesDataTable[[#This Row],[Order Date]])</f>
        <v>12</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75">
      <c r="A2679" s="2">
        <v>3192</v>
      </c>
      <c r="B2679" s="3">
        <v>46383</v>
      </c>
      <c r="C2679" s="4">
        <f>YEAR(SalesDataTable[[#This Row],[Order Date]])</f>
        <v>2026</v>
      </c>
      <c r="D2679" s="19" t="str">
        <f>"Q"&amp;ROUNDUP(MONTH(SalesDataTable[[#This Row],[Order Date]])/3,0)</f>
        <v>Q4</v>
      </c>
      <c r="E2679" s="4">
        <f>MONTH(SalesDataTable[[#This Row],[Order Date]])</f>
        <v>12</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75">
      <c r="A2680" s="2">
        <v>3721</v>
      </c>
      <c r="B2680" s="3">
        <v>46383</v>
      </c>
      <c r="C2680" s="4">
        <f>YEAR(SalesDataTable[[#This Row],[Order Date]])</f>
        <v>2026</v>
      </c>
      <c r="D2680" s="19" t="str">
        <f>"Q"&amp;ROUNDUP(MONTH(SalesDataTable[[#This Row],[Order Date]])/3,0)</f>
        <v>Q4</v>
      </c>
      <c r="E2680" s="4">
        <f>MONTH(SalesDataTable[[#This Row],[Order Date]])</f>
        <v>12</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75">
      <c r="A2681" s="2">
        <v>3882</v>
      </c>
      <c r="B2681" s="3">
        <v>46383</v>
      </c>
      <c r="C2681" s="4">
        <f>YEAR(SalesDataTable[[#This Row],[Order Date]])</f>
        <v>2026</v>
      </c>
      <c r="D2681" s="19" t="str">
        <f>"Q"&amp;ROUNDUP(MONTH(SalesDataTable[[#This Row],[Order Date]])/3,0)</f>
        <v>Q4</v>
      </c>
      <c r="E2681" s="4">
        <f>MONTH(SalesDataTable[[#This Row],[Order Date]])</f>
        <v>12</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75">
      <c r="A2682" s="2">
        <v>4945</v>
      </c>
      <c r="B2682" s="3">
        <v>46383</v>
      </c>
      <c r="C2682" s="4">
        <f>YEAR(SalesDataTable[[#This Row],[Order Date]])</f>
        <v>2026</v>
      </c>
      <c r="D2682" s="19" t="str">
        <f>"Q"&amp;ROUNDUP(MONTH(SalesDataTable[[#This Row],[Order Date]])/3,0)</f>
        <v>Q4</v>
      </c>
      <c r="E2682" s="4">
        <f>MONTH(SalesDataTable[[#This Row],[Order Date]])</f>
        <v>12</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75">
      <c r="A2683" s="2">
        <v>5084</v>
      </c>
      <c r="B2683" s="3">
        <v>46383</v>
      </c>
      <c r="C2683" s="4">
        <f>YEAR(SalesDataTable[[#This Row],[Order Date]])</f>
        <v>2026</v>
      </c>
      <c r="D2683" s="19" t="str">
        <f>"Q"&amp;ROUNDUP(MONTH(SalesDataTable[[#This Row],[Order Date]])/3,0)</f>
        <v>Q4</v>
      </c>
      <c r="E2683" s="4">
        <f>MONTH(SalesDataTable[[#This Row],[Order Date]])</f>
        <v>12</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75">
      <c r="A2684" s="2">
        <v>246</v>
      </c>
      <c r="B2684" s="3">
        <v>46384</v>
      </c>
      <c r="C2684" s="4">
        <f>YEAR(SalesDataTable[[#This Row],[Order Date]])</f>
        <v>2026</v>
      </c>
      <c r="D2684" s="19" t="str">
        <f>"Q"&amp;ROUNDUP(MONTH(SalesDataTable[[#This Row],[Order Date]])/3,0)</f>
        <v>Q4</v>
      </c>
      <c r="E2684" s="4">
        <f>MONTH(SalesDataTable[[#This Row],[Order Date]])</f>
        <v>12</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75">
      <c r="A2685" s="2">
        <v>537</v>
      </c>
      <c r="B2685" s="3">
        <v>46384</v>
      </c>
      <c r="C2685" s="4">
        <f>YEAR(SalesDataTable[[#This Row],[Order Date]])</f>
        <v>2026</v>
      </c>
      <c r="D2685" s="19" t="str">
        <f>"Q"&amp;ROUNDUP(MONTH(SalesDataTable[[#This Row],[Order Date]])/3,0)</f>
        <v>Q4</v>
      </c>
      <c r="E2685" s="4">
        <f>MONTH(SalesDataTable[[#This Row],[Order Date]])</f>
        <v>12</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75">
      <c r="A2686" s="2">
        <v>968</v>
      </c>
      <c r="B2686" s="3">
        <v>46384</v>
      </c>
      <c r="C2686" s="4">
        <f>YEAR(SalesDataTable[[#This Row],[Order Date]])</f>
        <v>2026</v>
      </c>
      <c r="D2686" s="19" t="str">
        <f>"Q"&amp;ROUNDUP(MONTH(SalesDataTable[[#This Row],[Order Date]])/3,0)</f>
        <v>Q4</v>
      </c>
      <c r="E2686" s="4">
        <f>MONTH(SalesDataTable[[#This Row],[Order Date]])</f>
        <v>12</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75">
      <c r="A2687" s="2">
        <v>1234</v>
      </c>
      <c r="B2687" s="3">
        <v>46384</v>
      </c>
      <c r="C2687" s="4">
        <f>YEAR(SalesDataTable[[#This Row],[Order Date]])</f>
        <v>2026</v>
      </c>
      <c r="D2687" s="19" t="str">
        <f>"Q"&amp;ROUNDUP(MONTH(SalesDataTable[[#This Row],[Order Date]])/3,0)</f>
        <v>Q4</v>
      </c>
      <c r="E2687" s="4">
        <f>MONTH(SalesDataTable[[#This Row],[Order Date]])</f>
        <v>12</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75">
      <c r="A2688" s="2">
        <v>2061</v>
      </c>
      <c r="B2688" s="3">
        <v>46384</v>
      </c>
      <c r="C2688" s="4">
        <f>YEAR(SalesDataTable[[#This Row],[Order Date]])</f>
        <v>2026</v>
      </c>
      <c r="D2688" s="19" t="str">
        <f>"Q"&amp;ROUNDUP(MONTH(SalesDataTable[[#This Row],[Order Date]])/3,0)</f>
        <v>Q4</v>
      </c>
      <c r="E2688" s="4">
        <f>MONTH(SalesDataTable[[#This Row],[Order Date]])</f>
        <v>12</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75">
      <c r="A2689" s="2">
        <v>2219</v>
      </c>
      <c r="B2689" s="3">
        <v>46384</v>
      </c>
      <c r="C2689" s="4">
        <f>YEAR(SalesDataTable[[#This Row],[Order Date]])</f>
        <v>2026</v>
      </c>
      <c r="D2689" s="19" t="str">
        <f>"Q"&amp;ROUNDUP(MONTH(SalesDataTable[[#This Row],[Order Date]])/3,0)</f>
        <v>Q4</v>
      </c>
      <c r="E2689" s="4">
        <f>MONTH(SalesDataTable[[#This Row],[Order Date]])</f>
        <v>12</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75">
      <c r="A2690" s="2">
        <v>2651</v>
      </c>
      <c r="B2690" s="3">
        <v>46384</v>
      </c>
      <c r="C2690" s="4">
        <f>YEAR(SalesDataTable[[#This Row],[Order Date]])</f>
        <v>2026</v>
      </c>
      <c r="D2690" s="19" t="str">
        <f>"Q"&amp;ROUNDUP(MONTH(SalesDataTable[[#This Row],[Order Date]])/3,0)</f>
        <v>Q4</v>
      </c>
      <c r="E2690" s="4">
        <f>MONTH(SalesDataTable[[#This Row],[Order Date]])</f>
        <v>12</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75">
      <c r="A2691" s="2">
        <v>3173</v>
      </c>
      <c r="B2691" s="3">
        <v>46384</v>
      </c>
      <c r="C2691" s="4">
        <f>YEAR(SalesDataTable[[#This Row],[Order Date]])</f>
        <v>2026</v>
      </c>
      <c r="D2691" s="19" t="str">
        <f>"Q"&amp;ROUNDUP(MONTH(SalesDataTable[[#This Row],[Order Date]])/3,0)</f>
        <v>Q4</v>
      </c>
      <c r="E2691" s="4">
        <f>MONTH(SalesDataTable[[#This Row],[Order Date]])</f>
        <v>12</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75">
      <c r="A2692" s="2">
        <v>3409</v>
      </c>
      <c r="B2692" s="3">
        <v>46384</v>
      </c>
      <c r="C2692" s="4">
        <f>YEAR(SalesDataTable[[#This Row],[Order Date]])</f>
        <v>2026</v>
      </c>
      <c r="D2692" s="19" t="str">
        <f>"Q"&amp;ROUNDUP(MONTH(SalesDataTable[[#This Row],[Order Date]])/3,0)</f>
        <v>Q4</v>
      </c>
      <c r="E2692" s="4">
        <f>MONTH(SalesDataTable[[#This Row],[Order Date]])</f>
        <v>12</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75">
      <c r="A2693" s="2">
        <v>3535</v>
      </c>
      <c r="B2693" s="3">
        <v>46384</v>
      </c>
      <c r="C2693" s="4">
        <f>YEAR(SalesDataTable[[#This Row],[Order Date]])</f>
        <v>2026</v>
      </c>
      <c r="D2693" s="19" t="str">
        <f>"Q"&amp;ROUNDUP(MONTH(SalesDataTable[[#This Row],[Order Date]])/3,0)</f>
        <v>Q4</v>
      </c>
      <c r="E2693" s="4">
        <f>MONTH(SalesDataTable[[#This Row],[Order Date]])</f>
        <v>12</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75">
      <c r="A2694" s="2">
        <v>5134</v>
      </c>
      <c r="B2694" s="3">
        <v>46384</v>
      </c>
      <c r="C2694" s="4">
        <f>YEAR(SalesDataTable[[#This Row],[Order Date]])</f>
        <v>2026</v>
      </c>
      <c r="D2694" s="19" t="str">
        <f>"Q"&amp;ROUNDUP(MONTH(SalesDataTable[[#This Row],[Order Date]])/3,0)</f>
        <v>Q4</v>
      </c>
      <c r="E2694" s="4">
        <f>MONTH(SalesDataTable[[#This Row],[Order Date]])</f>
        <v>12</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75">
      <c r="A2695" s="2">
        <v>2011</v>
      </c>
      <c r="B2695" s="3">
        <v>46385</v>
      </c>
      <c r="C2695" s="4">
        <f>YEAR(SalesDataTable[[#This Row],[Order Date]])</f>
        <v>2026</v>
      </c>
      <c r="D2695" s="19" t="str">
        <f>"Q"&amp;ROUNDUP(MONTH(SalesDataTable[[#This Row],[Order Date]])/3,0)</f>
        <v>Q4</v>
      </c>
      <c r="E2695" s="4">
        <f>MONTH(SalesDataTable[[#This Row],[Order Date]])</f>
        <v>12</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75">
      <c r="A2696" s="2">
        <v>2477</v>
      </c>
      <c r="B2696" s="3">
        <v>46385</v>
      </c>
      <c r="C2696" s="4">
        <f>YEAR(SalesDataTable[[#This Row],[Order Date]])</f>
        <v>2026</v>
      </c>
      <c r="D2696" s="19" t="str">
        <f>"Q"&amp;ROUNDUP(MONTH(SalesDataTable[[#This Row],[Order Date]])/3,0)</f>
        <v>Q4</v>
      </c>
      <c r="E2696" s="4">
        <f>MONTH(SalesDataTable[[#This Row],[Order Date]])</f>
        <v>12</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75">
      <c r="A2697" s="2">
        <v>2745</v>
      </c>
      <c r="B2697" s="3">
        <v>46385</v>
      </c>
      <c r="C2697" s="4">
        <f>YEAR(SalesDataTable[[#This Row],[Order Date]])</f>
        <v>2026</v>
      </c>
      <c r="D2697" s="19" t="str">
        <f>"Q"&amp;ROUNDUP(MONTH(SalesDataTable[[#This Row],[Order Date]])/3,0)</f>
        <v>Q4</v>
      </c>
      <c r="E2697" s="4">
        <f>MONTH(SalesDataTable[[#This Row],[Order Date]])</f>
        <v>12</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75">
      <c r="A2698" s="2">
        <v>4427</v>
      </c>
      <c r="B2698" s="3">
        <v>46385</v>
      </c>
      <c r="C2698" s="4">
        <f>YEAR(SalesDataTable[[#This Row],[Order Date]])</f>
        <v>2026</v>
      </c>
      <c r="D2698" s="19" t="str">
        <f>"Q"&amp;ROUNDUP(MONTH(SalesDataTable[[#This Row],[Order Date]])/3,0)</f>
        <v>Q4</v>
      </c>
      <c r="E2698" s="4">
        <f>MONTH(SalesDataTable[[#This Row],[Order Date]])</f>
        <v>12</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75">
      <c r="A2699" s="2">
        <v>377</v>
      </c>
      <c r="B2699" s="3">
        <v>46386</v>
      </c>
      <c r="C2699" s="4">
        <f>YEAR(SalesDataTable[[#This Row],[Order Date]])</f>
        <v>2026</v>
      </c>
      <c r="D2699" s="19" t="str">
        <f>"Q"&amp;ROUNDUP(MONTH(SalesDataTable[[#This Row],[Order Date]])/3,0)</f>
        <v>Q4</v>
      </c>
      <c r="E2699" s="4">
        <f>MONTH(SalesDataTable[[#This Row],[Order Date]])</f>
        <v>12</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75">
      <c r="A2700" s="2">
        <v>1530</v>
      </c>
      <c r="B2700" s="3">
        <v>46386</v>
      </c>
      <c r="C2700" s="4">
        <f>YEAR(SalesDataTable[[#This Row],[Order Date]])</f>
        <v>2026</v>
      </c>
      <c r="D2700" s="19" t="str">
        <f>"Q"&amp;ROUNDUP(MONTH(SalesDataTable[[#This Row],[Order Date]])/3,0)</f>
        <v>Q4</v>
      </c>
      <c r="E2700" s="4">
        <f>MONTH(SalesDataTable[[#This Row],[Order Date]])</f>
        <v>12</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75">
      <c r="A2701" s="2">
        <v>2135</v>
      </c>
      <c r="B2701" s="3">
        <v>46386</v>
      </c>
      <c r="C2701" s="4">
        <f>YEAR(SalesDataTable[[#This Row],[Order Date]])</f>
        <v>2026</v>
      </c>
      <c r="D2701" s="19" t="str">
        <f>"Q"&amp;ROUNDUP(MONTH(SalesDataTable[[#This Row],[Order Date]])/3,0)</f>
        <v>Q4</v>
      </c>
      <c r="E2701" s="4">
        <f>MONTH(SalesDataTable[[#This Row],[Order Date]])</f>
        <v>12</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75">
      <c r="A2702" s="2">
        <v>2916</v>
      </c>
      <c r="B2702" s="3">
        <v>46386</v>
      </c>
      <c r="C2702" s="4">
        <f>YEAR(SalesDataTable[[#This Row],[Order Date]])</f>
        <v>2026</v>
      </c>
      <c r="D2702" s="19" t="str">
        <f>"Q"&amp;ROUNDUP(MONTH(SalesDataTable[[#This Row],[Order Date]])/3,0)</f>
        <v>Q4</v>
      </c>
      <c r="E2702" s="4">
        <f>MONTH(SalesDataTable[[#This Row],[Order Date]])</f>
        <v>12</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75">
      <c r="A2703" s="2">
        <v>3449</v>
      </c>
      <c r="B2703" s="3">
        <v>46386</v>
      </c>
      <c r="C2703" s="4">
        <f>YEAR(SalesDataTable[[#This Row],[Order Date]])</f>
        <v>2026</v>
      </c>
      <c r="D2703" s="19" t="str">
        <f>"Q"&amp;ROUNDUP(MONTH(SalesDataTable[[#This Row],[Order Date]])/3,0)</f>
        <v>Q4</v>
      </c>
      <c r="E2703" s="4">
        <f>MONTH(SalesDataTable[[#This Row],[Order Date]])</f>
        <v>12</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75">
      <c r="A2704" s="2">
        <v>3498</v>
      </c>
      <c r="B2704" s="3">
        <v>46386</v>
      </c>
      <c r="C2704" s="4">
        <f>YEAR(SalesDataTable[[#This Row],[Order Date]])</f>
        <v>2026</v>
      </c>
      <c r="D2704" s="19" t="str">
        <f>"Q"&amp;ROUNDUP(MONTH(SalesDataTable[[#This Row],[Order Date]])/3,0)</f>
        <v>Q4</v>
      </c>
      <c r="E2704" s="4">
        <f>MONTH(SalesDataTable[[#This Row],[Order Date]])</f>
        <v>12</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75">
      <c r="A2705" s="2">
        <v>4851</v>
      </c>
      <c r="B2705" s="3">
        <v>46386</v>
      </c>
      <c r="C2705" s="4">
        <f>YEAR(SalesDataTable[[#This Row],[Order Date]])</f>
        <v>2026</v>
      </c>
      <c r="D2705" s="19" t="str">
        <f>"Q"&amp;ROUNDUP(MONTH(SalesDataTable[[#This Row],[Order Date]])/3,0)</f>
        <v>Q4</v>
      </c>
      <c r="E2705" s="4">
        <f>MONTH(SalesDataTable[[#This Row],[Order Date]])</f>
        <v>12</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75">
      <c r="A2706" s="2">
        <v>4926</v>
      </c>
      <c r="B2706" s="3">
        <v>46386</v>
      </c>
      <c r="C2706" s="4">
        <f>YEAR(SalesDataTable[[#This Row],[Order Date]])</f>
        <v>2026</v>
      </c>
      <c r="D2706" s="19" t="str">
        <f>"Q"&amp;ROUNDUP(MONTH(SalesDataTable[[#This Row],[Order Date]])/3,0)</f>
        <v>Q4</v>
      </c>
      <c r="E2706" s="4">
        <f>MONTH(SalesDataTable[[#This Row],[Order Date]])</f>
        <v>12</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75">
      <c r="A2707" s="2">
        <v>5035</v>
      </c>
      <c r="B2707" s="3">
        <v>46386</v>
      </c>
      <c r="C2707" s="4">
        <f>YEAR(SalesDataTable[[#This Row],[Order Date]])</f>
        <v>2026</v>
      </c>
      <c r="D2707" s="19" t="str">
        <f>"Q"&amp;ROUNDUP(MONTH(SalesDataTable[[#This Row],[Order Date]])/3,0)</f>
        <v>Q4</v>
      </c>
      <c r="E2707" s="4">
        <f>MONTH(SalesDataTable[[#This Row],[Order Date]])</f>
        <v>12</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75">
      <c r="A2708" s="2">
        <v>5135</v>
      </c>
      <c r="B2708" s="3">
        <v>46386</v>
      </c>
      <c r="C2708" s="4">
        <f>YEAR(SalesDataTable[[#This Row],[Order Date]])</f>
        <v>2026</v>
      </c>
      <c r="D2708" s="19" t="str">
        <f>"Q"&amp;ROUNDUP(MONTH(SalesDataTable[[#This Row],[Order Date]])/3,0)</f>
        <v>Q4</v>
      </c>
      <c r="E2708" s="4">
        <f>MONTH(SalesDataTable[[#This Row],[Order Date]])</f>
        <v>12</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Pivot Table</vt:lpstr>
      <vt:lpstr>Dashboard</vt:lpstr>
      <vt:lpstr>Data</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Munawar Shafiq</cp:lastModifiedBy>
  <dcterms:created xsi:type="dcterms:W3CDTF">2026-09-07T01:30:55Z</dcterms:created>
  <dcterms:modified xsi:type="dcterms:W3CDTF">2026-10-19T07:24:15Z</dcterms:modified>
</cp:coreProperties>
</file>