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arlos\MadridForAll\madrid-for-all\excel-to-json\"/>
    </mc:Choice>
  </mc:AlternateContent>
  <xr:revisionPtr revIDLastSave="2" documentId="6_{9C2DFA99-F840-499A-89AC-6C972F3739CA}" xr6:coauthVersionLast="43" xr6:coauthVersionMax="43" xr10:uidLastSave="{EAAD41FC-EB20-4016-877D-38F04ECE8212}"/>
  <bookViews>
    <workbookView xWindow="-108" yWindow="-108" windowWidth="23256" windowHeight="12576" activeTab="2" xr2:uid="{00000000-000D-0000-FFFF-FFFF00000000}"/>
  </bookViews>
  <sheets>
    <sheet name="Locations" sheetId="1" r:id="rId1"/>
    <sheet name="Services" sheetId="6" r:id="rId2"/>
    <sheet name="LocationServices" sheetId="7" r:id="rId3"/>
    <sheet name="Languages" sheetId="2" r:id="rId4"/>
    <sheet name="ServiceTypes" sheetId="3" r:id="rId5"/>
    <sheet name="WaysOfContact" sheetId="4" r:id="rId6"/>
  </sheets>
  <definedNames>
    <definedName name="_xlnm._FilterDatabase" localSheetId="1" hidden="1">Services!$A$1:$F$34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0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V10" i="1"/>
  <c r="U4" i="1"/>
  <c r="T17" i="1"/>
  <c r="V11" i="1"/>
  <c r="V3" i="1"/>
  <c r="V21" i="1"/>
  <c r="T11" i="1"/>
  <c r="U6" i="1"/>
  <c r="T5" i="1"/>
  <c r="V4" i="1"/>
  <c r="V14" i="1"/>
  <c r="V2" i="1"/>
  <c r="T9" i="1"/>
  <c r="V20" i="1"/>
  <c r="U9" i="1"/>
  <c r="T18" i="1"/>
  <c r="T7" i="1"/>
  <c r="T12" i="1"/>
  <c r="V15" i="1"/>
  <c r="U8" i="1"/>
  <c r="U16" i="1"/>
  <c r="U14" i="1"/>
  <c r="T13" i="1"/>
  <c r="T2" i="1"/>
  <c r="T8" i="1"/>
  <c r="T21" i="1"/>
  <c r="U2" i="1"/>
  <c r="U5" i="1"/>
  <c r="U18" i="1"/>
  <c r="T10" i="1"/>
  <c r="V6" i="1"/>
  <c r="U7" i="1"/>
  <c r="T14" i="1"/>
  <c r="U12" i="1"/>
  <c r="V12" i="1"/>
  <c r="U17" i="1"/>
  <c r="U11" i="1"/>
  <c r="V7" i="1"/>
  <c r="U21" i="1"/>
  <c r="V19" i="1"/>
  <c r="T16" i="1"/>
  <c r="T19" i="1"/>
  <c r="U3" i="1"/>
  <c r="T3" i="1"/>
  <c r="T6" i="1"/>
  <c r="V8" i="1"/>
  <c r="T4" i="1"/>
  <c r="V16" i="1"/>
  <c r="V13" i="1"/>
  <c r="V9" i="1"/>
  <c r="U10" i="1"/>
  <c r="U13" i="1"/>
  <c r="U15" i="1"/>
  <c r="U20" i="1"/>
  <c r="U19" i="1"/>
  <c r="T20" i="1"/>
  <c r="V5" i="1"/>
  <c r="T15" i="1"/>
  <c r="V18" i="1"/>
  <c r="V17" i="1"/>
</calcChain>
</file>

<file path=xl/sharedStrings.xml><?xml version="1.0" encoding="utf-8"?>
<sst xmlns="http://schemas.openxmlformats.org/spreadsheetml/2006/main" count="975" uniqueCount="544">
  <si>
    <t>ID</t>
  </si>
  <si>
    <t>orgName</t>
  </si>
  <si>
    <t>orgPhone</t>
  </si>
  <si>
    <t>orgEmail</t>
  </si>
  <si>
    <t>orgWeb</t>
  </si>
  <si>
    <t>address</t>
  </si>
  <si>
    <t>postalCode</t>
  </si>
  <si>
    <t>district</t>
  </si>
  <si>
    <t>locality</t>
  </si>
  <si>
    <t>timeTable.ES</t>
  </si>
  <si>
    <t>key</t>
  </si>
  <si>
    <t>ES</t>
  </si>
  <si>
    <t>EN</t>
  </si>
  <si>
    <t>FR</t>
  </si>
  <si>
    <t>AF</t>
  </si>
  <si>
    <t>África</t>
  </si>
  <si>
    <t>Africa</t>
  </si>
  <si>
    <t>Afrique</t>
  </si>
  <si>
    <t>AFS</t>
  </si>
  <si>
    <t>África subsahariana</t>
  </si>
  <si>
    <t>Subsaharian Africa</t>
  </si>
  <si>
    <t>Afrique sub-saharienne</t>
  </si>
  <si>
    <t>Castellano</t>
  </si>
  <si>
    <t>Spanish</t>
  </si>
  <si>
    <t>Espagnol</t>
  </si>
  <si>
    <t>Inglés</t>
  </si>
  <si>
    <t>English</t>
  </si>
  <si>
    <t>Anglais</t>
  </si>
  <si>
    <t>Francés</t>
  </si>
  <si>
    <t>French</t>
  </si>
  <si>
    <t>Français</t>
  </si>
  <si>
    <t>AR</t>
  </si>
  <si>
    <t>Árabe</t>
  </si>
  <si>
    <t>Arabic</t>
  </si>
  <si>
    <t>Arabe</t>
  </si>
  <si>
    <t>PT</t>
  </si>
  <si>
    <t>Portugués</t>
  </si>
  <si>
    <t>Portuguese</t>
  </si>
  <si>
    <t>Portugais</t>
  </si>
  <si>
    <t>IT</t>
  </si>
  <si>
    <t>Italiano</t>
  </si>
  <si>
    <t>Italian</t>
  </si>
  <si>
    <t>Italien</t>
  </si>
  <si>
    <t>BD</t>
  </si>
  <si>
    <t>Bengalí</t>
  </si>
  <si>
    <t>Bengali</t>
  </si>
  <si>
    <t>AL</t>
  </si>
  <si>
    <t>Lenguas africanas</t>
  </si>
  <si>
    <t>African Languages</t>
  </si>
  <si>
    <t>Langues africaines</t>
  </si>
  <si>
    <t>SW</t>
  </si>
  <si>
    <t>Suajili</t>
  </si>
  <si>
    <t>Swahili</t>
  </si>
  <si>
    <t>SO</t>
  </si>
  <si>
    <t>Somalí</t>
  </si>
  <si>
    <t>Somali</t>
  </si>
  <si>
    <t>WO</t>
  </si>
  <si>
    <t>Wolof</t>
  </si>
  <si>
    <t>timeTable.EN</t>
  </si>
  <si>
    <t>timeTable.FR</t>
  </si>
  <si>
    <t>priorAppointment</t>
  </si>
  <si>
    <t>wayOfContact</t>
  </si>
  <si>
    <t>languages[]</t>
  </si>
  <si>
    <t>phone</t>
  </si>
  <si>
    <t>fullAddress</t>
  </si>
  <si>
    <t>Llama por teléfono.</t>
  </si>
  <si>
    <t>geocode.lat</t>
  </si>
  <si>
    <t>geocode.lng</t>
  </si>
  <si>
    <t>Give us a phonecall.</t>
  </si>
  <si>
    <t>Contact par téléphone.</t>
  </si>
  <si>
    <t>visit</t>
  </si>
  <si>
    <t>Visita la sede.</t>
  </si>
  <si>
    <t>Visit us at our office.</t>
  </si>
  <si>
    <t>En se rendant sur place.</t>
  </si>
  <si>
    <t>email</t>
  </si>
  <si>
    <t>Envía un email.</t>
  </si>
  <si>
    <t>Send us an email.</t>
  </si>
  <si>
    <t>Contact par mail.</t>
  </si>
  <si>
    <t>facebook</t>
  </si>
  <si>
    <t>Escríbenos en facebook.</t>
  </si>
  <si>
    <t>Write us on facebook.</t>
  </si>
  <si>
    <t xml:space="preserve">Contact par facebook. </t>
  </si>
  <si>
    <t>web</t>
  </si>
  <si>
    <t>Contáctanos en nuestra web.</t>
  </si>
  <si>
    <t>Contact us through our website.</t>
  </si>
  <si>
    <t>Contactez-nous sur le web.</t>
  </si>
  <si>
    <t>ALTERNATIVA EN MARCHA</t>
  </si>
  <si>
    <t>aem@alternativaenmarcha.org</t>
  </si>
  <si>
    <t>www.alternativaenmarcha.org</t>
  </si>
  <si>
    <t>Ciudad Lineal</t>
  </si>
  <si>
    <t>MADRID</t>
  </si>
  <si>
    <t>Todas las mañanas, con cita previa</t>
  </si>
  <si>
    <t>Every morning, only with appointment</t>
  </si>
  <si>
    <t xml:space="preserve">
Toutes les matinées, para rendez-vous pris par téléphone</t>
  </si>
  <si>
    <t>Si</t>
  </si>
  <si>
    <t>ES;AR</t>
  </si>
  <si>
    <t>BIENVENIDXS REFUGIADXS ALCALÁ DE HENARES</t>
  </si>
  <si>
    <t>bienvenidosrefugiadosadh@gmail.com</t>
  </si>
  <si>
    <t>Sin presencia física</t>
  </si>
  <si>
    <t>ALCALÁ DE HENARES</t>
  </si>
  <si>
    <t>Contactar antes de venir</t>
  </si>
  <si>
    <t xml:space="preserve">
Prendre contact avant de venir</t>
  </si>
  <si>
    <t>Sí</t>
  </si>
  <si>
    <t>phone;email</t>
  </si>
  <si>
    <t>ES;EN</t>
  </si>
  <si>
    <t>También ofrecemos material escolar, productos de higiene, muebles y menaje del hogar. Podemos intentar otras asistencias.</t>
  </si>
  <si>
    <t>We also offer school material, hygiene products, furniture and household items. 
We are open to try new ways of support.</t>
  </si>
  <si>
    <t>Nous proposons également des fournitures scolaires, des produits d’hygiène, des meubles et des articles ménagers. Nous pouvons essayer d'autres aides.</t>
  </si>
  <si>
    <t>HERMANDAD DEL REFUGIO DE MADRID</t>
  </si>
  <si>
    <t>hermandad@refugio.e.telefonica.net</t>
  </si>
  <si>
    <t>www.realhermandaddelrefugio.org</t>
  </si>
  <si>
    <t>Centro</t>
  </si>
  <si>
    <t>Todas las tardes, de lunes a sábado, el domingo cierra</t>
  </si>
  <si>
    <t>Every afternoon/evening, from Monday to Friday, Sunday closed.</t>
  </si>
  <si>
    <t xml:space="preserve">
L'après-midi, du lundi au samedi. Fermé le dimanche</t>
  </si>
  <si>
    <t>No</t>
  </si>
  <si>
    <t xml:space="preserve">Comedor, cenas de 19 a 20 horas </t>
  </si>
  <si>
    <t>Canteen, dinner 19 to 20h.</t>
  </si>
  <si>
    <t>Cantine, dîners de 19h00 à 20h00</t>
  </si>
  <si>
    <t>miercoles 10,30-11,30 recoger número, lunes siguiente entrega de la ropa</t>
  </si>
  <si>
    <t>Wenesday 10:30-11:30 for appointment, Mondays to get the clothes</t>
  </si>
  <si>
    <t xml:space="preserve">
Le mercredi 10,30-11:30 para rendez-vous. Les vêtements sont délivrés le lundi qui suit
</t>
  </si>
  <si>
    <t>Ropero: los miércoles se recoge número de orden y la semana siguiente el lunes se entrega la ropa. Meses de verano, julio y agosto y los días festivos está cerrado.</t>
  </si>
  <si>
    <t>Clothing: Wednesday to collect the ticket and next Monday to deliver the clothes.
Summer months, July and August, and national festivities the service is closed.</t>
  </si>
  <si>
    <t>Un numéro sera donné le mercredi afin de récupérer les vêtements le lundi suivant Le centre est fermé les mois de juillet et août ainsi que les jours fériés</t>
  </si>
  <si>
    <t>ASOCIACIÓN APOYO</t>
  </si>
  <si>
    <t>apoyo@asociacionapoyo.org</t>
  </si>
  <si>
    <t>Moratalaz</t>
  </si>
  <si>
    <t>Todas las mañanas, Tardes de miércoles y viernes</t>
  </si>
  <si>
    <t>Every morning, Wednesday and Friday afternoons</t>
  </si>
  <si>
    <t>Servicios básicos</t>
  </si>
  <si>
    <t xml:space="preserve">
Tous les matins. Le mercredi et le vendredi après-midi</t>
  </si>
  <si>
    <t>LA VILLANA</t>
  </si>
  <si>
    <t>info@lavillana.org</t>
  </si>
  <si>
    <t>Basic services</t>
  </si>
  <si>
    <t>www.lavillana.org</t>
  </si>
  <si>
    <t xml:space="preserve">Services de première nécessité </t>
  </si>
  <si>
    <t>Arab</t>
  </si>
  <si>
    <t>Salud</t>
  </si>
  <si>
    <t>Health</t>
  </si>
  <si>
    <t xml:space="preserve">Santé </t>
  </si>
  <si>
    <t>Educacion</t>
  </si>
  <si>
    <t>Education</t>
  </si>
  <si>
    <t xml:space="preserve">Éducation </t>
  </si>
  <si>
    <t>Puente de Vallecas</t>
  </si>
  <si>
    <t>Todas las tardes</t>
  </si>
  <si>
    <t>Every afternoon/evening</t>
  </si>
  <si>
    <t xml:space="preserve">
Tous les après-midi</t>
  </si>
  <si>
    <t>Ocio</t>
  </si>
  <si>
    <t>Leisure</t>
  </si>
  <si>
    <t xml:space="preserve">Loisirs </t>
  </si>
  <si>
    <t>Recursos contra la violencia</t>
  </si>
  <si>
    <t>Resources against violence</t>
  </si>
  <si>
    <t xml:space="preserve">Recours contre la violence </t>
  </si>
  <si>
    <t>Información legal y asistencia jurídica</t>
  </si>
  <si>
    <t>Legal information and assistance</t>
  </si>
  <si>
    <t xml:space="preserve">Assistance juridique </t>
  </si>
  <si>
    <t>LA MERCED MIGRACIONES</t>
  </si>
  <si>
    <t>lamerced@lamercedmigraciones.org</t>
  </si>
  <si>
    <t>Información y orientación laboral</t>
  </si>
  <si>
    <t>www.lamercedmigraciones.org</t>
  </si>
  <si>
    <t>Job training and Labour guidance</t>
  </si>
  <si>
    <t xml:space="preserve">Orientation laborale </t>
  </si>
  <si>
    <t>Traducción y Mediación cultural</t>
  </si>
  <si>
    <t>Translation and Cultural mediation</t>
  </si>
  <si>
    <t xml:space="preserve">Traduction / Médiation culturelle </t>
  </si>
  <si>
    <t>Retorno Voluntario</t>
  </si>
  <si>
    <t>Voluntary return</t>
  </si>
  <si>
    <t xml:space="preserve">Retour volontaire </t>
  </si>
  <si>
    <t>Acompañamiento social</t>
  </si>
  <si>
    <t>Social support</t>
  </si>
  <si>
    <t>Accompagnement social</t>
  </si>
  <si>
    <t>Salamanca</t>
  </si>
  <si>
    <t>Todas las mañanas, Todas las tardes</t>
  </si>
  <si>
    <t>Every morning, Every afternoon/evening</t>
  </si>
  <si>
    <t>Toute la journée</t>
  </si>
  <si>
    <t>phone;visit;email</t>
  </si>
  <si>
    <t>ES;AR;FR</t>
  </si>
  <si>
    <t>Atención a la mujer y a los jóvenes.</t>
  </si>
  <si>
    <t>Women and youth assistance.</t>
  </si>
  <si>
    <t>Attention aux femmes et aux jeunes.</t>
  </si>
  <si>
    <t>ESCUELA POPULAR DE ADULTOS DEL BARRIO DEL PILAR</t>
  </si>
  <si>
    <t>jsanzlan@ucm.es</t>
  </si>
  <si>
    <t>Fuencarral / El Pardo</t>
  </si>
  <si>
    <t>Lunes y Miercoles (10:30-12:00 y 19:30-21:00) y Martes (19:30-20:30)</t>
  </si>
  <si>
    <t>Monday and Wednesday (10:30-12:00 and 19:30-21:00) and Tuesday (19:30-20:30)</t>
  </si>
  <si>
    <t xml:space="preserve">
Lundi et Mercredi (10:30-12:00 y 19:30-21:00)
Mardi (19:30-20:30)
</t>
  </si>
  <si>
    <t>ASOCIACIÓN REALIDADES</t>
  </si>
  <si>
    <t>info@asociacionrealidades.org</t>
  </si>
  <si>
    <t>WWW.ASOCIACIONREALIDADES.ORG</t>
  </si>
  <si>
    <t>Arganzuela</t>
  </si>
  <si>
    <t>Todas las mañanas</t>
  </si>
  <si>
    <t>Every morning</t>
  </si>
  <si>
    <t xml:space="preserve">
Tous les matins</t>
  </si>
  <si>
    <t>phone;</t>
  </si>
  <si>
    <t>Tramitación de rentas mínimas (REMI), atención a personas sin hogar.</t>
  </si>
  <si>
    <t>Minimal benefits proceedings (REMI), and support for homeless people.</t>
  </si>
  <si>
    <t>Traitement du revenu minimum (REMI), attention aux sans-abri.</t>
  </si>
  <si>
    <t>ASOCIACIÓN CULTURAL LA KALLE</t>
  </si>
  <si>
    <t>asociacion@lakalle.org</t>
  </si>
  <si>
    <t>www.lakalle.org</t>
  </si>
  <si>
    <t>LA INGOBERNABLE</t>
  </si>
  <si>
    <t>bienvenida@ingobernable.net</t>
  </si>
  <si>
    <t>www.ingobernable.net</t>
  </si>
  <si>
    <t>Tous les après-midi</t>
  </si>
  <si>
    <t>Taller de reparación de bicis</t>
  </si>
  <si>
    <t>Bycicle repair workshop</t>
  </si>
  <si>
    <t>Atelier de réparation de vélo</t>
  </si>
  <si>
    <t>ASOCIACION CULTURAL NORTE JOVEN</t>
  </si>
  <si>
    <t>nortejoven@nortejoven.org</t>
  </si>
  <si>
    <t>www.nortejoven.org</t>
  </si>
  <si>
    <t>Atención a la infancia y juventud.
Formación en oficios.</t>
  </si>
  <si>
    <t>Childhood and youth assistance.
Professional training.</t>
  </si>
  <si>
    <t>Attention aux enfants et aux jeunes. 
Formation aux métiers.</t>
  </si>
  <si>
    <t>LA ENREDADERA</t>
  </si>
  <si>
    <t>enredadera@riseup.net</t>
  </si>
  <si>
    <t>laenredaderadetetuan.wordpress.com</t>
  </si>
  <si>
    <t>Tetuan</t>
  </si>
  <si>
    <t xml:space="preserve">ASOCIACIÓN DE PSICOTERAPIA SISTÉMICA TRANSCULTURAL. TERAPIAS SIN FRONTERAS
</t>
  </si>
  <si>
    <t>info@terapiasinfronteras.com</t>
  </si>
  <si>
    <t>www.terapiasinfronteras.com</t>
  </si>
  <si>
    <t xml:space="preserve">
Toute la journée</t>
  </si>
  <si>
    <t>phone;visit;email;</t>
  </si>
  <si>
    <t>ES;EN;FR;AR</t>
  </si>
  <si>
    <t>category</t>
  </si>
  <si>
    <t>ASOCIACION CULTURAL GANDALF</t>
  </si>
  <si>
    <t>Alojamiento</t>
  </si>
  <si>
    <t>Housing</t>
  </si>
  <si>
    <t>Logement</t>
  </si>
  <si>
    <t>Comedores</t>
  </si>
  <si>
    <t>Soup kitchens</t>
  </si>
  <si>
    <t>Cantines</t>
  </si>
  <si>
    <t>Comida y cesta de la compra</t>
  </si>
  <si>
    <t xml:space="preserve">Food </t>
  </si>
  <si>
    <t>Distribution de paniers repas</t>
  </si>
  <si>
    <t>CEPI CENTRO ARGANZUELA (LA RUECA ASOCIACIÓN)</t>
  </si>
  <si>
    <t>cepiarganzuela@larueca.info</t>
  </si>
  <si>
    <t>Duchas públicas</t>
  </si>
  <si>
    <t>Public Showers</t>
  </si>
  <si>
    <t>www.larueca.info</t>
  </si>
  <si>
    <t>Douches publiques</t>
  </si>
  <si>
    <t>Ropa</t>
  </si>
  <si>
    <t>Clothing</t>
  </si>
  <si>
    <t>Vêtements</t>
  </si>
  <si>
    <t>Lavandería</t>
  </si>
  <si>
    <t>Laundry</t>
  </si>
  <si>
    <t>Buanderie</t>
  </si>
  <si>
    <t>Transporte</t>
  </si>
  <si>
    <t>Lunes 16-20h De martes a sábados 10-14 y 16-20h</t>
  </si>
  <si>
    <t>Monday 16-20h From Tuesday to Saturday 10-14h and 16-20h</t>
  </si>
  <si>
    <t>Transportation</t>
  </si>
  <si>
    <t xml:space="preserve">
Lundi de 16h à 20h
Du mardi au samedi de 10h à 14h et de 16h à 20h</t>
  </si>
  <si>
    <t>Transport</t>
  </si>
  <si>
    <t>Atención a las familias, la mujer y la infancia, las</t>
  </si>
  <si>
    <t>Families, women and childhood assistance</t>
  </si>
  <si>
    <t>Services d'attention dédiés à la famille, aux femmes et aux jeunesse</t>
  </si>
  <si>
    <t>Atención médica general</t>
  </si>
  <si>
    <t>General medical assistance</t>
  </si>
  <si>
    <t>Attention médicale générale</t>
  </si>
  <si>
    <t>AFROAID</t>
  </si>
  <si>
    <t>afroaidmail@gmail.com</t>
  </si>
  <si>
    <t>www.afroaid.net</t>
  </si>
  <si>
    <t>VIH</t>
  </si>
  <si>
    <t>HIV</t>
  </si>
  <si>
    <t>Chagas</t>
  </si>
  <si>
    <t>Adicciones</t>
  </si>
  <si>
    <t>Addictions</t>
  </si>
  <si>
    <t>Dépendances</t>
  </si>
  <si>
    <t>Dentista</t>
  </si>
  <si>
    <t>Dentist</t>
  </si>
  <si>
    <t>Dentiste</t>
  </si>
  <si>
    <t>Fines de semana</t>
  </si>
  <si>
    <t>Weekends</t>
  </si>
  <si>
    <t>Le week-end</t>
  </si>
  <si>
    <t>Oculista/Gafas</t>
  </si>
  <si>
    <t>Optician / Glasses</t>
  </si>
  <si>
    <t>Ophtalmologie</t>
  </si>
  <si>
    <t>ASOCIACIÓN CEPA-PUENTE DE VALLECAS</t>
  </si>
  <si>
    <t>cepaongcolectivo@gmail.com</t>
  </si>
  <si>
    <t>Vacunación</t>
  </si>
  <si>
    <t>Vaccination</t>
  </si>
  <si>
    <t>Vaccins</t>
  </si>
  <si>
    <t>phone;visit</t>
  </si>
  <si>
    <t>Planificación familiar/ Anticoncepción</t>
  </si>
  <si>
    <t>Family planning / Contraception</t>
  </si>
  <si>
    <t>Planing familial / Contraception</t>
  </si>
  <si>
    <t>Atención a la mujer</t>
  </si>
  <si>
    <t>Women assistance</t>
  </si>
  <si>
    <t>Services d'attention dédiés aux femmes</t>
  </si>
  <si>
    <t>Ginecología</t>
  </si>
  <si>
    <t>Ginecology</t>
  </si>
  <si>
    <t>cepa.infancia@gmail.com</t>
  </si>
  <si>
    <t>Ginécologie</t>
  </si>
  <si>
    <t>tardes de lunes a jueves</t>
  </si>
  <si>
    <t>Afternoons from Monday  to Thursday</t>
  </si>
  <si>
    <t xml:space="preserve">
Le lundi et le jeudi après-midi</t>
  </si>
  <si>
    <t>Interrupción voluntaria del embarazo</t>
  </si>
  <si>
    <t>voluntary termination of pregnancy</t>
  </si>
  <si>
    <t>Interruption volontaire de grossesse</t>
  </si>
  <si>
    <t>Atención a familias e infancia</t>
  </si>
  <si>
    <t>Families and childhod assistance</t>
  </si>
  <si>
    <t>Services d'attention dédiés aux jeunesse</t>
  </si>
  <si>
    <t>Atención Psicológica</t>
  </si>
  <si>
    <t xml:space="preserve">Psychological care </t>
  </si>
  <si>
    <t>ORBITA DIVERSA</t>
  </si>
  <si>
    <t>Attention psychologique</t>
  </si>
  <si>
    <t>info@orbitadiversa.org</t>
  </si>
  <si>
    <t>Atención Psiquiátrica</t>
  </si>
  <si>
    <t>Psychiatric care</t>
  </si>
  <si>
    <t>Attention psychiatrique</t>
  </si>
  <si>
    <t>Clases de español</t>
  </si>
  <si>
    <t>Spanish lessons</t>
  </si>
  <si>
    <t>Cours d'espagnol</t>
  </si>
  <si>
    <t>Clases de otros idiomas</t>
  </si>
  <si>
    <t>Other languages lessons</t>
  </si>
  <si>
    <t>Cours de langues</t>
  </si>
  <si>
    <t>Clases de informática</t>
  </si>
  <si>
    <t>IT lessons</t>
  </si>
  <si>
    <t>Classes d'Informatique</t>
  </si>
  <si>
    <t>Apoyo escolar</t>
  </si>
  <si>
    <t>School support</t>
  </si>
  <si>
    <t>Appui scolaire</t>
  </si>
  <si>
    <t>Formación profesional</t>
  </si>
  <si>
    <t>Professional training</t>
  </si>
  <si>
    <t xml:space="preserve">Formation professionnelle </t>
  </si>
  <si>
    <t>Otras formaciones</t>
  </si>
  <si>
    <t>Other trainings</t>
  </si>
  <si>
    <t xml:space="preserve">Autres formations </t>
  </si>
  <si>
    <t>Deportes</t>
  </si>
  <si>
    <t>Sports</t>
  </si>
  <si>
    <t>Acceso a la cultura</t>
  </si>
  <si>
    <t>Miércoles y Viernes de 17h a 21h</t>
  </si>
  <si>
    <t>Access to culture</t>
  </si>
  <si>
    <t>Wednesday and Fridays from 17h to 21h</t>
  </si>
  <si>
    <t>Accès à la culture</t>
  </si>
  <si>
    <t xml:space="preserve">
Mercredi et Vendredi de 17h à 21h</t>
  </si>
  <si>
    <t>ES;EN;IT</t>
  </si>
  <si>
    <t>Tiempo libre</t>
  </si>
  <si>
    <t>Free time</t>
  </si>
  <si>
    <t>Temps libre</t>
  </si>
  <si>
    <t>Internet</t>
  </si>
  <si>
    <t>Agresiones racistas y xenófobas</t>
  </si>
  <si>
    <t>Racist and xenophobic attacks</t>
  </si>
  <si>
    <t>Agressions racistes et xénophobes</t>
  </si>
  <si>
    <t>Acompañamiento en CIEs</t>
  </si>
  <si>
    <t>Support for people in detention centres for migrants</t>
  </si>
  <si>
    <t>Soutien dans des centres de détention pour étrangers</t>
  </si>
  <si>
    <t xml:space="preserve">Trata </t>
  </si>
  <si>
    <t>Human trafficking</t>
  </si>
  <si>
    <t>Traite des personnes</t>
  </si>
  <si>
    <t>Prostitución</t>
  </si>
  <si>
    <t>Prostitution</t>
  </si>
  <si>
    <t>Violencia de género</t>
  </si>
  <si>
    <t>Gender violence</t>
  </si>
  <si>
    <t>Violence de genre</t>
  </si>
  <si>
    <t>Agresiones sexuales</t>
  </si>
  <si>
    <t>Sexual assaults</t>
  </si>
  <si>
    <t>Agressions sexuelles</t>
  </si>
  <si>
    <t>Mutilación genital femenina</t>
  </si>
  <si>
    <t>Female genital mutilation</t>
  </si>
  <si>
    <t>Mutilation génitale féminine</t>
  </si>
  <si>
    <t>LGTBIQ+</t>
  </si>
  <si>
    <t>additionalInfo.ES</t>
  </si>
  <si>
    <t>additionalInfo.EN</t>
  </si>
  <si>
    <t>additionalInfo.FR</t>
  </si>
  <si>
    <t>Horarios de las actividades: www.lavillana.org/agenda/</t>
  </si>
  <si>
    <t>Activities schedule: www.lavillana.org/agenda/</t>
  </si>
  <si>
    <t>Horaires des activités disponibles sur www.lavillana.org/agenda/</t>
  </si>
  <si>
    <t>www.refugiadosalcala.es</t>
  </si>
  <si>
    <t>acgandalf-gandalf.blogspot.com.es</t>
  </si>
  <si>
    <t>orbitadiversa.wordpress.com</t>
  </si>
  <si>
    <t>c1s1</t>
  </si>
  <si>
    <t>c1s2</t>
  </si>
  <si>
    <t>c1s3</t>
  </si>
  <si>
    <t>c1s4</t>
  </si>
  <si>
    <t>c1s6</t>
  </si>
  <si>
    <t>c1s7</t>
  </si>
  <si>
    <t>c2s1</t>
  </si>
  <si>
    <t>c2s2</t>
  </si>
  <si>
    <t>c2s3</t>
  </si>
  <si>
    <t>c2s4</t>
  </si>
  <si>
    <t>c2s5</t>
  </si>
  <si>
    <t>c2s6</t>
  </si>
  <si>
    <t>c2s7</t>
  </si>
  <si>
    <t>c2s8</t>
  </si>
  <si>
    <t>c2s9</t>
  </si>
  <si>
    <t>c2s10</t>
  </si>
  <si>
    <t>c2s11</t>
  </si>
  <si>
    <t>c2s12</t>
  </si>
  <si>
    <t>c3s1</t>
  </si>
  <si>
    <t>c3s2</t>
  </si>
  <si>
    <t>c3s3</t>
  </si>
  <si>
    <t>c3s4</t>
  </si>
  <si>
    <t>c3s5</t>
  </si>
  <si>
    <t>c3s6</t>
  </si>
  <si>
    <t>c4s1</t>
  </si>
  <si>
    <t>c4s2</t>
  </si>
  <si>
    <t>c4s3</t>
  </si>
  <si>
    <t>c4s4</t>
  </si>
  <si>
    <t>c5s1</t>
  </si>
  <si>
    <t>c5s2</t>
  </si>
  <si>
    <t>c5s3</t>
  </si>
  <si>
    <t>c5s4</t>
  </si>
  <si>
    <t>c5s5</t>
  </si>
  <si>
    <t>c5</t>
  </si>
  <si>
    <t>c5s6</t>
  </si>
  <si>
    <t>c5s7</t>
  </si>
  <si>
    <t>c1</t>
  </si>
  <si>
    <t>c2</t>
  </si>
  <si>
    <t>c3</t>
  </si>
  <si>
    <t>c4</t>
  </si>
  <si>
    <t>c6</t>
  </si>
  <si>
    <t>c7</t>
  </si>
  <si>
    <t>c8</t>
  </si>
  <si>
    <t>c9</t>
  </si>
  <si>
    <t>c10</t>
  </si>
  <si>
    <t>loc1</t>
  </si>
  <si>
    <t>loc2</t>
  </si>
  <si>
    <t>loc3</t>
  </si>
  <si>
    <t>loc4</t>
  </si>
  <si>
    <t>loc5</t>
  </si>
  <si>
    <t>loc6</t>
  </si>
  <si>
    <t>loc7</t>
  </si>
  <si>
    <t>loc8</t>
  </si>
  <si>
    <t>loc9</t>
  </si>
  <si>
    <t>loc10</t>
  </si>
  <si>
    <t>loc11</t>
  </si>
  <si>
    <t>loc12</t>
  </si>
  <si>
    <t>loc13</t>
  </si>
  <si>
    <t>loc14</t>
  </si>
  <si>
    <t>loc15</t>
  </si>
  <si>
    <t>loc16</t>
  </si>
  <si>
    <t>loc17</t>
  </si>
  <si>
    <t>loc18</t>
  </si>
  <si>
    <t>loc19</t>
  </si>
  <si>
    <t>loc20</t>
  </si>
  <si>
    <t>CHILD</t>
  </si>
  <si>
    <t>WOMEN</t>
  </si>
  <si>
    <t>Exclusive for minors</t>
  </si>
  <si>
    <t>Exclusif pour mineurs</t>
  </si>
  <si>
    <t>OPEN</t>
  </si>
  <si>
    <t>Abierto a todo el mundo</t>
  </si>
  <si>
    <t>Open to everybody</t>
  </si>
  <si>
    <t>Ouvert à tout le monde</t>
  </si>
  <si>
    <t>Exclusivo para mujeres</t>
  </si>
  <si>
    <t>Exclusivo para menores</t>
  </si>
  <si>
    <t>Exclusive for women</t>
  </si>
  <si>
    <t>Exclusif pour femmes</t>
  </si>
  <si>
    <t>LGTBIQ</t>
  </si>
  <si>
    <t>CALLE JOSÉ LUIS DE ARRESE 66 LOCAL</t>
  </si>
  <si>
    <t>CALLE ENTREPEÑAS 2</t>
  </si>
  <si>
    <t>CORREDERA BAJA DE SAN PABLO 16</t>
  </si>
  <si>
    <t>CORREGIDOR DIEGO DE VALDERRABANO 45</t>
  </si>
  <si>
    <t xml:space="preserve">CALLE MONTSENY, 35 </t>
  </si>
  <si>
    <t>CALLE BOCÁNGEL 2</t>
  </si>
  <si>
    <t>CALLE BETANZOS Nº 37</t>
  </si>
  <si>
    <t>CALLECÁCERES, 10 1º DERECHA</t>
  </si>
  <si>
    <t>CALLE JAVIER DE MIGUEL, 92 BLOQUE I LOCAL 1</t>
  </si>
  <si>
    <t>CALLE GOBERNADOR 39</t>
  </si>
  <si>
    <t>CALLE RIVADAVIA, 20</t>
  </si>
  <si>
    <t>CALLE ANASTASIO HERRERO 10</t>
  </si>
  <si>
    <t>CALLE SAN AGUSTIN, Nº 7. 1RA, EXT IZDA</t>
  </si>
  <si>
    <t>CALLE RAFAEL FERNANDEZ HIJICOS, 2</t>
  </si>
  <si>
    <t>CALLE ARQUITECTURA 15 DUPLICADO</t>
  </si>
  <si>
    <t>CALLE RAMÓN PÉREZ DE AYALA Nº 26 LOCAL POSTERIOR</t>
  </si>
  <si>
    <t>CALLE MARISMAS 37</t>
  </si>
  <si>
    <t>CALLE RIBERA DE CURTIDORES 2</t>
  </si>
  <si>
    <t>gandalflf@hotmail.com</t>
  </si>
  <si>
    <t>servicios_basicos.png</t>
  </si>
  <si>
    <t>salud.png</t>
  </si>
  <si>
    <t>educacion.png</t>
  </si>
  <si>
    <t>ocio.png</t>
  </si>
  <si>
    <t>recursos_violencia.png</t>
  </si>
  <si>
    <t>legal.png</t>
  </si>
  <si>
    <t>laboral.png</t>
  </si>
  <si>
    <t>traduccion.png</t>
  </si>
  <si>
    <t>retorno.png</t>
  </si>
  <si>
    <t>acompanamiento_social.png</t>
  </si>
  <si>
    <t>Puerta del Sol, Madrid, 28010, MADRID</t>
  </si>
  <si>
    <t>Calle de Matilde Landa, 1</t>
  </si>
  <si>
    <t>geocode.coordinates</t>
  </si>
  <si>
    <t>icon</t>
  </si>
  <si>
    <t>locationID</t>
  </si>
  <si>
    <t>c1s5</t>
  </si>
  <si>
    <t>c6s0</t>
  </si>
  <si>
    <t>c7s0</t>
  </si>
  <si>
    <t>c8s0</t>
  </si>
  <si>
    <t>c9s0</t>
  </si>
  <si>
    <t>c10s0</t>
  </si>
  <si>
    <t>LGTBI</t>
  </si>
  <si>
    <t>c1s0</t>
  </si>
  <si>
    <t>c2s0</t>
  </si>
  <si>
    <t>c3s0</t>
  </si>
  <si>
    <t>c4s0</t>
  </si>
  <si>
    <t>c5s0</t>
  </si>
  <si>
    <t>OPEN;CHILD</t>
  </si>
  <si>
    <t>WOMEN;CHILD</t>
  </si>
  <si>
    <t>OPEN;WOMEN</t>
  </si>
  <si>
    <t>c1s0[]</t>
  </si>
  <si>
    <t>c1s1[]</t>
  </si>
  <si>
    <t>c1s2[]</t>
  </si>
  <si>
    <t>c1s3[]</t>
  </si>
  <si>
    <t>c1s4[]</t>
  </si>
  <si>
    <t>c1s6[]</t>
  </si>
  <si>
    <t>c1s7[]</t>
  </si>
  <si>
    <t>c2s0[]</t>
  </si>
  <si>
    <t>c2s1[]</t>
  </si>
  <si>
    <t>c2s2[]</t>
  </si>
  <si>
    <t>c2s3[]</t>
  </si>
  <si>
    <t>c2s4[]</t>
  </si>
  <si>
    <t>c2s5[]</t>
  </si>
  <si>
    <t>c2s6[]</t>
  </si>
  <si>
    <t>c2s7[]</t>
  </si>
  <si>
    <t>c2s8[]</t>
  </si>
  <si>
    <t>c2s9[]</t>
  </si>
  <si>
    <t>c2s10[]</t>
  </si>
  <si>
    <t>c2s11[]</t>
  </si>
  <si>
    <t>c2s12[]</t>
  </si>
  <si>
    <t>c3s0[]</t>
  </si>
  <si>
    <t>c3s1[]</t>
  </si>
  <si>
    <t>c3s2[]</t>
  </si>
  <si>
    <t>c3s3[]</t>
  </si>
  <si>
    <t>c3s4[]</t>
  </si>
  <si>
    <t>c3s5[]</t>
  </si>
  <si>
    <t>c3s6[]</t>
  </si>
  <si>
    <t>c4s0[]</t>
  </si>
  <si>
    <t>c4s1[]</t>
  </si>
  <si>
    <t>c4s2[]</t>
  </si>
  <si>
    <t>c4s3[]</t>
  </si>
  <si>
    <t>c4s4[]</t>
  </si>
  <si>
    <t>c5s0[]</t>
  </si>
  <si>
    <t>c5s1[]</t>
  </si>
  <si>
    <t>c5s2[]</t>
  </si>
  <si>
    <t>c5s3[]</t>
  </si>
  <si>
    <t>c5s4[]</t>
  </si>
  <si>
    <t>c5s5[]</t>
  </si>
  <si>
    <t>c5s6[]</t>
  </si>
  <si>
    <t>c5s7[]</t>
  </si>
  <si>
    <t>c6s0[]</t>
  </si>
  <si>
    <t>c7s0[]</t>
  </si>
  <si>
    <t>c8s0[]</t>
  </si>
  <si>
    <t>c9s0[]</t>
  </si>
  <si>
    <t>c10s0[]</t>
  </si>
  <si>
    <t>c1s5[]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</si>
</sst>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0"/>
      <color rgb="FF00000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theme="0"/>
      <name val="Arial"/>
      <family val="2"/>
    </font>
    <font>
      <u/>
      <sz val="10"/>
      <color rgb="FF1155CC"/>
      <name val="Verdana"/>
      <family val="2"/>
    </font>
    <font>
      <sz val="10"/>
      <color rgb="FFFF0000"/>
      <name val="Verdana"/>
      <family val="2"/>
    </font>
    <font>
      <b/>
      <sz val="10"/>
      <color rgb="FF000000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</font>
    <font>
      <b/>
      <sz val="10"/>
      <color rgb="FF222222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3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" fillId="0" borderId="3" xfId="0" applyFont="1" applyBorder="1" applyAlignment="1">
      <alignment horizontal="left" wrapText="1"/>
    </xf>
    <xf numFmtId="3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name val="Verdana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3" formatCode="#,##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/>
        <vertAlign val="baseline"/>
        <sz val="10"/>
        <color rgb="FF1155CC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4894B0-9635-4E3F-9C09-2D7BF331FACC}" name="Table324" displayName="Table324" ref="A1:V21" totalsRowShown="0" headerRowDxfId="99" dataDxfId="98">
  <autoFilter ref="A1:V21" xr:uid="{1D8D3504-E567-429C-B436-EFBFF45E9352}"/>
  <tableColumns count="22">
    <tableColumn id="1" xr3:uid="{A995648D-B1C5-4E20-8415-ED6BD8DA5B27}" name="ID" dataDxfId="97"/>
    <tableColumn id="2" xr3:uid="{DED31FC3-84C5-4365-A515-52A8BC32BD58}" name="orgName" dataDxfId="96"/>
    <tableColumn id="3" xr3:uid="{2CE7F38F-78C7-4620-9081-840F5D76D63B}" name="orgPhone" dataDxfId="95"/>
    <tableColumn id="4" xr3:uid="{22E8A965-CFDF-469E-B0EC-26C268096638}" name="orgEmail" dataDxfId="94"/>
    <tableColumn id="5" xr3:uid="{200684F1-AAAF-4674-9E3F-38C9EDDB2BDD}" name="orgWeb" dataDxfId="93"/>
    <tableColumn id="6" xr3:uid="{B60ED3E9-2E06-4A63-B565-4A72A9CC16A2}" name="address" dataDxfId="92"/>
    <tableColumn id="7" xr3:uid="{5031711F-1CA0-4ACB-9179-8C9EDE9D4B3F}" name="postalCode" dataDxfId="91"/>
    <tableColumn id="8" xr3:uid="{CC82E1BD-CA4F-4D13-BB11-C2686E3BFCDF}" name="district" dataDxfId="90"/>
    <tableColumn id="9" xr3:uid="{8E0AD961-D027-45D1-B6CA-C4A0119A710E}" name="locality" dataDxfId="89"/>
    <tableColumn id="10" xr3:uid="{763CD2BB-54CB-49EF-948C-57111B20ACC3}" name="timeTable.ES" dataDxfId="88"/>
    <tableColumn id="11" xr3:uid="{57D30847-4CD9-4A52-A7FA-F19D9E249BD3}" name="timeTable.EN" dataDxfId="87"/>
    <tableColumn id="12" xr3:uid="{66D669CC-1A8F-4F30-8C89-165052C85BA3}" name="timeTable.FR" dataDxfId="86"/>
    <tableColumn id="13" xr3:uid="{3DC1574F-9900-4E24-8EC6-1D65258C7364}" name="priorAppointment" dataDxfId="85"/>
    <tableColumn id="14" xr3:uid="{35793D96-95B9-4B5C-997B-37DE19586915}" name="wayOfContact" dataDxfId="84"/>
    <tableColumn id="15" xr3:uid="{740E7D78-5C25-459F-B58E-89DDF9105B7A}" name="languages[]" dataDxfId="83"/>
    <tableColumn id="20" xr3:uid="{620D6AA5-04A0-40B8-98C9-28B7900A7EFA}" name="additionalInfo.ES" dataDxfId="82"/>
    <tableColumn id="21" xr3:uid="{C4D6F104-22B7-460B-889E-9C81ED10A500}" name="additionalInfo.EN" dataDxfId="81"/>
    <tableColumn id="22" xr3:uid="{D442F059-5ADB-47CE-B452-64C07C1545C0}" name="additionalInfo.FR" dataDxfId="80"/>
    <tableColumn id="23" xr3:uid="{A0F1EF03-2A6F-48A9-84B3-7989A17D5C51}" name="fullAddress" dataDxfId="79"/>
    <tableColumn id="24" xr3:uid="{F7967750-DDB0-4C78-93CA-9258B74ED939}" name="geocode.lat" dataDxfId="78">
      <calculatedColumnFormula>GetLatitude(S2)</calculatedColumnFormula>
    </tableColumn>
    <tableColumn id="25" xr3:uid="{0FD9A5C3-05C2-423C-99CA-4D49BDBA81C3}" name="geocode.lng" dataDxfId="77">
      <calculatedColumnFormula>GetLongitude(S2)</calculatedColumnFormula>
    </tableColumn>
    <tableColumn id="16" xr3:uid="{1CA6D322-D6EC-431C-B33B-9462914C00CB}" name="geocode.coordinates" dataDxfId="76">
      <calculatedColumnFormula>GetCoordinates(Table324[[#This Row],[fullAddress]])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14CBEE-BFFA-421A-A547-8CF1CE437095}" name="Table5" displayName="Table5" ref="A1:G47" totalsRowShown="0" headerRowDxfId="75" dataDxfId="74">
  <autoFilter ref="A1:G47" xr:uid="{536D6A7B-723B-4A5F-8218-4A3AA7BE3449}"/>
  <tableColumns count="7">
    <tableColumn id="1" xr3:uid="{DDF1CF32-84BF-4971-9EAC-535227BC8B2E}" name="key" dataDxfId="73"/>
    <tableColumn id="2" xr3:uid="{DE95D87B-0281-4340-A8C0-6843E9DA2310}" name="category" dataDxfId="72"/>
    <tableColumn id="7" xr3:uid="{0C801E42-019C-439D-86A6-8CAF57ED5B9E}" name="icon" dataDxfId="71"/>
    <tableColumn id="3" xr3:uid="{6DB04307-70B3-42AD-AC72-A114999954BF}" name="ES" dataDxfId="70"/>
    <tableColumn id="4" xr3:uid="{7A51FBB4-7674-4071-92EA-258C98556710}" name="EN" dataDxfId="69"/>
    <tableColumn id="5" xr3:uid="{66FB74A0-E547-4045-AB20-5DF3E91D16EA}" name="FR" dataDxfId="68"/>
    <tableColumn id="6" xr3:uid="{CA74B998-EC86-46D9-931D-BE34983BF6E2}" name="AR" dataDxfId="6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ACB93-43CD-45FD-81EC-B4F8AFDA14E3}" name="Table2" displayName="Table2" ref="A1:AU21" totalsRowShown="0" headerRowDxfId="66" dataDxfId="65">
  <autoFilter ref="A1:AU21" xr:uid="{7DBA5E18-6EF2-4E86-8D20-60559CBC8050}"/>
  <tableColumns count="47">
    <tableColumn id="1" xr3:uid="{A30E2F13-319A-4BEA-A50F-07B0365ED3AE}" name="locationID" dataDxfId="64"/>
    <tableColumn id="45" xr3:uid="{F777D09A-5A42-4B9E-89FA-876A1AF6D711}" name="c1s0[]" dataDxfId="63"/>
    <tableColumn id="2" xr3:uid="{F46876EE-4923-4A2B-83EE-9810A5B9B350}" name="c1s1[]" dataDxfId="62"/>
    <tableColumn id="3" xr3:uid="{2CC6E37B-E0AB-4C43-9172-0FFBFAD403F2}" name="c1s2[]" dataDxfId="61"/>
    <tableColumn id="4" xr3:uid="{96CDD7AB-C048-4824-BF24-43189F7D62BD}" name="c1s3[]" dataDxfId="60"/>
    <tableColumn id="5" xr3:uid="{8B679F17-0ABF-42BA-BE60-8D2513A73F81}" name="c1s4[]" dataDxfId="59"/>
    <tableColumn id="6" xr3:uid="{32D2A7D1-56DD-4536-B41F-985CA99DEFDE}" name="c1s5[]" dataDxfId="58"/>
    <tableColumn id="7" xr3:uid="{12FDBC77-511A-40DE-89CA-E26CFA6E379A}" name="c1s6[]" dataDxfId="57"/>
    <tableColumn id="8" xr3:uid="{3C5EAE93-7D92-42B6-8473-7DEEC4AA7285}" name="c1s7[]" dataDxfId="56"/>
    <tableColumn id="46" xr3:uid="{908AE151-BBE9-4CE4-B522-7868220B463C}" name="c2s0[]" dataDxfId="55"/>
    <tableColumn id="9" xr3:uid="{34FF37CC-DFF7-4E61-81F1-071CF16564EB}" name="c2s1[]" dataDxfId="54"/>
    <tableColumn id="10" xr3:uid="{17928F09-E7F9-4963-A6B7-677996C676CE}" name="c2s2[]" dataDxfId="53"/>
    <tableColumn id="11" xr3:uid="{A0A82123-080E-4A88-B797-71121D4E1984}" name="c2s3[]" dataDxfId="52"/>
    <tableColumn id="12" xr3:uid="{CAD4E983-2487-466A-9EEC-B09BAB220FB1}" name="c2s4[]" dataDxfId="51"/>
    <tableColumn id="13" xr3:uid="{66B9ED9A-C8A8-485A-8A0F-D066133F52FE}" name="c2s5[]" dataDxfId="50"/>
    <tableColumn id="14" xr3:uid="{2EEA138B-7E0E-4C4D-A84F-5E9344CA0AC8}" name="c2s6[]" dataDxfId="49"/>
    <tableColumn id="15" xr3:uid="{E1D04CB3-D3CF-442C-87E4-8B115972381E}" name="c2s7[]" dataDxfId="48"/>
    <tableColumn id="16" xr3:uid="{9F750017-E5F1-4206-A640-0D97C9C7581E}" name="c2s8[]" dataDxfId="47"/>
    <tableColumn id="17" xr3:uid="{12400B95-E1DF-43D1-9393-69E1E1A316D7}" name="c2s9[]" dataDxfId="46"/>
    <tableColumn id="18" xr3:uid="{8250B39B-3832-4833-AB94-61E85C72C0B3}" name="c2s10[]" dataDxfId="45"/>
    <tableColumn id="19" xr3:uid="{EACAC023-C4E9-48B7-BD4D-DBBBE1A82F3F}" name="c2s11[]" dataDxfId="44"/>
    <tableColumn id="20" xr3:uid="{358F56BE-96D6-4AAE-9B74-75B37D45EDD4}" name="c2s12[]" dataDxfId="43"/>
    <tableColumn id="47" xr3:uid="{194755AA-0235-4E36-B605-395A38BD67E7}" name="c3s0[]" dataDxfId="42"/>
    <tableColumn id="21" xr3:uid="{13C374CE-D752-4059-ACDE-9C62B4879DDC}" name="c3s1[]" dataDxfId="41"/>
    <tableColumn id="22" xr3:uid="{53018453-B487-4BC5-B704-2DC758D37A7C}" name="c3s2[]" dataDxfId="40"/>
    <tableColumn id="23" xr3:uid="{EDFF739B-ED48-430A-8F37-F20394842679}" name="c3s3[]" dataDxfId="39"/>
    <tableColumn id="24" xr3:uid="{BDB42CEE-E727-4FF4-B4A2-BCBBA5D01AFC}" name="c3s4[]" dataDxfId="38"/>
    <tableColumn id="25" xr3:uid="{34B7A69B-75C9-49E2-9996-AB22974502AA}" name="c3s5[]" dataDxfId="37"/>
    <tableColumn id="26" xr3:uid="{683FDB23-A35F-4274-B163-34F563990C3A}" name="c3s6[]" dataDxfId="36"/>
    <tableColumn id="48" xr3:uid="{70813CAC-6757-4118-B70C-75AB89176372}" name="c4s0[]" dataDxfId="35"/>
    <tableColumn id="27" xr3:uid="{6500F408-79D0-485E-9645-2E4EFCEBE61A}" name="c4s1[]" dataDxfId="34"/>
    <tableColumn id="28" xr3:uid="{5EEDB82D-7DF0-4D1D-BABB-DBDE3D3CC880}" name="c4s2[]" dataDxfId="33"/>
    <tableColumn id="29" xr3:uid="{B85CAA87-E012-41FF-A624-C31406D39A67}" name="c4s3[]" dataDxfId="32"/>
    <tableColumn id="30" xr3:uid="{2211390F-98D7-434B-9C74-1F254027E523}" name="c4s4[]" dataDxfId="31"/>
    <tableColumn id="49" xr3:uid="{2A986951-B592-4D16-A4BA-8E68937941B9}" name="c5s0[]" dataDxfId="30"/>
    <tableColumn id="31" xr3:uid="{B45354C5-6B6D-4C35-BA65-7CAEDE44053B}" name="c5s1[]" dataDxfId="29"/>
    <tableColumn id="32" xr3:uid="{ECE418FF-76B9-46A4-AD5E-709757374355}" name="c5s2[]" dataDxfId="28"/>
    <tableColumn id="33" xr3:uid="{C5FE6BEE-B909-4405-BA84-CB64ECB5A36D}" name="c5s3[]" dataDxfId="27"/>
    <tableColumn id="34" xr3:uid="{27BF132F-876D-4ED0-B426-34F997349B66}" name="c5s4[]" dataDxfId="26"/>
    <tableColumn id="35" xr3:uid="{6489FD41-67E5-4F52-9572-CA7BD6C10279}" name="c5s5[]" dataDxfId="25"/>
    <tableColumn id="36" xr3:uid="{4B64D554-CE1B-4B64-ADD6-DD518E563946}" name="c5s6[]" dataDxfId="24"/>
    <tableColumn id="38" xr3:uid="{364FDB27-94A9-404D-8902-AED533BD26DF}" name="c5s7[]" dataDxfId="23"/>
    <tableColumn id="39" xr3:uid="{F2EC24B7-3DB7-410B-9995-7DE2FFBB8201}" name="c6s0[]" dataDxfId="22"/>
    <tableColumn id="40" xr3:uid="{FE9DEDBF-3B08-4AE1-A62F-0B6D50188285}" name="c7s0[]" dataDxfId="21"/>
    <tableColumn id="41" xr3:uid="{A6BDCB1C-361B-4DBE-91B0-749673093C6C}" name="c8s0[]" dataDxfId="20"/>
    <tableColumn id="42" xr3:uid="{2B971DD5-3281-4FE5-A959-686BBAB39B6D}" name="c9s0[]" dataDxfId="19"/>
    <tableColumn id="43" xr3:uid="{20F95055-36F5-4708-83A6-C4122107FBB7}" name="c10s0[]" dataDxfId="1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6B4560-A8B1-4359-9600-C4E0B50997D4}" name="Table6" displayName="Table6" ref="A1:D12" totalsRowShown="0" headerRowDxfId="17" dataDxfId="16">
  <autoFilter ref="A1:D12" xr:uid="{1805D6D4-39FC-4703-BD03-58D9066DDE3F}"/>
  <tableColumns count="4">
    <tableColumn id="1" xr3:uid="{547C14E6-643C-4605-9A03-CE2AC6E3C148}" name="key" dataDxfId="15"/>
    <tableColumn id="2" xr3:uid="{11FDD566-FB25-47DF-A6EE-800E2F61D415}" name="ES" dataDxfId="14"/>
    <tableColumn id="3" xr3:uid="{4DFD6CBE-B9E6-4763-AB1B-EB06C59566E0}" name="EN" dataDxfId="13"/>
    <tableColumn id="4" xr3:uid="{9F9534E0-3ABE-46BC-B24C-582C892D0099}" name="FR" dataDxfId="1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1ED5C4-F099-4B3E-AF45-BC03AC3335E6}" name="Table7" displayName="Table7" ref="A1:D7" totalsRowShown="0" headerRowDxfId="11" dataDxfId="10">
  <autoFilter ref="A1:D7" xr:uid="{3DB567EC-FC6B-4DA1-8934-BE857F061FEB}"/>
  <tableColumns count="4">
    <tableColumn id="1" xr3:uid="{15C923B6-9582-42CC-B119-993AB4C15D5D}" name="key" dataDxfId="9"/>
    <tableColumn id="2" xr3:uid="{DC6167CB-D569-49E4-BCC8-BEB4946A61EB}" name="ES" dataDxfId="8"/>
    <tableColumn id="3" xr3:uid="{831E1A3A-05AA-4CBE-94D6-E7921D347FA7}" name="EN" dataDxfId="7"/>
    <tableColumn id="4" xr3:uid="{B191964A-792A-4326-82CD-B27826C19CC7}" name="FR" dataDxfId="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F06B58-9B7E-48E7-978A-B5A48B492FC8}" name="Table8" displayName="Table8" ref="A1:D6" totalsRowShown="0" headerRowDxfId="5" dataDxfId="4">
  <autoFilter ref="A1:D6" xr:uid="{E6DDA63D-3678-49DE-A2CD-A11664FD3AB6}"/>
  <tableColumns count="4">
    <tableColumn id="1" xr3:uid="{C5F0B007-FDB4-44ED-808F-D98BE4CD18CE}" name="key" dataDxfId="3"/>
    <tableColumn id="2" xr3:uid="{DAEB6789-A237-4FB8-A5B5-AEA607D00983}" name="ES" dataDxfId="2"/>
    <tableColumn id="3" xr3:uid="{784FB03E-4188-4E94-86B4-BB8AFFF57361}" name="EN" dataDxfId="1"/>
    <tableColumn id="4" xr3:uid="{E845AAB9-DD7A-460A-ADC9-533F63A138EE}" name="F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villana.org/" TargetMode="External"/><Relationship Id="rId13" Type="http://schemas.openxmlformats.org/officeDocument/2006/relationships/hyperlink" Target="http://www.nortejoven.org/" TargetMode="External"/><Relationship Id="rId18" Type="http://schemas.openxmlformats.org/officeDocument/2006/relationships/hyperlink" Target="http://www.afroaid.net/" TargetMode="External"/><Relationship Id="rId3" Type="http://schemas.openxmlformats.org/officeDocument/2006/relationships/hyperlink" Target="http://timetable.fr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www.realhermandaddelrefugio.org/" TargetMode="External"/><Relationship Id="rId12" Type="http://schemas.openxmlformats.org/officeDocument/2006/relationships/hyperlink" Target="http://www.ingobernable.net/" TargetMode="External"/><Relationship Id="rId17" Type="http://schemas.openxmlformats.org/officeDocument/2006/relationships/hyperlink" Target="http://www.larueca.info/" TargetMode="External"/><Relationship Id="rId2" Type="http://schemas.openxmlformats.org/officeDocument/2006/relationships/hyperlink" Target="http://timetable.en/" TargetMode="External"/><Relationship Id="rId16" Type="http://schemas.openxmlformats.org/officeDocument/2006/relationships/hyperlink" Target="http://acgandalf-gandalf.blogspot.com.es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imetable.es/" TargetMode="External"/><Relationship Id="rId6" Type="http://schemas.openxmlformats.org/officeDocument/2006/relationships/hyperlink" Target="http://www.realhermandaddelrefugio.org/" TargetMode="External"/><Relationship Id="rId11" Type="http://schemas.openxmlformats.org/officeDocument/2006/relationships/hyperlink" Target="http://www.lakalle.org/" TargetMode="External"/><Relationship Id="rId5" Type="http://schemas.openxmlformats.org/officeDocument/2006/relationships/hyperlink" Target="http://www.refugiadosalcala.es/" TargetMode="External"/><Relationship Id="rId15" Type="http://schemas.openxmlformats.org/officeDocument/2006/relationships/hyperlink" Target="http://www.terapiasinfronteras.com/" TargetMode="External"/><Relationship Id="rId10" Type="http://schemas.openxmlformats.org/officeDocument/2006/relationships/hyperlink" Target="http://www.asociacionrealidades.org/" TargetMode="External"/><Relationship Id="rId19" Type="http://schemas.openxmlformats.org/officeDocument/2006/relationships/hyperlink" Target="https://orbitadiversa.wordpress.com/" TargetMode="External"/><Relationship Id="rId4" Type="http://schemas.openxmlformats.org/officeDocument/2006/relationships/hyperlink" Target="http://www.alternativaenmarcha.org/" TargetMode="External"/><Relationship Id="rId9" Type="http://schemas.openxmlformats.org/officeDocument/2006/relationships/hyperlink" Target="http://www.lamercedmigraciones.org/" TargetMode="External"/><Relationship Id="rId14" Type="http://schemas.openxmlformats.org/officeDocument/2006/relationships/hyperlink" Target="http://laenredaderadetetuan.wordpres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1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ColWidth="14.44140625" defaultRowHeight="15" customHeight="1" x14ac:dyDescent="0.25"/>
  <cols>
    <col min="1" max="1" width="6" style="8" bestFit="1" customWidth="1"/>
    <col min="2" max="2" width="65.88671875" style="8" customWidth="1"/>
    <col min="3" max="3" width="14.44140625" style="8"/>
    <col min="4" max="4" width="39.6640625" style="8" bestFit="1" customWidth="1"/>
    <col min="5" max="5" width="48.109375" style="8" bestFit="1" customWidth="1"/>
    <col min="6" max="6" width="58.88671875" style="8" bestFit="1" customWidth="1"/>
    <col min="7" max="9" width="14.44140625" style="8"/>
    <col min="10" max="10" width="107.6640625" style="8" bestFit="1" customWidth="1"/>
    <col min="11" max="11" width="110.109375" style="8" bestFit="1" customWidth="1"/>
    <col min="12" max="12" width="73" style="8" bestFit="1" customWidth="1"/>
    <col min="13" max="14" width="22.109375" style="8" bestFit="1" customWidth="1"/>
    <col min="15" max="15" width="16.33203125" style="8" bestFit="1" customWidth="1"/>
    <col min="16" max="16" width="255.6640625" style="8" bestFit="1" customWidth="1"/>
    <col min="17" max="17" width="57" style="8" customWidth="1"/>
    <col min="18" max="18" width="56.88671875" style="8" customWidth="1"/>
    <col min="19" max="19" width="75.33203125" style="8" bestFit="1" customWidth="1"/>
    <col min="20" max="20" width="14.44140625" style="8"/>
    <col min="21" max="21" width="14.44140625" style="23"/>
    <col min="22" max="22" width="25.88671875" style="8" bestFit="1" customWidth="1"/>
    <col min="23" max="16384" width="14.44140625" style="8"/>
  </cols>
  <sheetData>
    <row r="1" spans="1:22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58</v>
      </c>
      <c r="L1" s="6" t="s">
        <v>59</v>
      </c>
      <c r="M1" s="2" t="s">
        <v>60</v>
      </c>
      <c r="N1" s="2" t="s">
        <v>61</v>
      </c>
      <c r="O1" s="2" t="s">
        <v>62</v>
      </c>
      <c r="P1" s="2" t="s">
        <v>362</v>
      </c>
      <c r="Q1" s="2" t="s">
        <v>363</v>
      </c>
      <c r="R1" s="2" t="s">
        <v>364</v>
      </c>
      <c r="S1" s="2" t="s">
        <v>64</v>
      </c>
      <c r="T1" s="2" t="s">
        <v>66</v>
      </c>
      <c r="U1" s="21" t="s">
        <v>67</v>
      </c>
      <c r="V1" s="20" t="s">
        <v>480</v>
      </c>
    </row>
    <row r="2" spans="1:22" ht="15" customHeight="1" x14ac:dyDescent="0.25">
      <c r="A2" s="14" t="s">
        <v>416</v>
      </c>
      <c r="B2" s="15" t="s">
        <v>86</v>
      </c>
      <c r="C2" s="14">
        <v>914049118</v>
      </c>
      <c r="D2" s="15" t="s">
        <v>87</v>
      </c>
      <c r="E2" s="16" t="s">
        <v>88</v>
      </c>
      <c r="F2" s="18" t="s">
        <v>449</v>
      </c>
      <c r="G2" s="14">
        <v>28017</v>
      </c>
      <c r="H2" s="15" t="s">
        <v>89</v>
      </c>
      <c r="I2" s="15" t="s">
        <v>90</v>
      </c>
      <c r="J2" s="15" t="s">
        <v>91</v>
      </c>
      <c r="K2" s="15" t="s">
        <v>92</v>
      </c>
      <c r="L2" s="15" t="s">
        <v>93</v>
      </c>
      <c r="M2" s="15" t="s">
        <v>94</v>
      </c>
      <c r="N2" s="15" t="s">
        <v>63</v>
      </c>
      <c r="O2" s="15" t="s">
        <v>95</v>
      </c>
      <c r="P2" s="15"/>
      <c r="Q2" s="15"/>
      <c r="R2" s="10"/>
      <c r="S2" s="15" t="str">
        <f>"" &amp; $F2 &amp; ", " &amp; $G2 &amp; ", " &amp; $I2</f>
        <v>CALLE JOSÉ LUIS DE ARRESE 66 LOCAL, 28017, MADRID</v>
      </c>
      <c r="T2" s="17" t="str">
        <f t="shared" ref="T2:T21" si="0">GetLatitude(S2)</f>
        <v>40.4236238</v>
      </c>
      <c r="U2" s="22" t="str">
        <f t="shared" ref="U2:U21" si="1">GetLongitude(S2)</f>
        <v>-3.6508187</v>
      </c>
      <c r="V2" s="15" t="str">
        <f>GetCoordinates(Table324[[#This Row],[fullAddress]])</f>
        <v>40.4236238, -3.6508187</v>
      </c>
    </row>
    <row r="3" spans="1:22" ht="15" customHeight="1" x14ac:dyDescent="0.25">
      <c r="A3" s="14" t="s">
        <v>417</v>
      </c>
      <c r="B3" s="15" t="s">
        <v>96</v>
      </c>
      <c r="C3" s="14">
        <v>680995764</v>
      </c>
      <c r="D3" s="15" t="s">
        <v>97</v>
      </c>
      <c r="E3" s="16" t="s">
        <v>368</v>
      </c>
      <c r="F3" s="18" t="s">
        <v>450</v>
      </c>
      <c r="G3" s="14">
        <v>28803</v>
      </c>
      <c r="H3" s="15" t="s">
        <v>98</v>
      </c>
      <c r="I3" s="15" t="s">
        <v>99</v>
      </c>
      <c r="J3" s="15" t="s">
        <v>100</v>
      </c>
      <c r="K3" s="15" t="s">
        <v>100</v>
      </c>
      <c r="L3" s="15" t="s">
        <v>101</v>
      </c>
      <c r="M3" s="15" t="s">
        <v>102</v>
      </c>
      <c r="N3" s="15" t="s">
        <v>103</v>
      </c>
      <c r="O3" s="15" t="s">
        <v>104</v>
      </c>
      <c r="P3" s="15" t="s">
        <v>105</v>
      </c>
      <c r="Q3" s="15" t="s">
        <v>106</v>
      </c>
      <c r="R3" s="10" t="s">
        <v>107</v>
      </c>
      <c r="S3" s="15" t="str">
        <f t="shared" ref="S3:S21" si="2">"" &amp; $F3 &amp; ", " &amp; $G3 &amp; ", " &amp; $I3</f>
        <v>CALLE ENTREPEÑAS 2, 28803, ALCALÁ DE HENARES</v>
      </c>
      <c r="T3" s="17" t="str">
        <f t="shared" si="0"/>
        <v>40.4696924</v>
      </c>
      <c r="U3" s="22" t="str">
        <f t="shared" si="1"/>
        <v>-3.3649408</v>
      </c>
      <c r="V3" s="15" t="str">
        <f>GetCoordinates(Table324[[#This Row],[fullAddress]])</f>
        <v>40.4696924, -3.3649408</v>
      </c>
    </row>
    <row r="4" spans="1:22" ht="15" customHeight="1" x14ac:dyDescent="0.25">
      <c r="A4" s="14" t="s">
        <v>418</v>
      </c>
      <c r="B4" s="15" t="s">
        <v>108</v>
      </c>
      <c r="C4" s="14">
        <v>915220070</v>
      </c>
      <c r="D4" s="15" t="s">
        <v>109</v>
      </c>
      <c r="E4" s="16" t="s">
        <v>110</v>
      </c>
      <c r="F4" s="18" t="s">
        <v>451</v>
      </c>
      <c r="G4" s="14">
        <v>28004</v>
      </c>
      <c r="H4" s="15" t="s">
        <v>111</v>
      </c>
      <c r="I4" s="15" t="s">
        <v>90</v>
      </c>
      <c r="J4" s="15" t="s">
        <v>112</v>
      </c>
      <c r="K4" s="15" t="s">
        <v>113</v>
      </c>
      <c r="L4" s="15" t="s">
        <v>114</v>
      </c>
      <c r="M4" s="15" t="s">
        <v>115</v>
      </c>
      <c r="N4" s="15"/>
      <c r="O4" s="15" t="s">
        <v>11</v>
      </c>
      <c r="P4" s="15" t="s">
        <v>116</v>
      </c>
      <c r="Q4" s="15" t="s">
        <v>117</v>
      </c>
      <c r="R4" s="10" t="s">
        <v>118</v>
      </c>
      <c r="S4" s="15" t="str">
        <f t="shared" si="2"/>
        <v>CORREDERA BAJA DE SAN PABLO 16, 28004, MADRID</v>
      </c>
      <c r="T4" s="17" t="str">
        <f t="shared" si="0"/>
        <v>40.4226654</v>
      </c>
      <c r="U4" s="22" t="str">
        <f t="shared" si="1"/>
        <v>-3.7034987</v>
      </c>
      <c r="V4" s="15" t="str">
        <f>GetCoordinates(Table324[[#This Row],[fullAddress]])</f>
        <v>40.4226654, -3.7034987</v>
      </c>
    </row>
    <row r="5" spans="1:22" ht="15" customHeight="1" x14ac:dyDescent="0.25">
      <c r="A5" s="14" t="s">
        <v>419</v>
      </c>
      <c r="B5" s="15" t="s">
        <v>108</v>
      </c>
      <c r="C5" s="14">
        <v>915220070</v>
      </c>
      <c r="D5" s="15" t="s">
        <v>109</v>
      </c>
      <c r="E5" s="16" t="s">
        <v>110</v>
      </c>
      <c r="F5" s="18" t="s">
        <v>451</v>
      </c>
      <c r="G5" s="14">
        <v>28004</v>
      </c>
      <c r="H5" s="15" t="s">
        <v>111</v>
      </c>
      <c r="I5" s="15" t="s">
        <v>90</v>
      </c>
      <c r="J5" s="15" t="s">
        <v>119</v>
      </c>
      <c r="K5" s="15" t="s">
        <v>120</v>
      </c>
      <c r="L5" s="15" t="s">
        <v>121</v>
      </c>
      <c r="M5" s="15" t="s">
        <v>102</v>
      </c>
      <c r="N5" s="15" t="s">
        <v>70</v>
      </c>
      <c r="O5" s="15" t="s">
        <v>11</v>
      </c>
      <c r="P5" s="15" t="s">
        <v>122</v>
      </c>
      <c r="Q5" s="15" t="s">
        <v>123</v>
      </c>
      <c r="R5" s="10" t="s">
        <v>124</v>
      </c>
      <c r="S5" s="15" t="str">
        <f t="shared" si="2"/>
        <v>CORREDERA BAJA DE SAN PABLO 16, 28004, MADRID</v>
      </c>
      <c r="T5" s="17" t="str">
        <f t="shared" si="0"/>
        <v>40.4226654</v>
      </c>
      <c r="U5" s="22" t="str">
        <f t="shared" si="1"/>
        <v>-3.7034987</v>
      </c>
      <c r="V5" s="15" t="str">
        <f>GetCoordinates(Table324[[#This Row],[fullAddress]])</f>
        <v>40.4226654, -3.7034987</v>
      </c>
    </row>
    <row r="6" spans="1:22" ht="15" customHeight="1" x14ac:dyDescent="0.25">
      <c r="A6" s="14" t="s">
        <v>420</v>
      </c>
      <c r="B6" s="15" t="s">
        <v>125</v>
      </c>
      <c r="C6" s="14">
        <v>914379815</v>
      </c>
      <c r="D6" s="15" t="s">
        <v>126</v>
      </c>
      <c r="E6" s="16"/>
      <c r="F6" s="18" t="s">
        <v>452</v>
      </c>
      <c r="G6" s="14">
        <v>28030</v>
      </c>
      <c r="H6" s="15" t="s">
        <v>127</v>
      </c>
      <c r="I6" s="15" t="s">
        <v>90</v>
      </c>
      <c r="J6" s="15" t="s">
        <v>128</v>
      </c>
      <c r="K6" s="15" t="s">
        <v>129</v>
      </c>
      <c r="L6" s="15" t="s">
        <v>131</v>
      </c>
      <c r="M6" s="15" t="s">
        <v>115</v>
      </c>
      <c r="N6" s="15" t="s">
        <v>63</v>
      </c>
      <c r="O6" s="15" t="s">
        <v>11</v>
      </c>
      <c r="P6" s="15"/>
      <c r="Q6" s="15"/>
      <c r="R6" s="10"/>
      <c r="S6" s="15" t="str">
        <f t="shared" si="2"/>
        <v>CORREGIDOR DIEGO DE VALDERRABANO 45, 28030, MADRID</v>
      </c>
      <c r="T6" s="17" t="str">
        <f t="shared" si="0"/>
        <v>40.4131224</v>
      </c>
      <c r="U6" s="22" t="str">
        <f t="shared" si="1"/>
        <v>-3.6599634</v>
      </c>
      <c r="V6" s="15" t="str">
        <f>GetCoordinates(Table324[[#This Row],[fullAddress]])</f>
        <v>40.4131224, -3.6599634</v>
      </c>
    </row>
    <row r="7" spans="1:22" ht="15" customHeight="1" x14ac:dyDescent="0.25">
      <c r="A7" s="14" t="s">
        <v>421</v>
      </c>
      <c r="B7" s="15" t="s">
        <v>132</v>
      </c>
      <c r="C7" s="14">
        <v>644882198</v>
      </c>
      <c r="D7" s="15" t="s">
        <v>133</v>
      </c>
      <c r="E7" s="16" t="s">
        <v>135</v>
      </c>
      <c r="F7" s="18" t="s">
        <v>453</v>
      </c>
      <c r="G7" s="14">
        <v>28038</v>
      </c>
      <c r="H7" s="15" t="s">
        <v>144</v>
      </c>
      <c r="I7" s="15" t="s">
        <v>90</v>
      </c>
      <c r="J7" s="15" t="s">
        <v>145</v>
      </c>
      <c r="K7" s="15" t="s">
        <v>146</v>
      </c>
      <c r="L7" s="15" t="s">
        <v>147</v>
      </c>
      <c r="M7" s="15" t="s">
        <v>115</v>
      </c>
      <c r="N7" s="15" t="s">
        <v>70</v>
      </c>
      <c r="O7" s="15" t="s">
        <v>11</v>
      </c>
      <c r="P7" s="15" t="s">
        <v>365</v>
      </c>
      <c r="Q7" s="15" t="s">
        <v>366</v>
      </c>
      <c r="R7" s="10" t="s">
        <v>367</v>
      </c>
      <c r="S7" s="15" t="str">
        <f t="shared" si="2"/>
        <v>CALLE MONTSENY, 35 , 28038, MADRID</v>
      </c>
      <c r="T7" s="17" t="str">
        <f t="shared" si="0"/>
        <v>40.4005434</v>
      </c>
      <c r="U7" s="22" t="str">
        <f t="shared" si="1"/>
        <v>-3.6624328</v>
      </c>
      <c r="V7" s="15" t="str">
        <f>GetCoordinates(Table324[[#This Row],[fullAddress]])</f>
        <v>40.4005434, -3.6624328</v>
      </c>
    </row>
    <row r="8" spans="1:22" ht="15" customHeight="1" x14ac:dyDescent="0.25">
      <c r="A8" s="14" t="s">
        <v>422</v>
      </c>
      <c r="B8" s="15" t="s">
        <v>157</v>
      </c>
      <c r="C8" s="14">
        <v>913555550</v>
      </c>
      <c r="D8" s="15" t="s">
        <v>158</v>
      </c>
      <c r="E8" s="16" t="s">
        <v>160</v>
      </c>
      <c r="F8" s="18" t="s">
        <v>454</v>
      </c>
      <c r="G8" s="14">
        <v>28028</v>
      </c>
      <c r="H8" s="15" t="s">
        <v>172</v>
      </c>
      <c r="I8" s="15" t="s">
        <v>90</v>
      </c>
      <c r="J8" s="15" t="s">
        <v>173</v>
      </c>
      <c r="K8" s="15" t="s">
        <v>174</v>
      </c>
      <c r="L8" s="15" t="s">
        <v>175</v>
      </c>
      <c r="M8" s="15" t="s">
        <v>102</v>
      </c>
      <c r="N8" s="15" t="s">
        <v>176</v>
      </c>
      <c r="O8" s="15" t="s">
        <v>177</v>
      </c>
      <c r="P8" s="15" t="s">
        <v>178</v>
      </c>
      <c r="Q8" s="15" t="s">
        <v>179</v>
      </c>
      <c r="R8" s="10" t="s">
        <v>180</v>
      </c>
      <c r="S8" s="15" t="str">
        <f t="shared" si="2"/>
        <v>CALLE BOCÁNGEL 2, 28028, MADRID</v>
      </c>
      <c r="T8" s="17" t="str">
        <f t="shared" si="0"/>
        <v>40.4298802</v>
      </c>
      <c r="U8" s="22" t="str">
        <f t="shared" si="1"/>
        <v>-3.6643317</v>
      </c>
      <c r="V8" s="15" t="str">
        <f>GetCoordinates(Table324[[#This Row],[fullAddress]])</f>
        <v>40.4298802, -3.6643317</v>
      </c>
    </row>
    <row r="9" spans="1:22" ht="15" customHeight="1" x14ac:dyDescent="0.25">
      <c r="A9" s="14" t="s">
        <v>423</v>
      </c>
      <c r="B9" s="15" t="s">
        <v>181</v>
      </c>
      <c r="C9" s="14">
        <v>635736573</v>
      </c>
      <c r="D9" s="15" t="s">
        <v>182</v>
      </c>
      <c r="E9" s="16"/>
      <c r="F9" s="18" t="s">
        <v>455</v>
      </c>
      <c r="G9" s="14">
        <v>28029</v>
      </c>
      <c r="H9" s="15" t="s">
        <v>183</v>
      </c>
      <c r="I9" s="15" t="s">
        <v>90</v>
      </c>
      <c r="J9" s="15" t="s">
        <v>184</v>
      </c>
      <c r="K9" s="15" t="s">
        <v>185</v>
      </c>
      <c r="L9" s="15" t="s">
        <v>186</v>
      </c>
      <c r="M9" s="15" t="s">
        <v>115</v>
      </c>
      <c r="N9" s="15" t="s">
        <v>70</v>
      </c>
      <c r="O9" s="15" t="s">
        <v>11</v>
      </c>
      <c r="P9" s="15"/>
      <c r="Q9" s="15"/>
      <c r="R9" s="10"/>
      <c r="S9" s="15" t="str">
        <f t="shared" si="2"/>
        <v>CALLE BETANZOS Nº 37, 28029, MADRID</v>
      </c>
      <c r="T9" s="17" t="str">
        <f t="shared" si="0"/>
        <v>40.4746269</v>
      </c>
      <c r="U9" s="22" t="str">
        <f t="shared" si="1"/>
        <v>-3.7114436</v>
      </c>
      <c r="V9" s="15" t="str">
        <f>GetCoordinates(Table324[[#This Row],[fullAddress]])</f>
        <v>40.4746269, -3.7114436</v>
      </c>
    </row>
    <row r="10" spans="1:22" ht="15" customHeight="1" x14ac:dyDescent="0.25">
      <c r="A10" s="14" t="s">
        <v>424</v>
      </c>
      <c r="B10" s="15" t="s">
        <v>187</v>
      </c>
      <c r="C10" s="14">
        <v>914672726</v>
      </c>
      <c r="D10" s="15" t="s">
        <v>188</v>
      </c>
      <c r="E10" s="16" t="s">
        <v>189</v>
      </c>
      <c r="F10" s="18" t="s">
        <v>456</v>
      </c>
      <c r="G10" s="14">
        <v>28045</v>
      </c>
      <c r="H10" s="15" t="s">
        <v>190</v>
      </c>
      <c r="I10" s="15" t="s">
        <v>90</v>
      </c>
      <c r="J10" s="15" t="s">
        <v>191</v>
      </c>
      <c r="K10" s="15" t="s">
        <v>192</v>
      </c>
      <c r="L10" s="15" t="s">
        <v>193</v>
      </c>
      <c r="M10" s="15" t="s">
        <v>102</v>
      </c>
      <c r="N10" s="15" t="s">
        <v>194</v>
      </c>
      <c r="O10" s="15" t="s">
        <v>11</v>
      </c>
      <c r="P10" s="15" t="s">
        <v>195</v>
      </c>
      <c r="Q10" s="15" t="s">
        <v>196</v>
      </c>
      <c r="R10" s="10" t="s">
        <v>197</v>
      </c>
      <c r="S10" s="15" t="str">
        <f t="shared" si="2"/>
        <v>CALLECÁCERES, 10 1º DERECHA, 28045, MADRID</v>
      </c>
      <c r="T10" s="17" t="str">
        <f t="shared" si="0"/>
        <v>40.3987635</v>
      </c>
      <c r="U10" s="22" t="str">
        <f t="shared" si="1"/>
        <v>-3.6956464</v>
      </c>
      <c r="V10" s="15" t="str">
        <f>GetCoordinates(Table324[[#This Row],[fullAddress]])</f>
        <v>40.3987635, -3.6956464</v>
      </c>
    </row>
    <row r="11" spans="1:22" ht="15" customHeight="1" x14ac:dyDescent="0.25">
      <c r="A11" s="14" t="s">
        <v>425</v>
      </c>
      <c r="B11" s="15" t="s">
        <v>198</v>
      </c>
      <c r="C11" s="14">
        <v>917772822</v>
      </c>
      <c r="D11" s="15" t="s">
        <v>199</v>
      </c>
      <c r="E11" s="16" t="s">
        <v>200</v>
      </c>
      <c r="F11" s="18" t="s">
        <v>457</v>
      </c>
      <c r="G11" s="14">
        <v>28018</v>
      </c>
      <c r="H11" s="15" t="s">
        <v>144</v>
      </c>
      <c r="I11" s="15" t="s">
        <v>90</v>
      </c>
      <c r="J11" s="15" t="s">
        <v>191</v>
      </c>
      <c r="K11" s="15" t="s">
        <v>192</v>
      </c>
      <c r="L11" s="15" t="s">
        <v>193</v>
      </c>
      <c r="M11" s="15" t="s">
        <v>102</v>
      </c>
      <c r="N11" s="15" t="s">
        <v>103</v>
      </c>
      <c r="O11" s="15" t="s">
        <v>11</v>
      </c>
      <c r="P11" s="15"/>
      <c r="Q11" s="15"/>
      <c r="R11" s="10"/>
      <c r="S11" s="15" t="str">
        <f t="shared" si="2"/>
        <v>CALLE JAVIER DE MIGUEL, 92 BLOQUE I LOCAL 1, 28018, MADRID</v>
      </c>
      <c r="T11" s="17" t="str">
        <f t="shared" si="0"/>
        <v>40.3884884</v>
      </c>
      <c r="U11" s="22" t="str">
        <f t="shared" si="1"/>
        <v>-3.7052074</v>
      </c>
      <c r="V11" s="15" t="str">
        <f>GetCoordinates(Table324[[#This Row],[fullAddress]])</f>
        <v>40.3884884, -3.7052074</v>
      </c>
    </row>
    <row r="12" spans="1:22" ht="15" customHeight="1" x14ac:dyDescent="0.25">
      <c r="A12" s="14" t="s">
        <v>426</v>
      </c>
      <c r="B12" s="15" t="s">
        <v>201</v>
      </c>
      <c r="C12" s="14"/>
      <c r="D12" s="15" t="s">
        <v>202</v>
      </c>
      <c r="E12" s="16" t="s">
        <v>203</v>
      </c>
      <c r="F12" s="18" t="s">
        <v>458</v>
      </c>
      <c r="G12" s="14">
        <v>28014</v>
      </c>
      <c r="H12" s="15" t="s">
        <v>111</v>
      </c>
      <c r="I12" s="15" t="s">
        <v>90</v>
      </c>
      <c r="J12" s="15" t="s">
        <v>145</v>
      </c>
      <c r="K12" s="15" t="s">
        <v>146</v>
      </c>
      <c r="L12" s="15" t="s">
        <v>204</v>
      </c>
      <c r="M12" s="15" t="s">
        <v>115</v>
      </c>
      <c r="N12" s="15"/>
      <c r="O12" s="15" t="s">
        <v>11</v>
      </c>
      <c r="P12" s="15" t="s">
        <v>205</v>
      </c>
      <c r="Q12" s="15" t="s">
        <v>206</v>
      </c>
      <c r="R12" s="10" t="s">
        <v>207</v>
      </c>
      <c r="S12" s="15" t="str">
        <f t="shared" si="2"/>
        <v>CALLE GOBERNADOR 39, 28014, MADRID</v>
      </c>
      <c r="T12" s="17" t="str">
        <f t="shared" si="0"/>
        <v>40.4115124</v>
      </c>
      <c r="U12" s="22" t="str">
        <f t="shared" si="1"/>
        <v>-3.6933957</v>
      </c>
      <c r="V12" s="15" t="str">
        <f>GetCoordinates(Table324[[#This Row],[fullAddress]])</f>
        <v>40.4115124, -3.6933957</v>
      </c>
    </row>
    <row r="13" spans="1:22" ht="15" customHeight="1" x14ac:dyDescent="0.25">
      <c r="A13" s="14" t="s">
        <v>427</v>
      </c>
      <c r="B13" s="15" t="s">
        <v>208</v>
      </c>
      <c r="C13" s="14">
        <v>913721506</v>
      </c>
      <c r="D13" s="15" t="s">
        <v>209</v>
      </c>
      <c r="E13" s="16" t="s">
        <v>210</v>
      </c>
      <c r="F13" s="18" t="s">
        <v>459</v>
      </c>
      <c r="G13" s="14">
        <v>28029</v>
      </c>
      <c r="H13" s="15" t="s">
        <v>183</v>
      </c>
      <c r="I13" s="15" t="s">
        <v>90</v>
      </c>
      <c r="J13" s="15" t="s">
        <v>173</v>
      </c>
      <c r="K13" s="15" t="s">
        <v>174</v>
      </c>
      <c r="L13" s="15" t="s">
        <v>175</v>
      </c>
      <c r="M13" s="15" t="s">
        <v>102</v>
      </c>
      <c r="N13" s="15" t="s">
        <v>103</v>
      </c>
      <c r="O13" s="15" t="s">
        <v>11</v>
      </c>
      <c r="P13" s="15" t="s">
        <v>211</v>
      </c>
      <c r="Q13" s="15" t="s">
        <v>212</v>
      </c>
      <c r="R13" s="10" t="s">
        <v>213</v>
      </c>
      <c r="S13" s="15" t="str">
        <f t="shared" si="2"/>
        <v>CALLE RIVADAVIA, 20, 28029, MADRID</v>
      </c>
      <c r="T13" s="17" t="str">
        <f t="shared" si="0"/>
        <v>40.4724723</v>
      </c>
      <c r="U13" s="22" t="str">
        <f t="shared" si="1"/>
        <v>-3.7049219</v>
      </c>
      <c r="V13" s="15" t="str">
        <f>GetCoordinates(Table324[[#This Row],[fullAddress]])</f>
        <v>40.4724723, -3.7049219</v>
      </c>
    </row>
    <row r="14" spans="1:22" ht="15" customHeight="1" x14ac:dyDescent="0.25">
      <c r="A14" s="14" t="s">
        <v>428</v>
      </c>
      <c r="B14" s="15" t="s">
        <v>214</v>
      </c>
      <c r="C14" s="14"/>
      <c r="D14" s="15" t="s">
        <v>215</v>
      </c>
      <c r="E14" s="16" t="s">
        <v>216</v>
      </c>
      <c r="F14" s="18" t="s">
        <v>460</v>
      </c>
      <c r="G14" s="14">
        <v>28020</v>
      </c>
      <c r="H14" s="15" t="s">
        <v>217</v>
      </c>
      <c r="I14" s="15" t="s">
        <v>90</v>
      </c>
      <c r="J14" s="15" t="s">
        <v>145</v>
      </c>
      <c r="K14" s="15" t="s">
        <v>146</v>
      </c>
      <c r="L14" s="15" t="s">
        <v>147</v>
      </c>
      <c r="M14" s="15" t="s">
        <v>115</v>
      </c>
      <c r="N14" s="15"/>
      <c r="O14" s="15" t="s">
        <v>11</v>
      </c>
      <c r="P14" s="15"/>
      <c r="Q14" s="15"/>
      <c r="R14" s="10"/>
      <c r="S14" s="15" t="str">
        <f t="shared" si="2"/>
        <v>CALLE ANASTASIO HERRERO 10, 28020, MADRID</v>
      </c>
      <c r="T14" s="17" t="str">
        <f t="shared" si="0"/>
        <v>40.4566109</v>
      </c>
      <c r="U14" s="22" t="str">
        <f t="shared" si="1"/>
        <v>-3.7009844</v>
      </c>
      <c r="V14" s="15" t="str">
        <f>GetCoordinates(Table324[[#This Row],[fullAddress]])</f>
        <v>40.4566109, -3.7009844</v>
      </c>
    </row>
    <row r="15" spans="1:22" ht="15" customHeight="1" x14ac:dyDescent="0.25">
      <c r="A15" s="14" t="s">
        <v>429</v>
      </c>
      <c r="B15" s="12" t="s">
        <v>218</v>
      </c>
      <c r="C15" s="14">
        <v>914299756</v>
      </c>
      <c r="D15" s="15" t="s">
        <v>219</v>
      </c>
      <c r="E15" s="16" t="s">
        <v>220</v>
      </c>
      <c r="F15" s="18" t="s">
        <v>461</v>
      </c>
      <c r="G15" s="14">
        <v>28014</v>
      </c>
      <c r="H15" s="15" t="s">
        <v>111</v>
      </c>
      <c r="I15" s="15" t="s">
        <v>90</v>
      </c>
      <c r="J15" s="15" t="s">
        <v>173</v>
      </c>
      <c r="K15" s="15" t="s">
        <v>174</v>
      </c>
      <c r="L15" s="15" t="s">
        <v>221</v>
      </c>
      <c r="M15" s="15" t="s">
        <v>102</v>
      </c>
      <c r="N15" s="15" t="s">
        <v>222</v>
      </c>
      <c r="O15" s="15" t="s">
        <v>223</v>
      </c>
      <c r="P15" s="15"/>
      <c r="Q15" s="15"/>
      <c r="R15" s="10"/>
      <c r="S15" s="15" t="str">
        <f t="shared" si="2"/>
        <v>CALLE SAN AGUSTIN, Nº 7. 1RA, EXT IZDA, 28014, MADRID</v>
      </c>
      <c r="T15" s="17" t="str">
        <f t="shared" si="0"/>
        <v>40.4148312</v>
      </c>
      <c r="U15" s="22" t="str">
        <f t="shared" si="1"/>
        <v>-3.6967330</v>
      </c>
      <c r="V15" s="15" t="str">
        <f>GetCoordinates(Table324[[#This Row],[fullAddress]])</f>
        <v>40.4148312, -3.6967330</v>
      </c>
    </row>
    <row r="16" spans="1:22" ht="15" customHeight="1" x14ac:dyDescent="0.25">
      <c r="A16" s="14" t="s">
        <v>430</v>
      </c>
      <c r="B16" s="15" t="s">
        <v>225</v>
      </c>
      <c r="C16" s="14">
        <v>913806604</v>
      </c>
      <c r="D16" s="15" t="s">
        <v>467</v>
      </c>
      <c r="E16" s="16" t="s">
        <v>369</v>
      </c>
      <c r="F16" s="18" t="s">
        <v>462</v>
      </c>
      <c r="G16" s="14">
        <v>28038</v>
      </c>
      <c r="H16" s="15" t="s">
        <v>144</v>
      </c>
      <c r="I16" s="15" t="s">
        <v>90</v>
      </c>
      <c r="J16" s="15" t="s">
        <v>191</v>
      </c>
      <c r="K16" s="15" t="s">
        <v>192</v>
      </c>
      <c r="L16" s="15" t="s">
        <v>193</v>
      </c>
      <c r="M16" s="15" t="s">
        <v>102</v>
      </c>
      <c r="N16" s="15" t="s">
        <v>103</v>
      </c>
      <c r="O16" s="15" t="s">
        <v>104</v>
      </c>
      <c r="P16" s="15"/>
      <c r="Q16" s="15"/>
      <c r="R16" s="10"/>
      <c r="S16" s="15" t="str">
        <f t="shared" si="2"/>
        <v>CALLE RAFAEL FERNANDEZ HIJICOS, 2, 28038, MADRID</v>
      </c>
      <c r="T16" s="17" t="str">
        <f t="shared" si="0"/>
        <v>40.3924062</v>
      </c>
      <c r="U16" s="22" t="str">
        <f t="shared" si="1"/>
        <v>-3.6368758</v>
      </c>
      <c r="V16" s="15" t="str">
        <f>GetCoordinates(Table324[[#This Row],[fullAddress]])</f>
        <v>40.3924062, -3.6368758</v>
      </c>
    </row>
    <row r="17" spans="1:22" ht="15" customHeight="1" x14ac:dyDescent="0.25">
      <c r="A17" s="14" t="s">
        <v>431</v>
      </c>
      <c r="B17" s="15" t="s">
        <v>235</v>
      </c>
      <c r="C17" s="14">
        <v>918286978</v>
      </c>
      <c r="D17" s="15" t="s">
        <v>236</v>
      </c>
      <c r="E17" s="16" t="s">
        <v>239</v>
      </c>
      <c r="F17" s="18" t="s">
        <v>463</v>
      </c>
      <c r="G17" s="14">
        <v>28005</v>
      </c>
      <c r="H17" s="15" t="s">
        <v>190</v>
      </c>
      <c r="I17" s="15" t="s">
        <v>90</v>
      </c>
      <c r="J17" s="15" t="s">
        <v>248</v>
      </c>
      <c r="K17" s="15" t="s">
        <v>249</v>
      </c>
      <c r="L17" s="15" t="s">
        <v>251</v>
      </c>
      <c r="M17" s="15" t="s">
        <v>102</v>
      </c>
      <c r="N17" s="15" t="s">
        <v>63</v>
      </c>
      <c r="O17" s="15" t="s">
        <v>11</v>
      </c>
      <c r="P17" s="15" t="s">
        <v>253</v>
      </c>
      <c r="Q17" s="15" t="s">
        <v>254</v>
      </c>
      <c r="R17" s="10" t="s">
        <v>255</v>
      </c>
      <c r="S17" s="15" t="str">
        <f t="shared" si="2"/>
        <v>CALLE ARQUITECTURA 15 DUPLICADO, 28005, MADRID</v>
      </c>
      <c r="T17" s="17" t="str">
        <f t="shared" si="0"/>
        <v>40.3991255</v>
      </c>
      <c r="U17" s="22" t="str">
        <f t="shared" si="1"/>
        <v>-3.7017506</v>
      </c>
      <c r="V17" s="15" t="str">
        <f>GetCoordinates(Table324[[#This Row],[fullAddress]])</f>
        <v>40.3991255, -3.7017506</v>
      </c>
    </row>
    <row r="18" spans="1:22" ht="15" customHeight="1" x14ac:dyDescent="0.25">
      <c r="A18" s="14" t="s">
        <v>432</v>
      </c>
      <c r="B18" s="15" t="s">
        <v>259</v>
      </c>
      <c r="C18" s="14"/>
      <c r="D18" s="15" t="s">
        <v>260</v>
      </c>
      <c r="E18" s="16" t="s">
        <v>261</v>
      </c>
      <c r="F18" s="18" t="s">
        <v>479</v>
      </c>
      <c r="G18" s="14">
        <v>28029</v>
      </c>
      <c r="H18" s="15" t="s">
        <v>217</v>
      </c>
      <c r="I18" s="15" t="s">
        <v>90</v>
      </c>
      <c r="J18" s="15" t="s">
        <v>271</v>
      </c>
      <c r="K18" s="15" t="s">
        <v>272</v>
      </c>
      <c r="L18" s="15" t="s">
        <v>273</v>
      </c>
      <c r="M18" s="15" t="s">
        <v>115</v>
      </c>
      <c r="N18" s="15" t="s">
        <v>74</v>
      </c>
      <c r="O18" s="15" t="s">
        <v>104</v>
      </c>
      <c r="P18" s="15"/>
      <c r="Q18" s="15"/>
      <c r="R18" s="10"/>
      <c r="S18" s="19" t="s">
        <v>478</v>
      </c>
      <c r="T18" s="17" t="str">
        <f t="shared" si="0"/>
        <v>40.4167321</v>
      </c>
      <c r="U18" s="22" t="str">
        <f t="shared" si="1"/>
        <v>-3.7032922</v>
      </c>
      <c r="V18" s="15" t="str">
        <f>GetCoordinates(Table324[[#This Row],[fullAddress]])</f>
        <v>40.4167321, -3.7032922</v>
      </c>
    </row>
    <row r="19" spans="1:22" ht="15" customHeight="1" x14ac:dyDescent="0.25">
      <c r="A19" s="14" t="s">
        <v>433</v>
      </c>
      <c r="B19" s="15" t="s">
        <v>277</v>
      </c>
      <c r="C19" s="14">
        <v>917779661</v>
      </c>
      <c r="D19" s="15" t="s">
        <v>278</v>
      </c>
      <c r="E19" s="16"/>
      <c r="F19" s="18" t="s">
        <v>464</v>
      </c>
      <c r="G19" s="14">
        <v>28038</v>
      </c>
      <c r="H19" s="15" t="s">
        <v>144</v>
      </c>
      <c r="I19" s="15" t="s">
        <v>90</v>
      </c>
      <c r="J19" s="15" t="s">
        <v>191</v>
      </c>
      <c r="K19" s="15" t="s">
        <v>192</v>
      </c>
      <c r="L19" s="15" t="s">
        <v>193</v>
      </c>
      <c r="M19" s="15" t="s">
        <v>102</v>
      </c>
      <c r="N19" s="15" t="s">
        <v>282</v>
      </c>
      <c r="O19" s="15" t="s">
        <v>11</v>
      </c>
      <c r="P19" s="15" t="s">
        <v>286</v>
      </c>
      <c r="Q19" s="15" t="s">
        <v>287</v>
      </c>
      <c r="R19" s="10" t="s">
        <v>288</v>
      </c>
      <c r="S19" s="19" t="s">
        <v>478</v>
      </c>
      <c r="T19" s="17" t="str">
        <f t="shared" si="0"/>
        <v>40.4167321</v>
      </c>
      <c r="U19" s="22" t="str">
        <f t="shared" si="1"/>
        <v>-3.7032922</v>
      </c>
      <c r="V19" s="15" t="str">
        <f>GetCoordinates(Table324[[#This Row],[fullAddress]])</f>
        <v>40.4167321, -3.7032922</v>
      </c>
    </row>
    <row r="20" spans="1:22" ht="15" customHeight="1" x14ac:dyDescent="0.25">
      <c r="A20" s="14" t="s">
        <v>434</v>
      </c>
      <c r="B20" s="15" t="s">
        <v>277</v>
      </c>
      <c r="C20" s="14">
        <v>917779661</v>
      </c>
      <c r="D20" s="15" t="s">
        <v>291</v>
      </c>
      <c r="E20" s="16"/>
      <c r="F20" s="18" t="s">
        <v>465</v>
      </c>
      <c r="G20" s="14">
        <v>28038</v>
      </c>
      <c r="H20" s="15" t="s">
        <v>144</v>
      </c>
      <c r="I20" s="15" t="s">
        <v>90</v>
      </c>
      <c r="J20" s="15" t="s">
        <v>293</v>
      </c>
      <c r="K20" s="15" t="s">
        <v>294</v>
      </c>
      <c r="L20" s="15" t="s">
        <v>295</v>
      </c>
      <c r="M20" s="15" t="s">
        <v>102</v>
      </c>
      <c r="N20" s="15" t="s">
        <v>63</v>
      </c>
      <c r="O20" s="15" t="s">
        <v>11</v>
      </c>
      <c r="P20" s="15" t="s">
        <v>299</v>
      </c>
      <c r="Q20" s="15" t="s">
        <v>300</v>
      </c>
      <c r="R20" s="10" t="s">
        <v>301</v>
      </c>
      <c r="S20" s="15" t="str">
        <f t="shared" si="2"/>
        <v>CALLE MARISMAS 37, 28038, MADRID</v>
      </c>
      <c r="T20" s="17" t="str">
        <f t="shared" si="0"/>
        <v>40.4023568</v>
      </c>
      <c r="U20" s="22" t="str">
        <f t="shared" si="1"/>
        <v>-3.6540105</v>
      </c>
      <c r="V20" s="15" t="str">
        <f>GetCoordinates(Table324[[#This Row],[fullAddress]])</f>
        <v>40.4023568, -3.6540105</v>
      </c>
    </row>
    <row r="21" spans="1:22" ht="15" customHeight="1" x14ac:dyDescent="0.25">
      <c r="A21" s="14" t="s">
        <v>435</v>
      </c>
      <c r="B21" s="15" t="s">
        <v>304</v>
      </c>
      <c r="C21" s="14"/>
      <c r="D21" s="15" t="s">
        <v>306</v>
      </c>
      <c r="E21" s="16" t="s">
        <v>370</v>
      </c>
      <c r="F21" s="18" t="s">
        <v>466</v>
      </c>
      <c r="G21" s="14">
        <v>28005</v>
      </c>
      <c r="H21" s="15" t="s">
        <v>111</v>
      </c>
      <c r="I21" s="15" t="s">
        <v>90</v>
      </c>
      <c r="J21" s="15" t="s">
        <v>331</v>
      </c>
      <c r="K21" s="15" t="s">
        <v>333</v>
      </c>
      <c r="L21" s="15" t="s">
        <v>335</v>
      </c>
      <c r="M21" s="15" t="s">
        <v>102</v>
      </c>
      <c r="N21" s="15" t="s">
        <v>74</v>
      </c>
      <c r="O21" s="15" t="s">
        <v>336</v>
      </c>
      <c r="P21" s="15" t="s">
        <v>286</v>
      </c>
      <c r="Q21" s="15" t="s">
        <v>287</v>
      </c>
      <c r="R21" s="10" t="s">
        <v>288</v>
      </c>
      <c r="S21" s="15" t="str">
        <f t="shared" si="2"/>
        <v>CALLE RIBERA DE CURTIDORES 2, 28005, MADRID</v>
      </c>
      <c r="T21" s="17" t="str">
        <f t="shared" si="0"/>
        <v>40.4091711</v>
      </c>
      <c r="U21" s="22" t="str">
        <f t="shared" si="1"/>
        <v>-3.7074268</v>
      </c>
      <c r="V21" s="15" t="str">
        <f>GetCoordinates(Table324[[#This Row],[fullAddress]])</f>
        <v>40.4091711, -3.7074268</v>
      </c>
    </row>
  </sheetData>
  <hyperlinks>
    <hyperlink ref="J1" r:id="rId1" xr:uid="{B3F8B1B9-567B-44E6-9CC7-10710174FD7F}"/>
    <hyperlink ref="K1" r:id="rId2" xr:uid="{9DD8D864-A555-426D-A6CE-00B2B71D8FC8}"/>
    <hyperlink ref="L1" r:id="rId3" xr:uid="{F77CD95E-BE81-4DEC-BCF3-A9E80C1FB864}"/>
    <hyperlink ref="E2" r:id="rId4" xr:uid="{5B9B22B4-B720-4680-99D4-94D15D4A2356}"/>
    <hyperlink ref="E3" r:id="rId5" display="http://www.refugiadosalcala.es/" xr:uid="{7A7A73C7-9482-4EDA-8E7E-8C04E357C010}"/>
    <hyperlink ref="E4" r:id="rId6" xr:uid="{5509CC39-3F5F-4A3E-A9BE-4BA9DE590361}"/>
    <hyperlink ref="E5" r:id="rId7" xr:uid="{4DF5E62C-7DAD-4602-B729-3302E9264BC8}"/>
    <hyperlink ref="E7" r:id="rId8" xr:uid="{BE07CAA8-F9AB-42C1-94C9-9D190E2C33A7}"/>
    <hyperlink ref="E8" r:id="rId9" xr:uid="{1E545398-A0CF-4EAE-82F6-E5DB10CFEE51}"/>
    <hyperlink ref="E10" r:id="rId10" xr:uid="{8E67A50D-EFE5-4388-A52A-138599835840}"/>
    <hyperlink ref="E11" r:id="rId11" xr:uid="{29ECAD1B-26B8-4949-8346-4FBE9DAEAB05}"/>
    <hyperlink ref="E12" r:id="rId12" xr:uid="{D0F1066C-4C60-4446-B11D-BFF88F972486}"/>
    <hyperlink ref="E13" r:id="rId13" xr:uid="{B7FD7D17-71A7-41B7-8C6C-82376ABB5F5F}"/>
    <hyperlink ref="E14" r:id="rId14" xr:uid="{303A6D63-6A60-4BF9-98D3-0784EA0A5F39}"/>
    <hyperlink ref="E15" r:id="rId15" xr:uid="{1E513A60-C735-4656-9ECB-11114609B3DD}"/>
    <hyperlink ref="E16" r:id="rId16" display="http://acgandalf-gandalf.blogspot.com.es/" xr:uid="{CB142BD6-AB9B-4DAB-BA70-61F19DEB2215}"/>
    <hyperlink ref="E17" r:id="rId17" xr:uid="{C4F92786-F159-4226-A89C-0633864AA63B}"/>
    <hyperlink ref="E18" r:id="rId18" xr:uid="{5542ECD7-74EF-4043-98DC-A56969C09CBD}"/>
    <hyperlink ref="E21" r:id="rId19" display="https://orbitadiversa.wordpress.com/" xr:uid="{0532B89E-CFAB-4F51-A6BB-97793D466A5B}"/>
  </hyperlinks>
  <pageMargins left="0.7" right="0.7" top="0.75" bottom="0.75" header="0" footer="0"/>
  <pageSetup paperSize="9"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1"/>
  <dimension ref="A1:X1004"/>
  <sheetViews>
    <sheetView topLeftCell="A13" zoomScaleNormal="100" workbookViewId="0">
      <selection activeCell="B42" sqref="B42"/>
    </sheetView>
  </sheetViews>
  <sheetFormatPr defaultColWidth="14.44140625" defaultRowHeight="15" customHeight="1" x14ac:dyDescent="0.25"/>
  <cols>
    <col min="1" max="1" width="8.88671875" customWidth="1"/>
    <col min="2" max="2" width="11.88671875" customWidth="1"/>
    <col min="3" max="3" width="29" customWidth="1"/>
    <col min="4" max="4" width="41.6640625" bestFit="1" customWidth="1"/>
    <col min="5" max="5" width="25.109375" customWidth="1"/>
    <col min="6" max="6" width="25.88671875" customWidth="1"/>
    <col min="7" max="7" width="29" customWidth="1"/>
    <col min="9" max="10" width="29" customWidth="1"/>
    <col min="11" max="24" width="8.6640625" customWidth="1"/>
  </cols>
  <sheetData>
    <row r="1" spans="1:23" ht="12.75" customHeight="1" x14ac:dyDescent="0.25">
      <c r="A1" s="9" t="s">
        <v>10</v>
      </c>
      <c r="B1" s="9" t="s">
        <v>224</v>
      </c>
      <c r="C1" s="26" t="s">
        <v>481</v>
      </c>
      <c r="D1" s="9" t="s">
        <v>11</v>
      </c>
      <c r="E1" s="9" t="s">
        <v>12</v>
      </c>
      <c r="F1" s="9" t="s">
        <v>13</v>
      </c>
      <c r="G1" s="26" t="s">
        <v>31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.75" customHeight="1" x14ac:dyDescent="0.25">
      <c r="A2" s="27" t="s">
        <v>490</v>
      </c>
      <c r="B2" s="27" t="s">
        <v>407</v>
      </c>
      <c r="C2" s="28" t="s">
        <v>468</v>
      </c>
      <c r="D2" s="29" t="s">
        <v>130</v>
      </c>
      <c r="E2" s="28" t="s">
        <v>134</v>
      </c>
      <c r="F2" s="27" t="s">
        <v>136</v>
      </c>
      <c r="G2" s="27" t="s">
        <v>137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2.75" customHeight="1" x14ac:dyDescent="0.25">
      <c r="A3" s="9" t="s">
        <v>371</v>
      </c>
      <c r="B3" s="9" t="s">
        <v>407</v>
      </c>
      <c r="C3" s="26"/>
      <c r="D3" s="9" t="s">
        <v>226</v>
      </c>
      <c r="E3" s="9" t="s">
        <v>227</v>
      </c>
      <c r="F3" s="9" t="s">
        <v>228</v>
      </c>
      <c r="G3" s="26" t="s">
        <v>137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75" customHeight="1" x14ac:dyDescent="0.25">
      <c r="A4" s="9" t="s">
        <v>372</v>
      </c>
      <c r="B4" s="9" t="s">
        <v>407</v>
      </c>
      <c r="C4" s="26"/>
      <c r="D4" s="9" t="s">
        <v>229</v>
      </c>
      <c r="E4" s="9" t="s">
        <v>230</v>
      </c>
      <c r="F4" s="9" t="s">
        <v>231</v>
      </c>
      <c r="G4" s="26" t="s">
        <v>137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.75" customHeight="1" x14ac:dyDescent="0.25">
      <c r="A5" s="9" t="s">
        <v>373</v>
      </c>
      <c r="B5" s="9" t="s">
        <v>407</v>
      </c>
      <c r="C5" s="26"/>
      <c r="D5" s="9" t="s">
        <v>232</v>
      </c>
      <c r="E5" s="9" t="s">
        <v>233</v>
      </c>
      <c r="F5" s="9" t="s">
        <v>234</v>
      </c>
      <c r="G5" s="26" t="s">
        <v>137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.75" customHeight="1" x14ac:dyDescent="0.25">
      <c r="A6" s="9" t="s">
        <v>374</v>
      </c>
      <c r="B6" s="9" t="s">
        <v>407</v>
      </c>
      <c r="C6" s="26"/>
      <c r="D6" s="9" t="s">
        <v>237</v>
      </c>
      <c r="E6" s="9" t="s">
        <v>238</v>
      </c>
      <c r="F6" s="9" t="s">
        <v>240</v>
      </c>
      <c r="G6" s="26" t="s">
        <v>137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.75" customHeight="1" x14ac:dyDescent="0.25">
      <c r="A7" s="10" t="s">
        <v>483</v>
      </c>
      <c r="B7" s="9" t="s">
        <v>407</v>
      </c>
      <c r="C7" s="26"/>
      <c r="D7" s="9" t="s">
        <v>241</v>
      </c>
      <c r="E7" s="9" t="s">
        <v>242</v>
      </c>
      <c r="F7" s="9" t="s">
        <v>243</v>
      </c>
      <c r="G7" s="26" t="s">
        <v>137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2.75" customHeight="1" x14ac:dyDescent="0.25">
      <c r="A8" s="9" t="s">
        <v>375</v>
      </c>
      <c r="B8" s="9" t="s">
        <v>407</v>
      </c>
      <c r="C8" s="26"/>
      <c r="D8" s="9" t="s">
        <v>244</v>
      </c>
      <c r="E8" s="9" t="s">
        <v>245</v>
      </c>
      <c r="F8" s="9" t="s">
        <v>246</v>
      </c>
      <c r="G8" s="26" t="s">
        <v>137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.75" customHeight="1" x14ac:dyDescent="0.25">
      <c r="A9" s="10" t="s">
        <v>376</v>
      </c>
      <c r="B9" s="9" t="s">
        <v>407</v>
      </c>
      <c r="C9" s="26"/>
      <c r="D9" s="9" t="s">
        <v>247</v>
      </c>
      <c r="E9" s="9" t="s">
        <v>250</v>
      </c>
      <c r="F9" s="9" t="s">
        <v>252</v>
      </c>
      <c r="G9" s="26" t="s">
        <v>137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.75" customHeight="1" x14ac:dyDescent="0.25">
      <c r="A10" s="27" t="s">
        <v>491</v>
      </c>
      <c r="B10" s="27" t="s">
        <v>408</v>
      </c>
      <c r="C10" s="28" t="s">
        <v>469</v>
      </c>
      <c r="D10" s="29" t="s">
        <v>138</v>
      </c>
      <c r="E10" s="28" t="s">
        <v>139</v>
      </c>
      <c r="F10" s="27" t="s">
        <v>140</v>
      </c>
      <c r="G10" s="27" t="s">
        <v>137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.75" customHeight="1" x14ac:dyDescent="0.25">
      <c r="A11" s="9" t="s">
        <v>377</v>
      </c>
      <c r="B11" s="9" t="s">
        <v>408</v>
      </c>
      <c r="C11" s="26"/>
      <c r="D11" s="9" t="s">
        <v>256</v>
      </c>
      <c r="E11" s="9" t="s">
        <v>257</v>
      </c>
      <c r="F11" s="9" t="s">
        <v>258</v>
      </c>
      <c r="G11" s="26" t="s">
        <v>137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.75" customHeight="1" x14ac:dyDescent="0.25">
      <c r="A12" s="9" t="s">
        <v>378</v>
      </c>
      <c r="B12" s="9" t="s">
        <v>408</v>
      </c>
      <c r="C12" s="26"/>
      <c r="D12" s="9" t="s">
        <v>262</v>
      </c>
      <c r="E12" s="9" t="s">
        <v>263</v>
      </c>
      <c r="F12" s="9" t="s">
        <v>262</v>
      </c>
      <c r="G12" s="26" t="s">
        <v>137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.75" customHeight="1" x14ac:dyDescent="0.25">
      <c r="A13" s="9" t="s">
        <v>379</v>
      </c>
      <c r="B13" s="9" t="s">
        <v>408</v>
      </c>
      <c r="C13" s="26"/>
      <c r="D13" s="9" t="s">
        <v>264</v>
      </c>
      <c r="E13" s="9" t="s">
        <v>264</v>
      </c>
      <c r="F13" s="9" t="s">
        <v>264</v>
      </c>
      <c r="G13" s="26" t="s">
        <v>137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 x14ac:dyDescent="0.25">
      <c r="A14" s="9" t="s">
        <v>380</v>
      </c>
      <c r="B14" s="9" t="s">
        <v>408</v>
      </c>
      <c r="C14" s="26"/>
      <c r="D14" s="9" t="s">
        <v>265</v>
      </c>
      <c r="E14" s="9" t="s">
        <v>266</v>
      </c>
      <c r="F14" s="9" t="s">
        <v>267</v>
      </c>
      <c r="G14" s="26" t="s">
        <v>137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 x14ac:dyDescent="0.25">
      <c r="A15" s="9" t="s">
        <v>381</v>
      </c>
      <c r="B15" s="9" t="s">
        <v>408</v>
      </c>
      <c r="C15" s="26"/>
      <c r="D15" s="9" t="s">
        <v>268</v>
      </c>
      <c r="E15" s="9" t="s">
        <v>269</v>
      </c>
      <c r="F15" s="9" t="s">
        <v>270</v>
      </c>
      <c r="G15" s="26" t="s">
        <v>137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 x14ac:dyDescent="0.25">
      <c r="A16" s="9" t="s">
        <v>382</v>
      </c>
      <c r="B16" s="9" t="s">
        <v>408</v>
      </c>
      <c r="C16" s="26"/>
      <c r="D16" s="9" t="s">
        <v>274</v>
      </c>
      <c r="E16" s="9" t="s">
        <v>275</v>
      </c>
      <c r="F16" s="9" t="s">
        <v>276</v>
      </c>
      <c r="G16" s="26" t="s">
        <v>137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 x14ac:dyDescent="0.25">
      <c r="A17" s="9" t="s">
        <v>383</v>
      </c>
      <c r="B17" s="9" t="s">
        <v>408</v>
      </c>
      <c r="C17" s="26"/>
      <c r="D17" s="9" t="s">
        <v>279</v>
      </c>
      <c r="E17" s="9" t="s">
        <v>280</v>
      </c>
      <c r="F17" s="9" t="s">
        <v>281</v>
      </c>
      <c r="G17" s="26" t="s">
        <v>137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 x14ac:dyDescent="0.25">
      <c r="A18" s="9" t="s">
        <v>384</v>
      </c>
      <c r="B18" s="9" t="s">
        <v>408</v>
      </c>
      <c r="C18" s="26"/>
      <c r="D18" s="9" t="s">
        <v>283</v>
      </c>
      <c r="E18" s="9" t="s">
        <v>284</v>
      </c>
      <c r="F18" s="9" t="s">
        <v>285</v>
      </c>
      <c r="G18" s="26" t="s">
        <v>137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 x14ac:dyDescent="0.25">
      <c r="A19" s="9" t="s">
        <v>385</v>
      </c>
      <c r="B19" s="9" t="s">
        <v>408</v>
      </c>
      <c r="C19" s="26"/>
      <c r="D19" s="9" t="s">
        <v>289</v>
      </c>
      <c r="E19" s="9" t="s">
        <v>290</v>
      </c>
      <c r="F19" s="9" t="s">
        <v>292</v>
      </c>
      <c r="G19" s="26" t="s">
        <v>137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 x14ac:dyDescent="0.25">
      <c r="A20" s="9" t="s">
        <v>386</v>
      </c>
      <c r="B20" s="9" t="s">
        <v>408</v>
      </c>
      <c r="C20" s="26"/>
      <c r="D20" s="9" t="s">
        <v>296</v>
      </c>
      <c r="E20" s="9" t="s">
        <v>297</v>
      </c>
      <c r="F20" s="9" t="s">
        <v>298</v>
      </c>
      <c r="G20" s="26" t="s">
        <v>137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 x14ac:dyDescent="0.25">
      <c r="A21" s="9" t="s">
        <v>387</v>
      </c>
      <c r="B21" s="9" t="s">
        <v>408</v>
      </c>
      <c r="C21" s="26"/>
      <c r="D21" s="9" t="s">
        <v>302</v>
      </c>
      <c r="E21" s="9" t="s">
        <v>303</v>
      </c>
      <c r="F21" s="9" t="s">
        <v>305</v>
      </c>
      <c r="G21" s="26" t="s">
        <v>137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 x14ac:dyDescent="0.25">
      <c r="A22" s="9" t="s">
        <v>388</v>
      </c>
      <c r="B22" s="9" t="s">
        <v>408</v>
      </c>
      <c r="C22" s="26"/>
      <c r="D22" s="9" t="s">
        <v>307</v>
      </c>
      <c r="E22" s="9" t="s">
        <v>308</v>
      </c>
      <c r="F22" s="9" t="s">
        <v>309</v>
      </c>
      <c r="G22" s="26" t="s">
        <v>137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 x14ac:dyDescent="0.25">
      <c r="A23" s="27" t="s">
        <v>492</v>
      </c>
      <c r="B23" s="27" t="s">
        <v>409</v>
      </c>
      <c r="C23" s="28" t="s">
        <v>470</v>
      </c>
      <c r="D23" s="28" t="s">
        <v>141</v>
      </c>
      <c r="E23" s="28" t="s">
        <v>142</v>
      </c>
      <c r="F23" s="27" t="s">
        <v>143</v>
      </c>
      <c r="G23" s="27" t="s">
        <v>137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 x14ac:dyDescent="0.25">
      <c r="A24" s="9" t="s">
        <v>389</v>
      </c>
      <c r="B24" s="9" t="s">
        <v>409</v>
      </c>
      <c r="C24" s="26"/>
      <c r="D24" s="9" t="s">
        <v>310</v>
      </c>
      <c r="E24" s="9" t="s">
        <v>311</v>
      </c>
      <c r="F24" s="9" t="s">
        <v>312</v>
      </c>
      <c r="G24" s="26" t="s">
        <v>137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 x14ac:dyDescent="0.25">
      <c r="A25" s="9" t="s">
        <v>390</v>
      </c>
      <c r="B25" s="9" t="s">
        <v>409</v>
      </c>
      <c r="C25" s="26"/>
      <c r="D25" s="9" t="s">
        <v>313</v>
      </c>
      <c r="E25" s="9" t="s">
        <v>314</v>
      </c>
      <c r="F25" s="9" t="s">
        <v>315</v>
      </c>
      <c r="G25" s="26" t="s">
        <v>137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 x14ac:dyDescent="0.25">
      <c r="A26" s="9" t="s">
        <v>391</v>
      </c>
      <c r="B26" s="9" t="s">
        <v>409</v>
      </c>
      <c r="C26" s="26"/>
      <c r="D26" s="9" t="s">
        <v>316</v>
      </c>
      <c r="E26" s="9" t="s">
        <v>317</v>
      </c>
      <c r="F26" s="9" t="s">
        <v>318</v>
      </c>
      <c r="G26" s="26" t="s">
        <v>137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 x14ac:dyDescent="0.25">
      <c r="A27" s="9" t="s">
        <v>392</v>
      </c>
      <c r="B27" s="9" t="s">
        <v>409</v>
      </c>
      <c r="C27" s="26"/>
      <c r="D27" s="9" t="s">
        <v>319</v>
      </c>
      <c r="E27" s="9" t="s">
        <v>320</v>
      </c>
      <c r="F27" s="9" t="s">
        <v>321</v>
      </c>
      <c r="G27" s="26" t="s">
        <v>137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 x14ac:dyDescent="0.25">
      <c r="A28" s="9" t="s">
        <v>393</v>
      </c>
      <c r="B28" s="9" t="s">
        <v>409</v>
      </c>
      <c r="C28" s="26"/>
      <c r="D28" s="9" t="s">
        <v>322</v>
      </c>
      <c r="E28" s="9" t="s">
        <v>323</v>
      </c>
      <c r="F28" s="9" t="s">
        <v>324</v>
      </c>
      <c r="G28" s="26" t="s">
        <v>137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 customHeight="1" x14ac:dyDescent="0.25">
      <c r="A29" s="9" t="s">
        <v>394</v>
      </c>
      <c r="B29" s="9" t="s">
        <v>409</v>
      </c>
      <c r="C29" s="26"/>
      <c r="D29" s="9" t="s">
        <v>325</v>
      </c>
      <c r="E29" s="9" t="s">
        <v>326</v>
      </c>
      <c r="F29" s="9" t="s">
        <v>327</v>
      </c>
      <c r="G29" s="26" t="s">
        <v>137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75" customHeight="1" x14ac:dyDescent="0.25">
      <c r="A30" s="27" t="s">
        <v>493</v>
      </c>
      <c r="B30" s="27" t="s">
        <v>410</v>
      </c>
      <c r="C30" s="28" t="s">
        <v>471</v>
      </c>
      <c r="D30" s="28" t="s">
        <v>148</v>
      </c>
      <c r="E30" s="28" t="s">
        <v>149</v>
      </c>
      <c r="F30" s="27" t="s">
        <v>150</v>
      </c>
      <c r="G30" s="27" t="s">
        <v>137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 customHeight="1" x14ac:dyDescent="0.25">
      <c r="A31" s="9" t="s">
        <v>395</v>
      </c>
      <c r="B31" s="9" t="s">
        <v>410</v>
      </c>
      <c r="C31" s="26"/>
      <c r="D31" s="9" t="s">
        <v>328</v>
      </c>
      <c r="E31" s="9" t="s">
        <v>329</v>
      </c>
      <c r="F31" s="9" t="s">
        <v>329</v>
      </c>
      <c r="G31" s="26" t="s">
        <v>137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75" customHeight="1" x14ac:dyDescent="0.25">
      <c r="A32" s="9" t="s">
        <v>396</v>
      </c>
      <c r="B32" s="9" t="s">
        <v>410</v>
      </c>
      <c r="C32" s="26"/>
      <c r="D32" s="9" t="s">
        <v>330</v>
      </c>
      <c r="E32" s="9" t="s">
        <v>332</v>
      </c>
      <c r="F32" s="9" t="s">
        <v>334</v>
      </c>
      <c r="G32" s="26" t="s">
        <v>137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4" ht="12.75" customHeight="1" x14ac:dyDescent="0.25">
      <c r="A33" s="9" t="s">
        <v>397</v>
      </c>
      <c r="B33" s="9" t="s">
        <v>410</v>
      </c>
      <c r="C33" s="26"/>
      <c r="D33" s="9" t="s">
        <v>337</v>
      </c>
      <c r="E33" s="9" t="s">
        <v>338</v>
      </c>
      <c r="F33" s="9" t="s">
        <v>339</v>
      </c>
      <c r="G33" s="26" t="s">
        <v>137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4" ht="12.75" customHeight="1" x14ac:dyDescent="0.25">
      <c r="A34" s="9" t="s">
        <v>398</v>
      </c>
      <c r="B34" s="9" t="s">
        <v>410</v>
      </c>
      <c r="C34" s="26"/>
      <c r="D34" s="9" t="s">
        <v>340</v>
      </c>
      <c r="E34" s="9" t="s">
        <v>340</v>
      </c>
      <c r="F34" s="9" t="s">
        <v>340</v>
      </c>
      <c r="G34" s="26" t="s">
        <v>137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4" ht="12.75" customHeight="1" x14ac:dyDescent="0.25">
      <c r="A35" s="27" t="s">
        <v>494</v>
      </c>
      <c r="B35" s="27" t="s">
        <v>404</v>
      </c>
      <c r="C35" s="28" t="s">
        <v>472</v>
      </c>
      <c r="D35" s="28" t="s">
        <v>151</v>
      </c>
      <c r="E35" s="28" t="s">
        <v>152</v>
      </c>
      <c r="F35" s="27" t="s">
        <v>153</v>
      </c>
      <c r="G35" s="27" t="s">
        <v>137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4" ht="12.75" customHeight="1" x14ac:dyDescent="0.25">
      <c r="A36" s="9" t="s">
        <v>399</v>
      </c>
      <c r="B36" s="9" t="s">
        <v>404</v>
      </c>
      <c r="C36" s="26"/>
      <c r="D36" s="9" t="s">
        <v>341</v>
      </c>
      <c r="E36" s="9" t="s">
        <v>342</v>
      </c>
      <c r="F36" s="9" t="s">
        <v>343</v>
      </c>
      <c r="G36" s="26" t="s">
        <v>137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4" ht="12.75" customHeight="1" x14ac:dyDescent="0.25">
      <c r="A37" s="9" t="s">
        <v>400</v>
      </c>
      <c r="B37" s="9" t="s">
        <v>404</v>
      </c>
      <c r="C37" s="26"/>
      <c r="D37" s="9" t="s">
        <v>344</v>
      </c>
      <c r="E37" s="9" t="s">
        <v>345</v>
      </c>
      <c r="F37" s="9" t="s">
        <v>346</v>
      </c>
      <c r="G37" s="26" t="s">
        <v>137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4" ht="12.75" customHeight="1" x14ac:dyDescent="0.25">
      <c r="A38" s="9" t="s">
        <v>401</v>
      </c>
      <c r="B38" s="9" t="s">
        <v>404</v>
      </c>
      <c r="C38" s="26"/>
      <c r="D38" s="9" t="s">
        <v>347</v>
      </c>
      <c r="E38" s="9" t="s">
        <v>348</v>
      </c>
      <c r="F38" s="9" t="s">
        <v>349</v>
      </c>
      <c r="G38" s="26" t="s">
        <v>137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4" ht="12.75" customHeight="1" x14ac:dyDescent="0.25">
      <c r="A39" s="9" t="s">
        <v>402</v>
      </c>
      <c r="B39" s="9" t="s">
        <v>404</v>
      </c>
      <c r="C39" s="26"/>
      <c r="D39" s="9" t="s">
        <v>350</v>
      </c>
      <c r="E39" s="9" t="s">
        <v>351</v>
      </c>
      <c r="F39" s="9" t="s">
        <v>351</v>
      </c>
      <c r="G39" s="26" t="s">
        <v>137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4" ht="12.75" customHeight="1" x14ac:dyDescent="0.25">
      <c r="A40" s="9" t="s">
        <v>403</v>
      </c>
      <c r="B40" s="9" t="s">
        <v>404</v>
      </c>
      <c r="C40" s="26"/>
      <c r="D40" s="9" t="s">
        <v>352</v>
      </c>
      <c r="E40" s="9" t="s">
        <v>353</v>
      </c>
      <c r="F40" s="9" t="s">
        <v>354</v>
      </c>
      <c r="G40" s="26" t="s">
        <v>137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4" ht="12.75" customHeight="1" x14ac:dyDescent="0.25">
      <c r="A41" s="9" t="s">
        <v>405</v>
      </c>
      <c r="B41" s="9" t="s">
        <v>404</v>
      </c>
      <c r="C41" s="26"/>
      <c r="D41" s="9" t="s">
        <v>355</v>
      </c>
      <c r="E41" s="9" t="s">
        <v>356</v>
      </c>
      <c r="F41" s="9" t="s">
        <v>357</v>
      </c>
      <c r="G41" s="26" t="s">
        <v>137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4" ht="12.75" customHeight="1" x14ac:dyDescent="0.25">
      <c r="A42" s="9" t="s">
        <v>406</v>
      </c>
      <c r="B42" s="9" t="s">
        <v>404</v>
      </c>
      <c r="C42" s="26"/>
      <c r="D42" s="9" t="s">
        <v>358</v>
      </c>
      <c r="E42" s="9" t="s">
        <v>359</v>
      </c>
      <c r="F42" s="9" t="s">
        <v>360</v>
      </c>
      <c r="G42" s="26" t="s">
        <v>137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4" ht="12.75" customHeight="1" x14ac:dyDescent="0.25">
      <c r="A43" s="27" t="s">
        <v>484</v>
      </c>
      <c r="B43" s="27" t="s">
        <v>411</v>
      </c>
      <c r="C43" s="28" t="s">
        <v>473</v>
      </c>
      <c r="D43" s="28" t="s">
        <v>154</v>
      </c>
      <c r="E43" s="28" t="s">
        <v>155</v>
      </c>
      <c r="F43" s="27" t="s">
        <v>156</v>
      </c>
      <c r="G43" s="27" t="s">
        <v>137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customHeight="1" x14ac:dyDescent="0.25">
      <c r="A44" s="27" t="s">
        <v>485</v>
      </c>
      <c r="B44" s="27" t="s">
        <v>412</v>
      </c>
      <c r="C44" s="28" t="s">
        <v>474</v>
      </c>
      <c r="D44" s="28" t="s">
        <v>159</v>
      </c>
      <c r="E44" s="28" t="s">
        <v>161</v>
      </c>
      <c r="F44" s="27" t="s">
        <v>162</v>
      </c>
      <c r="G44" s="27" t="s">
        <v>137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customHeight="1" x14ac:dyDescent="0.25">
      <c r="A45" s="27" t="s">
        <v>486</v>
      </c>
      <c r="B45" s="27" t="s">
        <v>413</v>
      </c>
      <c r="C45" s="28" t="s">
        <v>475</v>
      </c>
      <c r="D45" s="28" t="s">
        <v>163</v>
      </c>
      <c r="E45" s="28" t="s">
        <v>164</v>
      </c>
      <c r="F45" s="27" t="s">
        <v>165</v>
      </c>
      <c r="G45" s="27" t="s">
        <v>137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25">
      <c r="A46" s="27" t="s">
        <v>487</v>
      </c>
      <c r="B46" s="27" t="s">
        <v>414</v>
      </c>
      <c r="C46" s="28" t="s">
        <v>476</v>
      </c>
      <c r="D46" s="28" t="s">
        <v>166</v>
      </c>
      <c r="E46" s="28" t="s">
        <v>167</v>
      </c>
      <c r="F46" s="27" t="s">
        <v>168</v>
      </c>
      <c r="G46" s="27" t="s">
        <v>137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25">
      <c r="A47" s="27" t="s">
        <v>488</v>
      </c>
      <c r="B47" s="27" t="s">
        <v>415</v>
      </c>
      <c r="C47" s="28" t="s">
        <v>477</v>
      </c>
      <c r="D47" s="30" t="s">
        <v>169</v>
      </c>
      <c r="E47" s="30" t="s">
        <v>170</v>
      </c>
      <c r="F47" s="30" t="s">
        <v>171</v>
      </c>
      <c r="G47" s="27" t="s">
        <v>137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25">
      <c r="A48" s="4"/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5">
      <c r="A49" s="4"/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5">
      <c r="A50" s="4"/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5">
      <c r="A51" s="4"/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4"/>
      <c r="D1001" s="4"/>
      <c r="E1001" s="4"/>
      <c r="F1001" s="4"/>
      <c r="G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2.75" customHeight="1" x14ac:dyDescent="0.25">
      <c r="A1002" s="4"/>
      <c r="B1002" s="4"/>
      <c r="C1002" s="4"/>
      <c r="D1002" s="4"/>
      <c r="E1002" s="4"/>
      <c r="F1002" s="4"/>
      <c r="G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ht="12.75" customHeight="1" x14ac:dyDescent="0.25">
      <c r="A1003" s="4"/>
      <c r="B1003" s="4"/>
      <c r="C1003" s="4"/>
      <c r="D1003" s="4"/>
      <c r="E1003" s="4"/>
      <c r="F1003" s="4"/>
      <c r="G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:24" ht="12.75" customHeight="1" x14ac:dyDescent="0.25">
      <c r="A1004" s="4"/>
      <c r="B1004" s="4"/>
      <c r="C1004" s="4"/>
      <c r="D1004" s="4"/>
      <c r="E1004" s="4"/>
      <c r="F1004" s="4"/>
      <c r="G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91FF-B33E-4E9A-9935-C9ABF1FB1CB9}">
  <sheetPr codeName="Sheet71"/>
  <dimension ref="A1:AU21"/>
  <sheetViews>
    <sheetView tabSelected="1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U2" sqref="AU2"/>
    </sheetView>
  </sheetViews>
  <sheetFormatPr defaultRowHeight="13.2" x14ac:dyDescent="0.25"/>
  <cols>
    <col min="1" max="2" width="14.5546875" style="14" customWidth="1"/>
    <col min="3" max="6" width="8.88671875" style="7"/>
    <col min="7" max="7" width="10.109375" style="7" bestFit="1" customWidth="1"/>
    <col min="8" max="39" width="8.88671875" style="7"/>
    <col min="43" max="46" width="8.88671875" style="7"/>
    <col min="47" max="47" width="11.44140625" style="7" bestFit="1" customWidth="1"/>
  </cols>
  <sheetData>
    <row r="1" spans="1:47" x14ac:dyDescent="0.25">
      <c r="A1" s="9" t="s">
        <v>482</v>
      </c>
      <c r="B1" s="9" t="s">
        <v>498</v>
      </c>
      <c r="C1" s="9" t="s">
        <v>499</v>
      </c>
      <c r="D1" s="9" t="s">
        <v>500</v>
      </c>
      <c r="E1" s="9" t="s">
        <v>501</v>
      </c>
      <c r="F1" s="9" t="s">
        <v>502</v>
      </c>
      <c r="G1" s="9" t="s">
        <v>543</v>
      </c>
      <c r="H1" s="9" t="s">
        <v>503</v>
      </c>
      <c r="I1" s="9" t="s">
        <v>504</v>
      </c>
      <c r="J1" s="9" t="s">
        <v>505</v>
      </c>
      <c r="K1" s="9" t="s">
        <v>506</v>
      </c>
      <c r="L1" s="9" t="s">
        <v>507</v>
      </c>
      <c r="M1" s="9" t="s">
        <v>508</v>
      </c>
      <c r="N1" s="9" t="s">
        <v>509</v>
      </c>
      <c r="O1" s="9" t="s">
        <v>510</v>
      </c>
      <c r="P1" s="9" t="s">
        <v>511</v>
      </c>
      <c r="Q1" s="9" t="s">
        <v>512</v>
      </c>
      <c r="R1" s="9" t="s">
        <v>513</v>
      </c>
      <c r="S1" s="9" t="s">
        <v>514</v>
      </c>
      <c r="T1" s="9" t="s">
        <v>515</v>
      </c>
      <c r="U1" s="9" t="s">
        <v>516</v>
      </c>
      <c r="V1" s="9" t="s">
        <v>517</v>
      </c>
      <c r="W1" s="9" t="s">
        <v>518</v>
      </c>
      <c r="X1" s="9" t="s">
        <v>519</v>
      </c>
      <c r="Y1" s="9" t="s">
        <v>520</v>
      </c>
      <c r="Z1" s="9" t="s">
        <v>521</v>
      </c>
      <c r="AA1" s="9" t="s">
        <v>522</v>
      </c>
      <c r="AB1" s="9" t="s">
        <v>523</v>
      </c>
      <c r="AC1" s="9" t="s">
        <v>524</v>
      </c>
      <c r="AD1" s="9" t="s">
        <v>525</v>
      </c>
      <c r="AE1" s="9" t="s">
        <v>526</v>
      </c>
      <c r="AF1" s="9" t="s">
        <v>527</v>
      </c>
      <c r="AG1" s="9" t="s">
        <v>528</v>
      </c>
      <c r="AH1" s="9" t="s">
        <v>529</v>
      </c>
      <c r="AI1" s="9" t="s">
        <v>530</v>
      </c>
      <c r="AJ1" s="9" t="s">
        <v>531</v>
      </c>
      <c r="AK1" s="9" t="s">
        <v>532</v>
      </c>
      <c r="AL1" s="9" t="s">
        <v>533</v>
      </c>
      <c r="AM1" s="9" t="s">
        <v>534</v>
      </c>
      <c r="AN1" s="9" t="s">
        <v>535</v>
      </c>
      <c r="AO1" s="9" t="s">
        <v>536</v>
      </c>
      <c r="AP1" s="9" t="s">
        <v>537</v>
      </c>
      <c r="AQ1" s="9" t="s">
        <v>538</v>
      </c>
      <c r="AR1" s="9" t="s">
        <v>539</v>
      </c>
      <c r="AS1" s="9" t="s">
        <v>540</v>
      </c>
      <c r="AT1" s="9" t="s">
        <v>541</v>
      </c>
      <c r="AU1" s="9" t="s">
        <v>542</v>
      </c>
    </row>
    <row r="2" spans="1:47" x14ac:dyDescent="0.25">
      <c r="A2" s="14" t="s">
        <v>416</v>
      </c>
      <c r="C2" s="7" t="s">
        <v>440</v>
      </c>
      <c r="D2" s="7" t="s">
        <v>495</v>
      </c>
      <c r="E2" s="7" t="s">
        <v>440</v>
      </c>
      <c r="F2" s="7" t="s">
        <v>440</v>
      </c>
      <c r="G2" s="7" t="s">
        <v>437</v>
      </c>
      <c r="M2" s="7" t="s">
        <v>440</v>
      </c>
      <c r="S2" s="7" t="s">
        <v>440</v>
      </c>
      <c r="Y2" s="7" t="s">
        <v>440</v>
      </c>
      <c r="AE2" s="7" t="s">
        <v>440</v>
      </c>
      <c r="AK2" s="7" t="s">
        <v>440</v>
      </c>
      <c r="AN2" s="7"/>
      <c r="AO2" s="7"/>
      <c r="AP2" s="7"/>
      <c r="AQ2" s="7" t="s">
        <v>440</v>
      </c>
      <c r="AU2" s="7" t="s">
        <v>440</v>
      </c>
    </row>
    <row r="3" spans="1:47" x14ac:dyDescent="0.25">
      <c r="A3" s="14" t="s">
        <v>417</v>
      </c>
      <c r="D3" s="7" t="s">
        <v>440</v>
      </c>
      <c r="E3" s="7" t="s">
        <v>496</v>
      </c>
      <c r="H3" s="7" t="s">
        <v>440</v>
      </c>
      <c r="N3" s="7" t="s">
        <v>440</v>
      </c>
      <c r="T3" s="7" t="s">
        <v>440</v>
      </c>
      <c r="Z3" s="7" t="s">
        <v>440</v>
      </c>
      <c r="AF3" s="7" t="s">
        <v>440</v>
      </c>
      <c r="AL3" s="7" t="s">
        <v>440</v>
      </c>
      <c r="AN3" s="7"/>
      <c r="AO3" s="7"/>
      <c r="AP3" s="7"/>
    </row>
    <row r="4" spans="1:47" x14ac:dyDescent="0.25">
      <c r="A4" s="14" t="s">
        <v>418</v>
      </c>
      <c r="C4" s="7" t="s">
        <v>440</v>
      </c>
      <c r="E4" s="7" t="s">
        <v>440</v>
      </c>
      <c r="I4" s="7" t="s">
        <v>440</v>
      </c>
      <c r="K4" s="7" t="s">
        <v>440</v>
      </c>
      <c r="O4" s="7" t="s">
        <v>440</v>
      </c>
      <c r="Q4" s="7" t="s">
        <v>440</v>
      </c>
      <c r="U4" s="7" t="s">
        <v>440</v>
      </c>
      <c r="AA4" s="7" t="s">
        <v>440</v>
      </c>
      <c r="AC4" s="7" t="s">
        <v>440</v>
      </c>
      <c r="AG4" s="7" t="s">
        <v>440</v>
      </c>
      <c r="AM4" s="7" t="s">
        <v>440</v>
      </c>
      <c r="AN4" s="7"/>
      <c r="AO4" s="7" t="s">
        <v>440</v>
      </c>
      <c r="AP4" s="7"/>
      <c r="AS4" s="7" t="s">
        <v>440</v>
      </c>
    </row>
    <row r="5" spans="1:47" x14ac:dyDescent="0.25">
      <c r="A5" s="14" t="s">
        <v>419</v>
      </c>
      <c r="F5" s="7" t="s">
        <v>497</v>
      </c>
      <c r="L5" s="7" t="s">
        <v>440</v>
      </c>
      <c r="R5" s="7" t="s">
        <v>440</v>
      </c>
      <c r="X5" s="7" t="s">
        <v>440</v>
      </c>
      <c r="AJ5" s="7" t="s">
        <v>440</v>
      </c>
      <c r="AN5" s="7"/>
      <c r="AO5" s="7"/>
      <c r="AP5" s="7" t="s">
        <v>440</v>
      </c>
      <c r="AT5" s="7" t="s">
        <v>440</v>
      </c>
    </row>
    <row r="6" spans="1:47" x14ac:dyDescent="0.25">
      <c r="A6" s="14" t="s">
        <v>420</v>
      </c>
      <c r="E6" s="7" t="s">
        <v>440</v>
      </c>
      <c r="G6" s="7" t="s">
        <v>440</v>
      </c>
      <c r="H6" s="7" t="s">
        <v>497</v>
      </c>
      <c r="M6" s="7" t="s">
        <v>497</v>
      </c>
      <c r="S6" s="7" t="s">
        <v>497</v>
      </c>
      <c r="Y6" s="7" t="s">
        <v>440</v>
      </c>
      <c r="AE6" s="7" t="s">
        <v>440</v>
      </c>
      <c r="AK6" s="7" t="s">
        <v>440</v>
      </c>
      <c r="AN6" s="7"/>
      <c r="AO6" s="7"/>
      <c r="AP6" s="7"/>
      <c r="AQ6" s="7" t="s">
        <v>440</v>
      </c>
      <c r="AU6" s="7" t="s">
        <v>440</v>
      </c>
    </row>
    <row r="7" spans="1:47" x14ac:dyDescent="0.25">
      <c r="A7" s="14" t="s">
        <v>421</v>
      </c>
      <c r="C7" s="7" t="s">
        <v>436</v>
      </c>
      <c r="I7" s="7" t="s">
        <v>436</v>
      </c>
      <c r="O7" s="7" t="s">
        <v>436</v>
      </c>
      <c r="U7" s="7" t="s">
        <v>436</v>
      </c>
      <c r="AA7" s="7" t="s">
        <v>436</v>
      </c>
      <c r="AG7" s="7" t="s">
        <v>436</v>
      </c>
      <c r="AM7" s="7" t="s">
        <v>436</v>
      </c>
      <c r="AN7" s="7"/>
      <c r="AO7" s="7"/>
      <c r="AP7" s="7"/>
    </row>
    <row r="8" spans="1:47" x14ac:dyDescent="0.25">
      <c r="A8" s="14" t="s">
        <v>422</v>
      </c>
      <c r="G8" s="7" t="s">
        <v>440</v>
      </c>
      <c r="I8" s="7" t="s">
        <v>440</v>
      </c>
      <c r="M8" s="7" t="s">
        <v>440</v>
      </c>
      <c r="O8" s="7" t="s">
        <v>440</v>
      </c>
      <c r="S8" s="7" t="s">
        <v>440</v>
      </c>
      <c r="U8" s="7" t="s">
        <v>497</v>
      </c>
      <c r="Y8" s="7" t="s">
        <v>440</v>
      </c>
      <c r="AA8" s="7" t="s">
        <v>440</v>
      </c>
      <c r="AE8" s="7" t="s">
        <v>440</v>
      </c>
      <c r="AG8" s="7" t="s">
        <v>440</v>
      </c>
      <c r="AK8" s="7" t="s">
        <v>440</v>
      </c>
      <c r="AM8" s="7" t="s">
        <v>440</v>
      </c>
      <c r="AN8" s="7"/>
      <c r="AO8" s="7"/>
      <c r="AP8" s="7"/>
      <c r="AQ8" s="7" t="s">
        <v>440</v>
      </c>
      <c r="AU8" s="7" t="s">
        <v>440</v>
      </c>
    </row>
    <row r="9" spans="1:47" x14ac:dyDescent="0.25">
      <c r="A9" s="14" t="s">
        <v>423</v>
      </c>
      <c r="C9" s="7" t="s">
        <v>436</v>
      </c>
      <c r="E9" s="7" t="s">
        <v>436</v>
      </c>
      <c r="P9" s="7" t="s">
        <v>440</v>
      </c>
      <c r="V9" s="7" t="s">
        <v>440</v>
      </c>
      <c r="AB9" s="7" t="s">
        <v>440</v>
      </c>
      <c r="AH9" s="7" t="s">
        <v>440</v>
      </c>
      <c r="AN9" s="7" t="s">
        <v>440</v>
      </c>
      <c r="AO9" s="7"/>
      <c r="AP9" s="7"/>
      <c r="AR9" s="7" t="s">
        <v>440</v>
      </c>
    </row>
    <row r="10" spans="1:47" x14ac:dyDescent="0.25">
      <c r="A10" s="14" t="s">
        <v>424</v>
      </c>
      <c r="H10" s="7" t="s">
        <v>440</v>
      </c>
      <c r="K10" s="7" t="s">
        <v>440</v>
      </c>
      <c r="N10" s="7" t="s">
        <v>440</v>
      </c>
      <c r="Q10" s="7" t="s">
        <v>440</v>
      </c>
      <c r="T10" s="7" t="s">
        <v>440</v>
      </c>
      <c r="Z10" s="7" t="s">
        <v>440</v>
      </c>
      <c r="AC10" s="7" t="s">
        <v>440</v>
      </c>
      <c r="AF10" s="7" t="s">
        <v>440</v>
      </c>
      <c r="AL10" s="7" t="s">
        <v>440</v>
      </c>
      <c r="AN10" s="7"/>
      <c r="AO10" s="7" t="s">
        <v>440</v>
      </c>
      <c r="AP10" s="7"/>
      <c r="AS10" s="7" t="s">
        <v>440</v>
      </c>
    </row>
    <row r="11" spans="1:47" x14ac:dyDescent="0.25">
      <c r="A11" s="14" t="s">
        <v>425</v>
      </c>
      <c r="C11" s="7" t="s">
        <v>437</v>
      </c>
      <c r="E11" s="7" t="s">
        <v>436</v>
      </c>
      <c r="G11" s="7" t="s">
        <v>436</v>
      </c>
      <c r="L11" s="7" t="s">
        <v>440</v>
      </c>
      <c r="R11" s="7" t="s">
        <v>440</v>
      </c>
      <c r="X11" s="7" t="s">
        <v>440</v>
      </c>
      <c r="AJ11" s="7" t="s">
        <v>440</v>
      </c>
      <c r="AN11" s="7"/>
      <c r="AO11" s="7"/>
      <c r="AP11" s="7" t="s">
        <v>440</v>
      </c>
      <c r="AT11" s="7" t="s">
        <v>440</v>
      </c>
    </row>
    <row r="12" spans="1:47" x14ac:dyDescent="0.25">
      <c r="A12" s="14" t="s">
        <v>426</v>
      </c>
      <c r="C12" s="7" t="s">
        <v>440</v>
      </c>
      <c r="M12" s="7" t="s">
        <v>440</v>
      </c>
      <c r="P12" s="7" t="s">
        <v>436</v>
      </c>
      <c r="S12" s="7" t="s">
        <v>440</v>
      </c>
      <c r="V12" s="7" t="s">
        <v>436</v>
      </c>
      <c r="Y12" s="7" t="s">
        <v>440</v>
      </c>
      <c r="AB12" s="7" t="s">
        <v>436</v>
      </c>
      <c r="AE12" s="7" t="s">
        <v>440</v>
      </c>
      <c r="AH12" s="7" t="s">
        <v>497</v>
      </c>
      <c r="AK12" s="7" t="s">
        <v>440</v>
      </c>
      <c r="AN12" s="7" t="s">
        <v>436</v>
      </c>
      <c r="AO12" s="7"/>
      <c r="AP12" s="7"/>
      <c r="AQ12" s="7" t="s">
        <v>440</v>
      </c>
      <c r="AR12" s="7" t="s">
        <v>436</v>
      </c>
      <c r="AU12" s="7" t="s">
        <v>440</v>
      </c>
    </row>
    <row r="13" spans="1:47" x14ac:dyDescent="0.25">
      <c r="A13" s="14" t="s">
        <v>427</v>
      </c>
      <c r="E13" s="7" t="s">
        <v>437</v>
      </c>
      <c r="G13" s="7" t="s">
        <v>436</v>
      </c>
      <c r="AN13" s="7"/>
      <c r="AO13" s="7"/>
      <c r="AP13" s="7"/>
    </row>
    <row r="14" spans="1:47" x14ac:dyDescent="0.25">
      <c r="A14" s="14" t="s">
        <v>428</v>
      </c>
      <c r="C14" s="7" t="s">
        <v>489</v>
      </c>
      <c r="E14" s="7" t="s">
        <v>440</v>
      </c>
      <c r="P14" s="7" t="s">
        <v>436</v>
      </c>
      <c r="V14" s="7" t="s">
        <v>436</v>
      </c>
      <c r="AB14" s="7" t="s">
        <v>436</v>
      </c>
      <c r="AH14" s="7" t="s">
        <v>436</v>
      </c>
      <c r="AN14" s="7" t="s">
        <v>436</v>
      </c>
      <c r="AO14" s="7"/>
      <c r="AP14" s="7"/>
      <c r="AR14" s="7" t="s">
        <v>436</v>
      </c>
    </row>
    <row r="15" spans="1:47" x14ac:dyDescent="0.25">
      <c r="A15" s="14" t="s">
        <v>429</v>
      </c>
      <c r="C15" s="7" t="s">
        <v>436</v>
      </c>
      <c r="G15" s="7" t="s">
        <v>437</v>
      </c>
      <c r="I15" s="7" t="s">
        <v>440</v>
      </c>
      <c r="M15" s="7" t="s">
        <v>440</v>
      </c>
      <c r="O15" s="7" t="s">
        <v>440</v>
      </c>
      <c r="S15" s="7" t="s">
        <v>440</v>
      </c>
      <c r="U15" s="7" t="s">
        <v>440</v>
      </c>
      <c r="Y15" s="7" t="s">
        <v>440</v>
      </c>
      <c r="AA15" s="7" t="s">
        <v>440</v>
      </c>
      <c r="AE15" s="7" t="s">
        <v>440</v>
      </c>
      <c r="AG15" s="7" t="s">
        <v>440</v>
      </c>
      <c r="AK15" s="7" t="s">
        <v>440</v>
      </c>
      <c r="AM15" s="7" t="s">
        <v>440</v>
      </c>
      <c r="AN15" s="7"/>
      <c r="AO15" s="7"/>
      <c r="AP15" s="7"/>
      <c r="AQ15" s="7" t="s">
        <v>440</v>
      </c>
      <c r="AU15" s="7" t="s">
        <v>440</v>
      </c>
    </row>
    <row r="16" spans="1:47" x14ac:dyDescent="0.25">
      <c r="A16" s="14" t="s">
        <v>430</v>
      </c>
      <c r="E16" s="7" t="s">
        <v>489</v>
      </c>
      <c r="G16" s="7" t="s">
        <v>440</v>
      </c>
      <c r="P16" s="7" t="s">
        <v>437</v>
      </c>
      <c r="V16" s="7" t="s">
        <v>437</v>
      </c>
      <c r="AB16" s="7" t="s">
        <v>437</v>
      </c>
      <c r="AH16" s="7" t="s">
        <v>437</v>
      </c>
      <c r="AN16" s="7" t="s">
        <v>437</v>
      </c>
      <c r="AO16" s="7"/>
      <c r="AP16" s="7"/>
      <c r="AR16" s="7" t="s">
        <v>437</v>
      </c>
    </row>
    <row r="17" spans="1:47" x14ac:dyDescent="0.25">
      <c r="A17" s="14" t="s">
        <v>431</v>
      </c>
      <c r="E17" s="7" t="s">
        <v>436</v>
      </c>
      <c r="K17" s="7" t="s">
        <v>440</v>
      </c>
      <c r="P17" s="7" t="s">
        <v>440</v>
      </c>
      <c r="Q17" s="7" t="s">
        <v>440</v>
      </c>
      <c r="V17" s="7" t="s">
        <v>440</v>
      </c>
      <c r="AB17" s="7" t="s">
        <v>440</v>
      </c>
      <c r="AC17" s="7" t="s">
        <v>440</v>
      </c>
      <c r="AH17" s="7" t="s">
        <v>440</v>
      </c>
      <c r="AN17" s="7" t="s">
        <v>440</v>
      </c>
      <c r="AO17" s="7" t="s">
        <v>440</v>
      </c>
      <c r="AP17" s="7"/>
      <c r="AR17" s="7" t="s">
        <v>440</v>
      </c>
      <c r="AS17" s="7" t="s">
        <v>440</v>
      </c>
    </row>
    <row r="18" spans="1:47" x14ac:dyDescent="0.25">
      <c r="A18" s="14" t="s">
        <v>432</v>
      </c>
      <c r="G18" s="7" t="s">
        <v>489</v>
      </c>
      <c r="L18" s="7" t="s">
        <v>440</v>
      </c>
      <c r="R18" s="7" t="s">
        <v>440</v>
      </c>
      <c r="X18" s="7" t="s">
        <v>440</v>
      </c>
      <c r="AJ18" s="7" t="s">
        <v>440</v>
      </c>
      <c r="AN18" s="7"/>
      <c r="AO18" s="7"/>
      <c r="AP18" s="7" t="s">
        <v>440</v>
      </c>
      <c r="AT18" s="7" t="s">
        <v>440</v>
      </c>
    </row>
    <row r="19" spans="1:47" x14ac:dyDescent="0.25">
      <c r="A19" s="14" t="s">
        <v>433</v>
      </c>
      <c r="C19" s="7" t="s">
        <v>440</v>
      </c>
      <c r="D19" s="7" t="s">
        <v>436</v>
      </c>
      <c r="G19" s="7" t="s">
        <v>436</v>
      </c>
      <c r="M19" s="7" t="s">
        <v>440</v>
      </c>
      <c r="P19" s="7" t="s">
        <v>489</v>
      </c>
      <c r="S19" s="7" t="s">
        <v>440</v>
      </c>
      <c r="V19" s="7" t="s">
        <v>489</v>
      </c>
      <c r="Y19" s="7" t="s">
        <v>440</v>
      </c>
      <c r="AB19" s="7" t="s">
        <v>489</v>
      </c>
      <c r="AE19" s="7" t="s">
        <v>440</v>
      </c>
      <c r="AH19" s="7" t="s">
        <v>489</v>
      </c>
      <c r="AK19" s="7" t="s">
        <v>440</v>
      </c>
      <c r="AN19" s="7" t="s">
        <v>489</v>
      </c>
      <c r="AO19" s="7"/>
      <c r="AP19" s="7"/>
      <c r="AQ19" s="7" t="s">
        <v>440</v>
      </c>
      <c r="AR19" s="7" t="s">
        <v>489</v>
      </c>
      <c r="AU19" s="7" t="s">
        <v>440</v>
      </c>
    </row>
    <row r="20" spans="1:47" x14ac:dyDescent="0.25">
      <c r="A20" s="14" t="s">
        <v>434</v>
      </c>
      <c r="D20" s="7" t="s">
        <v>440</v>
      </c>
      <c r="E20" s="7" t="s">
        <v>437</v>
      </c>
      <c r="P20" s="7" t="s">
        <v>436</v>
      </c>
      <c r="V20" s="7" t="s">
        <v>436</v>
      </c>
      <c r="AB20" s="7" t="s">
        <v>436</v>
      </c>
      <c r="AH20" s="7" t="s">
        <v>436</v>
      </c>
      <c r="AN20" s="7" t="s">
        <v>436</v>
      </c>
      <c r="AO20" s="7"/>
      <c r="AP20" s="7"/>
      <c r="AR20" s="7" t="s">
        <v>436</v>
      </c>
    </row>
    <row r="21" spans="1:47" x14ac:dyDescent="0.25">
      <c r="A21" s="14" t="s">
        <v>435</v>
      </c>
      <c r="E21" s="7" t="s">
        <v>440</v>
      </c>
      <c r="I21" s="7" t="s">
        <v>440</v>
      </c>
      <c r="L21" s="7" t="s">
        <v>436</v>
      </c>
      <c r="O21" s="7" t="s">
        <v>440</v>
      </c>
      <c r="R21" s="7" t="s">
        <v>436</v>
      </c>
      <c r="U21" s="7" t="s">
        <v>440</v>
      </c>
      <c r="X21" s="7" t="s">
        <v>436</v>
      </c>
      <c r="AA21" s="7" t="s">
        <v>440</v>
      </c>
      <c r="AG21" s="7" t="s">
        <v>440</v>
      </c>
      <c r="AJ21" s="7" t="s">
        <v>436</v>
      </c>
      <c r="AM21" s="7" t="s">
        <v>440</v>
      </c>
      <c r="AN21" s="7"/>
      <c r="AO21" s="7"/>
      <c r="AP21" s="7" t="s">
        <v>436</v>
      </c>
      <c r="AT21" s="7" t="s">
        <v>436</v>
      </c>
    </row>
  </sheetData>
  <dataValidations count="1">
    <dataValidation allowBlank="1" showErrorMessage="1" sqref="AF2 AL16:AL21 H16:H21 H2 N16:N21 N2 T16:T21 T2 Z16:Z21 Z2 AF16:AF21 AL2 C16:C21 C2:C3 D2:D21 E18:E21 E2:E5 F2:F21 G2:G7 G20:G21 H6 J9 M6 S6 U8 AD11 AH12" xr:uid="{0B6406AA-E54B-40D6-B3FB-C13B819CB968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outlinePr summaryBelow="0" summaryRight="0"/>
  </sheetPr>
  <dimension ref="A1:Z1000"/>
  <sheetViews>
    <sheetView workbookViewId="0">
      <selection sqref="A1:D12"/>
    </sheetView>
  </sheetViews>
  <sheetFormatPr defaultColWidth="14.44140625" defaultRowHeight="15" customHeight="1" x14ac:dyDescent="0.25"/>
  <cols>
    <col min="3" max="3" width="16.44140625" bestFit="1" customWidth="1"/>
    <col min="4" max="4" width="16.5546875" bestFit="1" customWidth="1"/>
  </cols>
  <sheetData>
    <row r="1" spans="1:26" ht="15" customHeight="1" x14ac:dyDescent="0.25">
      <c r="A1" s="24" t="s">
        <v>10</v>
      </c>
      <c r="B1" s="24" t="s">
        <v>11</v>
      </c>
      <c r="C1" s="24" t="s">
        <v>12</v>
      </c>
      <c r="D1" s="24" t="s">
        <v>13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15" t="s">
        <v>11</v>
      </c>
      <c r="B2" s="15" t="s">
        <v>22</v>
      </c>
      <c r="C2" s="15" t="s">
        <v>23</v>
      </c>
      <c r="D2" s="15" t="s">
        <v>24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15" t="s">
        <v>12</v>
      </c>
      <c r="B3" s="15" t="s">
        <v>25</v>
      </c>
      <c r="C3" s="15" t="s">
        <v>26</v>
      </c>
      <c r="D3" s="10" t="s">
        <v>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15" t="s">
        <v>13</v>
      </c>
      <c r="B4" s="15" t="s">
        <v>28</v>
      </c>
      <c r="C4" s="15" t="s">
        <v>29</v>
      </c>
      <c r="D4" s="25" t="s">
        <v>30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15" t="s">
        <v>31</v>
      </c>
      <c r="B5" s="15" t="s">
        <v>32</v>
      </c>
      <c r="C5" s="15" t="s">
        <v>33</v>
      </c>
      <c r="D5" s="10" t="s">
        <v>34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5" t="s">
        <v>35</v>
      </c>
      <c r="B6" s="15" t="s">
        <v>36</v>
      </c>
      <c r="C6" s="15" t="s">
        <v>37</v>
      </c>
      <c r="D6" s="10" t="s">
        <v>38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5" t="s">
        <v>39</v>
      </c>
      <c r="B7" s="15" t="s">
        <v>40</v>
      </c>
      <c r="C7" s="15" t="s">
        <v>41</v>
      </c>
      <c r="D7" s="10" t="s">
        <v>42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15" t="s">
        <v>43</v>
      </c>
      <c r="B8" s="15" t="s">
        <v>44</v>
      </c>
      <c r="C8" s="15" t="s">
        <v>45</v>
      </c>
      <c r="D8" s="10" t="s">
        <v>45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15" t="s">
        <v>46</v>
      </c>
      <c r="B9" s="15" t="s">
        <v>47</v>
      </c>
      <c r="C9" s="15" t="s">
        <v>48</v>
      </c>
      <c r="D9" s="10" t="s">
        <v>49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5" t="s">
        <v>50</v>
      </c>
      <c r="B10" s="15" t="s">
        <v>51</v>
      </c>
      <c r="C10" s="15" t="s">
        <v>52</v>
      </c>
      <c r="D10" s="10" t="s">
        <v>52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15" t="s">
        <v>53</v>
      </c>
      <c r="B11" s="15" t="s">
        <v>54</v>
      </c>
      <c r="C11" s="15" t="s">
        <v>55</v>
      </c>
      <c r="D11" s="10" t="s">
        <v>55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15" t="s">
        <v>56</v>
      </c>
      <c r="B12" s="15" t="s">
        <v>57</v>
      </c>
      <c r="C12" s="15" t="s">
        <v>57</v>
      </c>
      <c r="D12" s="10" t="s">
        <v>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4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outlinePr summaryBelow="0" summaryRight="0"/>
  </sheetPr>
  <dimension ref="A1:Z7"/>
  <sheetViews>
    <sheetView workbookViewId="0">
      <selection activeCell="A6" sqref="A6"/>
    </sheetView>
  </sheetViews>
  <sheetFormatPr defaultColWidth="14.44140625" defaultRowHeight="15" customHeight="1" x14ac:dyDescent="0.25"/>
  <cols>
    <col min="1" max="1" width="21.44140625" customWidth="1"/>
    <col min="2" max="2" width="31.44140625" customWidth="1"/>
    <col min="3" max="3" width="30.44140625" customWidth="1"/>
    <col min="4" max="4" width="23.5546875" bestFit="1" customWidth="1"/>
  </cols>
  <sheetData>
    <row r="1" spans="1:26" ht="15" customHeight="1" x14ac:dyDescent="0.25">
      <c r="A1" s="11" t="s">
        <v>10</v>
      </c>
      <c r="B1" s="11" t="s">
        <v>11</v>
      </c>
      <c r="C1" s="11" t="s">
        <v>12</v>
      </c>
      <c r="D1" s="11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12" t="s">
        <v>440</v>
      </c>
      <c r="B2" s="12" t="s">
        <v>441</v>
      </c>
      <c r="C2" s="12" t="s">
        <v>442</v>
      </c>
      <c r="D2" s="12" t="s">
        <v>443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12" t="s">
        <v>436</v>
      </c>
      <c r="B3" s="12" t="s">
        <v>445</v>
      </c>
      <c r="C3" s="12" t="s">
        <v>438</v>
      </c>
      <c r="D3" s="12" t="s">
        <v>439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12" t="s">
        <v>437</v>
      </c>
      <c r="B4" s="12" t="s">
        <v>444</v>
      </c>
      <c r="C4" s="12" t="s">
        <v>446</v>
      </c>
      <c r="D4" s="12" t="s">
        <v>447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2" t="s">
        <v>448</v>
      </c>
      <c r="B5" s="12" t="s">
        <v>361</v>
      </c>
      <c r="C5" s="12" t="s">
        <v>361</v>
      </c>
      <c r="D5" s="12" t="s">
        <v>361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2" t="s">
        <v>14</v>
      </c>
      <c r="B6" s="12" t="s">
        <v>15</v>
      </c>
      <c r="C6" s="12" t="s">
        <v>16</v>
      </c>
      <c r="D6" s="12" t="s">
        <v>17</v>
      </c>
    </row>
    <row r="7" spans="1:26" ht="15" customHeight="1" x14ac:dyDescent="0.25">
      <c r="A7" s="12" t="s">
        <v>18</v>
      </c>
      <c r="B7" s="12" t="s">
        <v>19</v>
      </c>
      <c r="C7" s="12" t="s">
        <v>20</v>
      </c>
      <c r="D7" s="12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>
    <outlinePr summaryBelow="0" summaryRight="0"/>
  </sheetPr>
  <dimension ref="A1:D6"/>
  <sheetViews>
    <sheetView workbookViewId="0">
      <selection activeCell="A2" sqref="A2"/>
    </sheetView>
  </sheetViews>
  <sheetFormatPr defaultColWidth="14.44140625" defaultRowHeight="15" customHeight="1" x14ac:dyDescent="0.25"/>
  <cols>
    <col min="2" max="2" width="19.5546875" customWidth="1"/>
    <col min="3" max="3" width="25.44140625" customWidth="1"/>
    <col min="4" max="4" width="25.109375" customWidth="1"/>
  </cols>
  <sheetData>
    <row r="1" spans="1:4" s="13" customFormat="1" ht="15" customHeight="1" x14ac:dyDescent="0.25">
      <c r="A1" s="11" t="s">
        <v>10</v>
      </c>
      <c r="B1" s="11" t="s">
        <v>11</v>
      </c>
      <c r="C1" s="11" t="s">
        <v>12</v>
      </c>
      <c r="D1" s="11" t="s">
        <v>13</v>
      </c>
    </row>
    <row r="2" spans="1:4" ht="15" customHeight="1" x14ac:dyDescent="0.25">
      <c r="A2" s="12" t="s">
        <v>63</v>
      </c>
      <c r="B2" s="12" t="s">
        <v>65</v>
      </c>
      <c r="C2" s="12" t="s">
        <v>68</v>
      </c>
      <c r="D2" s="12" t="s">
        <v>69</v>
      </c>
    </row>
    <row r="3" spans="1:4" ht="15" customHeight="1" x14ac:dyDescent="0.25">
      <c r="A3" s="12" t="s">
        <v>70</v>
      </c>
      <c r="B3" s="12" t="s">
        <v>71</v>
      </c>
      <c r="C3" s="12" t="s">
        <v>72</v>
      </c>
      <c r="D3" s="12" t="s">
        <v>73</v>
      </c>
    </row>
    <row r="4" spans="1:4" ht="15" customHeight="1" x14ac:dyDescent="0.25">
      <c r="A4" s="12" t="s">
        <v>74</v>
      </c>
      <c r="B4" s="12" t="s">
        <v>75</v>
      </c>
      <c r="C4" s="12" t="s">
        <v>76</v>
      </c>
      <c r="D4" s="12" t="s">
        <v>77</v>
      </c>
    </row>
    <row r="5" spans="1:4" ht="15" customHeight="1" x14ac:dyDescent="0.25">
      <c r="A5" s="12" t="s">
        <v>78</v>
      </c>
      <c r="B5" s="12" t="s">
        <v>79</v>
      </c>
      <c r="C5" s="12" t="s">
        <v>80</v>
      </c>
      <c r="D5" s="12" t="s">
        <v>81</v>
      </c>
    </row>
    <row r="6" spans="1:4" ht="15" customHeight="1" x14ac:dyDescent="0.25">
      <c r="A6" s="12" t="s">
        <v>82</v>
      </c>
      <c r="B6" s="12" t="s">
        <v>83</v>
      </c>
      <c r="C6" s="12" t="s">
        <v>84</v>
      </c>
      <c r="D6" s="12" t="s">
        <v>85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Services</vt:lpstr>
      <vt:lpstr>LocationServices</vt:lpstr>
      <vt:lpstr>Languages</vt:lpstr>
      <vt:lpstr>ServiceTypes</vt:lpstr>
      <vt:lpstr>WaysOfContact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Treasury Centro Asturiano Ginebra</dc:creator>
  <cp:lastModifiedBy>Treasury Centro Asturiano Ginebra</cp:lastModifiedBy>
  <dcterms:created xsi:type="dcterms:W3CDTF">2019-03-11T18:52:46Z</dcterms:created>
  <dcterms:modified xsi:type="dcterms:W3CDTF">2019-04-25T17:39:19Z</dcterms:modified>
</cp:coreProperties>
</file>