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andbuch\Wissensbausteine\Scrum\143-Scrum\Vorlagen\"/>
    </mc:Choice>
  </mc:AlternateContent>
  <xr:revisionPtr revIDLastSave="0" documentId="13_ncr:1_{36E31E7B-1101-4AB9-9B58-939652CE55CC}" xr6:coauthVersionLast="47" xr6:coauthVersionMax="47" xr10:uidLastSave="{00000000-0000-0000-0000-000000000000}"/>
  <bookViews>
    <workbookView xWindow="2660" yWindow="1210" windowWidth="28530" windowHeight="20390" xr2:uid="{00000000-000D-0000-FFFF-FFFF00000000}"/>
  </bookViews>
  <sheets>
    <sheet name="Burn-Down-Chart" sheetId="1" r:id="rId1"/>
  </sheets>
  <definedNames>
    <definedName name="_xlnm.Print_Area" localSheetId="0">'Burn-Down-Chart'!$A$1:$U$36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1" l="1"/>
  <c r="E34" i="1"/>
  <c r="E33" i="1"/>
  <c r="E32" i="1"/>
  <c r="E31" i="1"/>
  <c r="E30" i="1"/>
  <c r="E29" i="1"/>
  <c r="E28" i="1"/>
  <c r="E27" i="1"/>
  <c r="E26" i="1"/>
  <c r="E17" i="1"/>
  <c r="E18" i="1" s="1"/>
  <c r="E19" i="1" s="1"/>
  <c r="E20" i="1" s="1"/>
  <c r="E21" i="1" s="1"/>
  <c r="E22" i="1" s="1"/>
  <c r="E23" i="1" s="1"/>
  <c r="E24" i="1" s="1"/>
  <c r="E25" i="1" s="1"/>
  <c r="E16" i="1"/>
  <c r="D16" i="1"/>
  <c r="C9" i="1"/>
  <c r="C13" i="1"/>
  <c r="A8" i="1"/>
  <c r="C15" i="1"/>
  <c r="E15" i="1" s="1"/>
  <c r="A16" i="1"/>
  <c r="A17" i="1" s="1"/>
  <c r="F15" i="1" l="1"/>
  <c r="F16" i="1" s="1"/>
  <c r="D15" i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F17" i="1"/>
  <c r="A18" i="1"/>
  <c r="A19" i="1" l="1"/>
  <c r="F18" i="1"/>
  <c r="A20" i="1" l="1"/>
  <c r="F19" i="1"/>
  <c r="F20" i="1" l="1"/>
  <c r="A21" i="1"/>
  <c r="A22" i="1" l="1"/>
  <c r="F21" i="1"/>
  <c r="A23" i="1" l="1"/>
  <c r="F22" i="1"/>
  <c r="A24" i="1" l="1"/>
  <c r="F23" i="1"/>
  <c r="F24" i="1" l="1"/>
  <c r="A25" i="1"/>
  <c r="A26" i="1" l="1"/>
  <c r="F25" i="1"/>
  <c r="A27" i="1" l="1"/>
  <c r="F26" i="1"/>
  <c r="A28" i="1" l="1"/>
  <c r="F27" i="1"/>
  <c r="A29" i="1" l="1"/>
  <c r="F28" i="1"/>
  <c r="A30" i="1" l="1"/>
  <c r="F29" i="1"/>
  <c r="A31" i="1" l="1"/>
  <c r="F30" i="1"/>
  <c r="A32" i="1" l="1"/>
  <c r="F31" i="1"/>
  <c r="F32" i="1" l="1"/>
  <c r="A33" i="1"/>
  <c r="F33" i="1" l="1"/>
  <c r="A34" i="1"/>
  <c r="F34" i="1" l="1"/>
  <c r="A35" i="1"/>
  <c r="F35" i="1" l="1"/>
</calcChain>
</file>

<file path=xl/sharedStrings.xml><?xml version="1.0" encoding="utf-8"?>
<sst xmlns="http://schemas.openxmlformats.org/spreadsheetml/2006/main" count="17" uniqueCount="17">
  <si>
    <t>Periodeneinheiten</t>
  </si>
  <si>
    <t>geplante Anzahl Perioden</t>
  </si>
  <si>
    <t>Periode</t>
  </si>
  <si>
    <t>Bemerkung</t>
  </si>
  <si>
    <t>Einheit geplanter Aufwand</t>
  </si>
  <si>
    <t>geplanter Aufwand pro Periode</t>
  </si>
  <si>
    <t>Diagrammtitel</t>
  </si>
  <si>
    <t>Arbeitstage</t>
  </si>
  <si>
    <t>Schätzung neu (Ende Periode)</t>
  </si>
  <si>
    <t>geplanter Aufwand pro Periode (Korridor worst case)</t>
  </si>
  <si>
    <t>geplanter Aufwand pro Periode (Korridor best case)</t>
  </si>
  <si>
    <t>worst case</t>
  </si>
  <si>
    <t>Plan</t>
  </si>
  <si>
    <t>best case</t>
  </si>
  <si>
    <t>Scrum - Burn-Down-Chart mit Korridor</t>
  </si>
  <si>
    <t>Sprint 01 - Burn-Down</t>
  </si>
  <si>
    <t>Story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</si>
</sst>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24"/>
      <color indexed="8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49" fontId="3" fillId="2" borderId="0" xfId="0" applyNumberFormat="1" applyFont="1" applyFill="1" applyAlignment="1" applyProtection="1">
      <alignment horizontal="left" vertical="center"/>
      <protection locked="0"/>
    </xf>
    <xf numFmtId="0" fontId="0" fillId="2" borderId="0" xfId="0" applyFill="1" applyProtection="1">
      <protection locked="0"/>
    </xf>
    <xf numFmtId="0" fontId="2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 applyProtection="1">
      <alignment horizontal="center" vertical="center" wrapText="1"/>
      <protection locked="0"/>
    </xf>
    <xf numFmtId="164" fontId="2" fillId="0" borderId="2" xfId="0" applyNumberFormat="1" applyFont="1" applyBorder="1" applyAlignment="1">
      <alignment horizontal="right" vertical="center" indent="3"/>
    </xf>
    <xf numFmtId="3" fontId="2" fillId="0" borderId="2" xfId="0" applyNumberFormat="1" applyFont="1" applyBorder="1" applyAlignment="1">
      <alignment horizontal="right" vertical="center" indent="2"/>
    </xf>
    <xf numFmtId="3" fontId="2" fillId="0" borderId="2" xfId="0" applyNumberFormat="1" applyFont="1" applyBorder="1" applyAlignment="1">
      <alignment horizontal="right" vertical="center" indent="3"/>
    </xf>
    <xf numFmtId="3" fontId="2" fillId="0" borderId="3" xfId="0" applyNumberFormat="1" applyFont="1" applyBorder="1" applyAlignment="1">
      <alignment horizontal="right" vertical="center" indent="3"/>
    </xf>
    <xf numFmtId="0" fontId="2" fillId="4" borderId="4" xfId="0" applyFont="1" applyFill="1" applyBorder="1" applyAlignment="1" applyProtection="1">
      <alignment horizontal="center" vertical="center"/>
      <protection locked="0"/>
    </xf>
    <xf numFmtId="0" fontId="4" fillId="4" borderId="5" xfId="0" applyFont="1" applyFill="1" applyBorder="1" applyAlignment="1" applyProtection="1">
      <alignment horizontal="center" vertical="center" wrapText="1"/>
      <protection locked="0"/>
    </xf>
    <xf numFmtId="164" fontId="2" fillId="4" borderId="5" xfId="0" applyNumberFormat="1" applyFont="1" applyFill="1" applyBorder="1" applyAlignment="1" applyProtection="1">
      <alignment horizontal="right" vertical="center" indent="3"/>
      <protection locked="0"/>
    </xf>
    <xf numFmtId="3" fontId="2" fillId="0" borderId="5" xfId="0" applyNumberFormat="1" applyFont="1" applyBorder="1" applyAlignment="1">
      <alignment horizontal="right" vertical="center" indent="2"/>
    </xf>
    <xf numFmtId="3" fontId="2" fillId="0" borderId="5" xfId="0" applyNumberFormat="1" applyFont="1" applyBorder="1" applyAlignment="1">
      <alignment horizontal="right" vertical="center" indent="3"/>
    </xf>
    <xf numFmtId="3" fontId="2" fillId="0" borderId="6" xfId="0" applyNumberFormat="1" applyFont="1" applyBorder="1" applyAlignment="1">
      <alignment horizontal="right" vertical="center" indent="3"/>
    </xf>
    <xf numFmtId="0" fontId="2" fillId="4" borderId="7" xfId="0" applyFont="1" applyFill="1" applyBorder="1" applyAlignment="1" applyProtection="1">
      <alignment horizontal="center" vertical="center"/>
      <protection locked="0"/>
    </xf>
    <xf numFmtId="0" fontId="4" fillId="4" borderId="8" xfId="0" applyFont="1" applyFill="1" applyBorder="1" applyAlignment="1" applyProtection="1">
      <alignment horizontal="center" vertical="center" wrapText="1"/>
      <protection locked="0"/>
    </xf>
    <xf numFmtId="164" fontId="2" fillId="4" borderId="8" xfId="0" applyNumberFormat="1" applyFont="1" applyFill="1" applyBorder="1" applyAlignment="1" applyProtection="1">
      <alignment horizontal="right" vertical="center" indent="3"/>
      <protection locked="0"/>
    </xf>
    <xf numFmtId="3" fontId="2" fillId="0" borderId="8" xfId="0" applyNumberFormat="1" applyFont="1" applyBorder="1" applyAlignment="1">
      <alignment horizontal="right" vertical="center" indent="2"/>
    </xf>
    <xf numFmtId="3" fontId="2" fillId="0" borderId="8" xfId="0" applyNumberFormat="1" applyFont="1" applyBorder="1" applyAlignment="1">
      <alignment horizontal="right" vertical="center" indent="3"/>
    </xf>
    <xf numFmtId="3" fontId="2" fillId="0" borderId="9" xfId="0" applyNumberFormat="1" applyFont="1" applyBorder="1" applyAlignment="1">
      <alignment horizontal="right" vertical="center" indent="3"/>
    </xf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4" borderId="2" xfId="0" applyFont="1" applyFill="1" applyBorder="1" applyAlignment="1" applyProtection="1">
      <alignment horizontal="left" vertical="center"/>
      <protection locked="0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4" borderId="5" xfId="0" applyFont="1" applyFill="1" applyBorder="1" applyAlignment="1" applyProtection="1">
      <alignment horizontal="left" vertical="center"/>
      <protection locked="0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2" fillId="0" borderId="5" xfId="0" applyFont="1" applyBorder="1" applyAlignment="1">
      <alignment horizontal="left" vertical="center"/>
    </xf>
    <xf numFmtId="0" fontId="2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2" fillId="4" borderId="8" xfId="0" applyFont="1" applyFill="1" applyBorder="1" applyAlignment="1" applyProtection="1">
      <alignment horizontal="left" vertical="center"/>
      <protection locked="0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'Burn-Down-Chart'!$C$4</c:f>
          <c:strCache>
            <c:ptCount val="1"/>
            <c:pt idx="0">
              <c:v>Sprint 01 - Burn-Down</c:v>
            </c:pt>
          </c:strCache>
        </c:strRef>
      </c:tx>
      <c:overlay val="0"/>
      <c:spPr>
        <a:noFill/>
        <a:ln w="25400">
          <a:noFill/>
        </a:ln>
      </c:spPr>
      <c:txPr>
        <a:bodyPr/>
        <a:lstStyle/>
        <a:p>
          <a:pPr algn="l">
            <a:defRPr sz="24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185971128608944"/>
          <c:y val="0.11809979208316219"/>
          <c:w val="0.87980695538057896"/>
          <c:h val="0.75110200494909563"/>
        </c:manualLayout>
      </c:layout>
      <c:lineChart>
        <c:grouping val="standard"/>
        <c:varyColors val="0"/>
        <c:ser>
          <c:idx val="0"/>
          <c:order val="0"/>
          <c:tx>
            <c:strRef>
              <c:f>'Burn-Down-Chart'!$E$14</c:f>
              <c:strCache>
                <c:ptCount val="1"/>
                <c:pt idx="0">
                  <c:v>Plan</c:v>
                </c:pt>
              </c:strCache>
            </c:strRef>
          </c:tx>
          <c:spPr>
            <a:ln w="31750">
              <a:solidFill>
                <a:schemeClr val="tx1"/>
              </a:solidFill>
              <a:prstDash val="dash"/>
            </a:ln>
          </c:spPr>
          <c:marker>
            <c:symbol val="none"/>
          </c:marker>
          <c:cat>
            <c:numRef>
              <c:f>'Burn-Down-Chart'!$A$15:$A$35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'Burn-Down-Chart'!$E$15:$E$35</c:f>
              <c:numCache>
                <c:formatCode>#,##0</c:formatCode>
                <c:ptCount val="21"/>
                <c:pt idx="0">
                  <c:v>1100</c:v>
                </c:pt>
                <c:pt idx="1">
                  <c:v>990</c:v>
                </c:pt>
                <c:pt idx="2">
                  <c:v>880</c:v>
                </c:pt>
                <c:pt idx="3">
                  <c:v>770</c:v>
                </c:pt>
                <c:pt idx="4">
                  <c:v>660</c:v>
                </c:pt>
                <c:pt idx="5">
                  <c:v>550</c:v>
                </c:pt>
                <c:pt idx="6">
                  <c:v>440</c:v>
                </c:pt>
                <c:pt idx="7">
                  <c:v>330</c:v>
                </c:pt>
                <c:pt idx="8">
                  <c:v>220</c:v>
                </c:pt>
                <c:pt idx="9">
                  <c:v>110</c:v>
                </c:pt>
                <c:pt idx="10">
                  <c:v>0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FB-4232-8D27-AB9D5DAB8F43}"/>
            </c:ext>
          </c:extLst>
        </c:ser>
        <c:ser>
          <c:idx val="1"/>
          <c:order val="1"/>
          <c:tx>
            <c:strRef>
              <c:f>'Burn-Down-Chart'!$C$14</c:f>
              <c:strCache>
                <c:ptCount val="1"/>
                <c:pt idx="0">
                  <c:v>Schätzung neu (Ende Periode)</c:v>
                </c:pt>
              </c:strCache>
            </c:strRef>
          </c:tx>
          <c:spPr>
            <a:ln w="31750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'Burn-Down-Chart'!$C$15:$C$35</c:f>
              <c:numCache>
                <c:formatCode>#,##0_ ;[Red]\-#,##0\ </c:formatCode>
                <c:ptCount val="21"/>
                <c:pt idx="0">
                  <c:v>1100</c:v>
                </c:pt>
                <c:pt idx="1">
                  <c:v>1000</c:v>
                </c:pt>
                <c:pt idx="2">
                  <c:v>950</c:v>
                </c:pt>
                <c:pt idx="3">
                  <c:v>700</c:v>
                </c:pt>
                <c:pt idx="4">
                  <c:v>700</c:v>
                </c:pt>
                <c:pt idx="5">
                  <c:v>700</c:v>
                </c:pt>
                <c:pt idx="6">
                  <c:v>700</c:v>
                </c:pt>
                <c:pt idx="7">
                  <c:v>700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FB-4232-8D27-AB9D5DAB8F43}"/>
            </c:ext>
          </c:extLst>
        </c:ser>
        <c:ser>
          <c:idx val="2"/>
          <c:order val="2"/>
          <c:tx>
            <c:strRef>
              <c:f>'Burn-Down-Chart'!$D$14</c:f>
              <c:strCache>
                <c:ptCount val="1"/>
                <c:pt idx="0">
                  <c:v>worst case</c:v>
                </c:pt>
              </c:strCache>
            </c:strRef>
          </c:tx>
          <c:spPr>
            <a:ln w="31750">
              <a:solidFill>
                <a:srgbClr val="C00000"/>
              </a:solidFill>
            </a:ln>
          </c:spPr>
          <c:marker>
            <c:symbol val="none"/>
          </c:marker>
          <c:val>
            <c:numRef>
              <c:f>'Burn-Down-Chart'!$D$15:$D$35</c:f>
              <c:numCache>
                <c:formatCode>#,##0</c:formatCode>
                <c:ptCount val="21"/>
                <c:pt idx="0">
                  <c:v>1100</c:v>
                </c:pt>
                <c:pt idx="1">
                  <c:v>1030</c:v>
                </c:pt>
                <c:pt idx="2">
                  <c:v>960</c:v>
                </c:pt>
                <c:pt idx="3">
                  <c:v>890</c:v>
                </c:pt>
                <c:pt idx="4">
                  <c:v>820</c:v>
                </c:pt>
                <c:pt idx="5">
                  <c:v>750</c:v>
                </c:pt>
                <c:pt idx="6">
                  <c:v>680</c:v>
                </c:pt>
                <c:pt idx="7">
                  <c:v>610</c:v>
                </c:pt>
                <c:pt idx="8">
                  <c:v>540</c:v>
                </c:pt>
                <c:pt idx="9">
                  <c:v>470</c:v>
                </c:pt>
                <c:pt idx="10">
                  <c:v>400</c:v>
                </c:pt>
                <c:pt idx="11">
                  <c:v>330</c:v>
                </c:pt>
                <c:pt idx="12">
                  <c:v>260</c:v>
                </c:pt>
                <c:pt idx="13">
                  <c:v>190</c:v>
                </c:pt>
                <c:pt idx="14">
                  <c:v>120</c:v>
                </c:pt>
                <c:pt idx="15">
                  <c:v>50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FB-4232-8D27-AB9D5DAB8F43}"/>
            </c:ext>
          </c:extLst>
        </c:ser>
        <c:ser>
          <c:idx val="3"/>
          <c:order val="3"/>
          <c:tx>
            <c:strRef>
              <c:f>'Burn-Down-Chart'!$F$14</c:f>
              <c:strCache>
                <c:ptCount val="1"/>
                <c:pt idx="0">
                  <c:v>best case</c:v>
                </c:pt>
              </c:strCache>
            </c:strRef>
          </c:tx>
          <c:spPr>
            <a:ln w="31750"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'Burn-Down-Chart'!$F$15:$F$35</c:f>
              <c:numCache>
                <c:formatCode>#,##0</c:formatCode>
                <c:ptCount val="21"/>
                <c:pt idx="0">
                  <c:v>1100</c:v>
                </c:pt>
                <c:pt idx="1">
                  <c:v>970</c:v>
                </c:pt>
                <c:pt idx="2">
                  <c:v>840</c:v>
                </c:pt>
                <c:pt idx="3">
                  <c:v>710</c:v>
                </c:pt>
                <c:pt idx="4">
                  <c:v>580</c:v>
                </c:pt>
                <c:pt idx="5">
                  <c:v>450</c:v>
                </c:pt>
                <c:pt idx="6">
                  <c:v>320</c:v>
                </c:pt>
                <c:pt idx="7">
                  <c:v>190</c:v>
                </c:pt>
                <c:pt idx="8">
                  <c:v>60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FB-4232-8D27-AB9D5DAB8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4615544"/>
        <c:axId val="1"/>
      </c:lineChart>
      <c:dateAx>
        <c:axId val="404615544"/>
        <c:scaling>
          <c:orientation val="minMax"/>
        </c:scaling>
        <c:delete val="0"/>
        <c:axPos val="b"/>
        <c:title>
          <c:tx>
            <c:strRef>
              <c:f>'Burn-Down-Chart'!$C$5</c:f>
              <c:strCache>
                <c:ptCount val="1"/>
                <c:pt idx="0">
                  <c:v>Arbeitstage</c:v>
                </c:pt>
              </c:strCache>
            </c:strRef>
          </c:tx>
          <c:layout>
            <c:manualLayout>
              <c:xMode val="edge"/>
              <c:yMode val="edge"/>
              <c:x val="0.47162945256842898"/>
              <c:y val="0.91395891230507953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20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de-DE"/>
            </a:p>
          </c:txPr>
        </c:title>
        <c:numFmt formatCode="General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"/>
        <c:crosses val="autoZero"/>
        <c:auto val="0"/>
        <c:lblOffset val="100"/>
        <c:baseTimeUnit val="days"/>
      </c:dateAx>
      <c:valAx>
        <c:axId val="1"/>
        <c:scaling>
          <c:orientation val="minMax"/>
        </c:scaling>
        <c:delete val="0"/>
        <c:axPos val="l"/>
        <c:majorGridlines/>
        <c:title>
          <c:tx>
            <c:strRef>
              <c:f>'Burn-Down-Chart'!$C$7:$F$7</c:f>
              <c:strCache>
                <c:ptCount val="4"/>
                <c:pt idx="0">
                  <c:v>Story Points</c:v>
                </c:pt>
              </c:strCache>
            </c:strRef>
          </c:tx>
          <c:layout>
            <c:manualLayout>
              <c:xMode val="edge"/>
              <c:yMode val="edge"/>
              <c:x val="2.4813460817397825E-2"/>
              <c:y val="0.4461608383510885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20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de-DE"/>
            </a:p>
          </c:txPr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404615544"/>
        <c:crossesAt val="0"/>
        <c:crossBetween val="between"/>
      </c:valAx>
    </c:plotArea>
    <c:legend>
      <c:legendPos val="r"/>
      <c:layout>
        <c:manualLayout>
          <c:xMode val="edge"/>
          <c:yMode val="edge"/>
          <c:x val="0.1625000937382827"/>
          <c:y val="0.9662413154238072"/>
          <c:w val="0.67410742407199098"/>
          <c:h val="2.5547417786011994E-2"/>
        </c:manualLayout>
      </c:layout>
      <c:overlay val="0"/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wm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21</xdr:col>
      <xdr:colOff>0</xdr:colOff>
      <xdr:row>35</xdr:row>
      <xdr:rowOff>0</xdr:rowOff>
    </xdr:to>
    <xdr:graphicFrame macro="">
      <xdr:nvGraphicFramePr>
        <xdr:cNvPr id="1030" name="Diagramm 2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3</xdr:col>
      <xdr:colOff>914400</xdr:colOff>
      <xdr:row>0</xdr:row>
      <xdr:rowOff>485775</xdr:rowOff>
    </xdr:to>
    <xdr:pic>
      <xdr:nvPicPr>
        <xdr:cNvPr id="1031" name="Grafik 2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240" b="-28122"/>
        <a:stretch>
          <a:fillRect/>
        </a:stretch>
      </xdr:blipFill>
      <xdr:spPr bwMode="auto">
        <a:xfrm>
          <a:off x="0" y="0"/>
          <a:ext cx="49434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6"/>
  <sheetViews>
    <sheetView tabSelected="1" zoomScale="75" workbookViewId="0">
      <selection activeCell="A2" sqref="A2"/>
    </sheetView>
  </sheetViews>
  <sheetFormatPr baseColWidth="10" defaultColWidth="11.453125" defaultRowHeight="14" x14ac:dyDescent="0.35"/>
  <cols>
    <col min="1" max="1" width="9.1796875" style="3" customWidth="1"/>
    <col min="2" max="2" width="39.26953125" style="3" customWidth="1"/>
    <col min="3" max="6" width="14.453125" style="2" customWidth="1"/>
    <col min="7" max="16384" width="11.453125" style="3"/>
  </cols>
  <sheetData>
    <row r="1" spans="1:21" s="1" customFormat="1" ht="40" customHeight="1" x14ac:dyDescent="0.35">
      <c r="C1" s="2"/>
      <c r="D1" s="2"/>
      <c r="E1" s="2"/>
      <c r="F1" s="2"/>
    </row>
    <row r="2" spans="1:21" customFormat="1" ht="30" customHeight="1" x14ac:dyDescent="0.35">
      <c r="A2" s="5" t="s">
        <v>14</v>
      </c>
      <c r="B2" s="5"/>
      <c r="C2" s="5"/>
      <c r="D2" s="5"/>
      <c r="E2" s="5"/>
      <c r="F2" s="5"/>
      <c r="G2" s="5"/>
      <c r="H2" s="5"/>
      <c r="I2" s="6"/>
      <c r="J2" s="5"/>
      <c r="K2" s="5"/>
      <c r="L2" s="5"/>
      <c r="M2" s="5"/>
      <c r="N2" s="5"/>
      <c r="O2" s="5"/>
      <c r="P2" s="5"/>
      <c r="Q2" s="6"/>
      <c r="R2" s="6"/>
      <c r="S2" s="6"/>
      <c r="T2" s="6"/>
      <c r="U2" s="6"/>
    </row>
    <row r="3" spans="1:21" s="1" customFormat="1" ht="30" customHeight="1" x14ac:dyDescent="0.35">
      <c r="C3" s="2"/>
      <c r="D3" s="2"/>
      <c r="E3" s="2"/>
      <c r="F3" s="2"/>
    </row>
    <row r="4" spans="1:21" s="1" customFormat="1" ht="24" customHeight="1" x14ac:dyDescent="0.35">
      <c r="A4" s="25" t="s">
        <v>6</v>
      </c>
      <c r="B4" s="26"/>
      <c r="C4" s="27" t="s">
        <v>15</v>
      </c>
      <c r="D4" s="28"/>
      <c r="E4" s="28"/>
      <c r="F4" s="29"/>
    </row>
    <row r="5" spans="1:21" s="1" customFormat="1" ht="24" customHeight="1" x14ac:dyDescent="0.35">
      <c r="A5" s="30" t="s">
        <v>0</v>
      </c>
      <c r="B5" s="31"/>
      <c r="C5" s="32" t="s">
        <v>7</v>
      </c>
      <c r="D5" s="33"/>
      <c r="E5" s="33"/>
      <c r="F5" s="34"/>
    </row>
    <row r="6" spans="1:21" s="1" customFormat="1" ht="24" customHeight="1" x14ac:dyDescent="0.35">
      <c r="A6" s="30" t="s">
        <v>1</v>
      </c>
      <c r="B6" s="31"/>
      <c r="C6" s="32">
        <v>10</v>
      </c>
      <c r="D6" s="33"/>
      <c r="E6" s="33"/>
      <c r="F6" s="34"/>
    </row>
    <row r="7" spans="1:21" s="1" customFormat="1" ht="24" customHeight="1" x14ac:dyDescent="0.35">
      <c r="A7" s="30" t="s">
        <v>4</v>
      </c>
      <c r="B7" s="31"/>
      <c r="C7" s="32" t="s">
        <v>16</v>
      </c>
      <c r="D7" s="35"/>
      <c r="E7" s="35"/>
      <c r="F7" s="36"/>
    </row>
    <row r="8" spans="1:21" s="1" customFormat="1" ht="24" customHeight="1" x14ac:dyDescent="0.35">
      <c r="A8" s="30" t="str">
        <f>"ursprünglich geplanter Aufwand ("&amp;C7&amp;") Gesamt:"</f>
        <v>ursprünglich geplanter Aufwand (Story Points) Gesamt:</v>
      </c>
      <c r="B8" s="31"/>
      <c r="C8" s="32">
        <v>1100</v>
      </c>
      <c r="D8" s="33"/>
      <c r="E8" s="33"/>
      <c r="F8" s="34"/>
    </row>
    <row r="9" spans="1:21" s="1" customFormat="1" ht="24" customHeight="1" x14ac:dyDescent="0.35">
      <c r="A9" s="30" t="s">
        <v>5</v>
      </c>
      <c r="B9" s="31"/>
      <c r="C9" s="37">
        <f>IFERROR(C15/C6,"")</f>
        <v>110</v>
      </c>
      <c r="D9" s="33"/>
      <c r="E9" s="33"/>
      <c r="F9" s="34"/>
    </row>
    <row r="10" spans="1:21" s="1" customFormat="1" ht="24" customHeight="1" x14ac:dyDescent="0.35">
      <c r="A10" s="30" t="s">
        <v>9</v>
      </c>
      <c r="B10" s="31"/>
      <c r="C10" s="32">
        <v>70</v>
      </c>
      <c r="D10" s="33"/>
      <c r="E10" s="33"/>
      <c r="F10" s="34"/>
    </row>
    <row r="11" spans="1:21" s="1" customFormat="1" ht="24" customHeight="1" x14ac:dyDescent="0.35">
      <c r="A11" s="38" t="s">
        <v>10</v>
      </c>
      <c r="B11" s="39"/>
      <c r="C11" s="40">
        <v>130</v>
      </c>
      <c r="D11" s="41"/>
      <c r="E11" s="41"/>
      <c r="F11" s="42"/>
    </row>
    <row r="12" spans="1:21" ht="26.25" customHeight="1" x14ac:dyDescent="0.35">
      <c r="A12" s="1"/>
    </row>
    <row r="13" spans="1:21" ht="26.25" customHeight="1" x14ac:dyDescent="0.35">
      <c r="A13" s="43" t="s">
        <v>2</v>
      </c>
      <c r="B13" s="44" t="s">
        <v>3</v>
      </c>
      <c r="C13" s="45" t="str">
        <f>"noch zu erbringender Aufwand"</f>
        <v>noch zu erbringender Aufwand</v>
      </c>
      <c r="D13" s="45"/>
      <c r="E13" s="45"/>
      <c r="F13" s="46"/>
    </row>
    <row r="14" spans="1:21" ht="55" customHeight="1" x14ac:dyDescent="0.35">
      <c r="A14" s="47"/>
      <c r="B14" s="48"/>
      <c r="C14" s="49" t="s">
        <v>8</v>
      </c>
      <c r="D14" s="49" t="s">
        <v>11</v>
      </c>
      <c r="E14" s="49" t="s">
        <v>12</v>
      </c>
      <c r="F14" s="50" t="s">
        <v>13</v>
      </c>
    </row>
    <row r="15" spans="1:21" ht="26.25" customHeight="1" x14ac:dyDescent="0.35">
      <c r="A15" s="7">
        <v>0</v>
      </c>
      <c r="B15" s="8"/>
      <c r="C15" s="9">
        <f>C8</f>
        <v>1100</v>
      </c>
      <c r="D15" s="10">
        <f>C15</f>
        <v>1100</v>
      </c>
      <c r="E15" s="11">
        <f>C15</f>
        <v>1100</v>
      </c>
      <c r="F15" s="12">
        <f>C15</f>
        <v>1100</v>
      </c>
    </row>
    <row r="16" spans="1:21" ht="26.25" customHeight="1" x14ac:dyDescent="0.35">
      <c r="A16" s="13">
        <f t="shared" ref="A16:A35" si="0">A15+1</f>
        <v>1</v>
      </c>
      <c r="B16" s="14"/>
      <c r="C16" s="15">
        <v>1000</v>
      </c>
      <c r="D16" s="16">
        <f>IF(D15-$C$10&lt;0,#N/A,D15-$C$10)</f>
        <v>1030</v>
      </c>
      <c r="E16" s="17">
        <f>IF(A16&gt;$C$6,#N/A,E15-$C$9)</f>
        <v>990</v>
      </c>
      <c r="F16" s="18">
        <f>IF(A16&gt;$C$6,#N/A,IF(F15-$C$11&lt;0,#N/A,F15-$C$11))</f>
        <v>970</v>
      </c>
    </row>
    <row r="17" spans="1:6" ht="26.25" customHeight="1" x14ac:dyDescent="0.35">
      <c r="A17" s="13">
        <f t="shared" si="0"/>
        <v>2</v>
      </c>
      <c r="B17" s="14"/>
      <c r="C17" s="15">
        <v>950</v>
      </c>
      <c r="D17" s="16">
        <f t="shared" ref="D17:D35" si="1">IF(D16-$C$10&lt;0,#N/A,D16-$C$10)</f>
        <v>960</v>
      </c>
      <c r="E17" s="17">
        <f t="shared" ref="E17:E35" si="2">IF(A17&gt;$C$6,#N/A,E16-$C$9)</f>
        <v>880</v>
      </c>
      <c r="F17" s="18">
        <f t="shared" ref="F17:F35" si="3">IF(A17&gt;$C$6,#N/A,IF(F16-$C$11&lt;0,#N/A,F16-$C$11))</f>
        <v>840</v>
      </c>
    </row>
    <row r="18" spans="1:6" ht="26.25" customHeight="1" x14ac:dyDescent="0.35">
      <c r="A18" s="13">
        <f t="shared" si="0"/>
        <v>3</v>
      </c>
      <c r="B18" s="14"/>
      <c r="C18" s="15">
        <v>700</v>
      </c>
      <c r="D18" s="16">
        <f t="shared" si="1"/>
        <v>890</v>
      </c>
      <c r="E18" s="17">
        <f t="shared" si="2"/>
        <v>770</v>
      </c>
      <c r="F18" s="18">
        <f t="shared" si="3"/>
        <v>710</v>
      </c>
    </row>
    <row r="19" spans="1:6" ht="26.25" customHeight="1" x14ac:dyDescent="0.35">
      <c r="A19" s="13">
        <f t="shared" si="0"/>
        <v>4</v>
      </c>
      <c r="B19" s="14"/>
      <c r="C19" s="15">
        <v>700</v>
      </c>
      <c r="D19" s="16">
        <f t="shared" si="1"/>
        <v>820</v>
      </c>
      <c r="E19" s="17">
        <f t="shared" si="2"/>
        <v>660</v>
      </c>
      <c r="F19" s="18">
        <f t="shared" si="3"/>
        <v>580</v>
      </c>
    </row>
    <row r="20" spans="1:6" ht="26.25" customHeight="1" x14ac:dyDescent="0.35">
      <c r="A20" s="13">
        <f t="shared" si="0"/>
        <v>5</v>
      </c>
      <c r="B20" s="14"/>
      <c r="C20" s="15">
        <v>700</v>
      </c>
      <c r="D20" s="16">
        <f t="shared" si="1"/>
        <v>750</v>
      </c>
      <c r="E20" s="17">
        <f t="shared" si="2"/>
        <v>550</v>
      </c>
      <c r="F20" s="18">
        <f t="shared" si="3"/>
        <v>450</v>
      </c>
    </row>
    <row r="21" spans="1:6" ht="26.25" customHeight="1" x14ac:dyDescent="0.35">
      <c r="A21" s="13">
        <f t="shared" si="0"/>
        <v>6</v>
      </c>
      <c r="B21" s="14"/>
      <c r="C21" s="15">
        <v>700</v>
      </c>
      <c r="D21" s="16">
        <f t="shared" si="1"/>
        <v>680</v>
      </c>
      <c r="E21" s="17">
        <f t="shared" si="2"/>
        <v>440</v>
      </c>
      <c r="F21" s="18">
        <f t="shared" si="3"/>
        <v>320</v>
      </c>
    </row>
    <row r="22" spans="1:6" ht="26.25" customHeight="1" x14ac:dyDescent="0.35">
      <c r="A22" s="13">
        <f t="shared" si="0"/>
        <v>7</v>
      </c>
      <c r="B22" s="14"/>
      <c r="C22" s="15">
        <v>700</v>
      </c>
      <c r="D22" s="16">
        <f t="shared" si="1"/>
        <v>610</v>
      </c>
      <c r="E22" s="17">
        <f t="shared" si="2"/>
        <v>330</v>
      </c>
      <c r="F22" s="18">
        <f t="shared" si="3"/>
        <v>190</v>
      </c>
    </row>
    <row r="23" spans="1:6" ht="26.25" customHeight="1" x14ac:dyDescent="0.35">
      <c r="A23" s="13">
        <f t="shared" si="0"/>
        <v>8</v>
      </c>
      <c r="B23" s="14"/>
      <c r="C23" s="15">
        <v>0</v>
      </c>
      <c r="D23" s="16">
        <f t="shared" si="1"/>
        <v>540</v>
      </c>
      <c r="E23" s="17">
        <f t="shared" si="2"/>
        <v>220</v>
      </c>
      <c r="F23" s="18">
        <f t="shared" si="3"/>
        <v>60</v>
      </c>
    </row>
    <row r="24" spans="1:6" ht="26.25" customHeight="1" x14ac:dyDescent="0.35">
      <c r="A24" s="13">
        <f t="shared" si="0"/>
        <v>9</v>
      </c>
      <c r="B24" s="14"/>
      <c r="C24" s="15"/>
      <c r="D24" s="16">
        <f t="shared" si="1"/>
        <v>470</v>
      </c>
      <c r="E24" s="17">
        <f t="shared" si="2"/>
        <v>110</v>
      </c>
      <c r="F24" s="18" t="e">
        <f t="shared" si="3"/>
        <v>#N/A</v>
      </c>
    </row>
    <row r="25" spans="1:6" ht="26.25" customHeight="1" x14ac:dyDescent="0.35">
      <c r="A25" s="13">
        <f t="shared" si="0"/>
        <v>10</v>
      </c>
      <c r="B25" s="14"/>
      <c r="C25" s="15"/>
      <c r="D25" s="16">
        <f t="shared" si="1"/>
        <v>400</v>
      </c>
      <c r="E25" s="17">
        <f t="shared" si="2"/>
        <v>0</v>
      </c>
      <c r="F25" s="18" t="e">
        <f t="shared" si="3"/>
        <v>#N/A</v>
      </c>
    </row>
    <row r="26" spans="1:6" ht="26.25" customHeight="1" x14ac:dyDescent="0.35">
      <c r="A26" s="13">
        <f t="shared" si="0"/>
        <v>11</v>
      </c>
      <c r="B26" s="14"/>
      <c r="C26" s="15"/>
      <c r="D26" s="16">
        <f t="shared" si="1"/>
        <v>330</v>
      </c>
      <c r="E26" s="17" t="e">
        <f t="shared" si="2"/>
        <v>#N/A</v>
      </c>
      <c r="F26" s="18" t="e">
        <f t="shared" si="3"/>
        <v>#N/A</v>
      </c>
    </row>
    <row r="27" spans="1:6" ht="26.25" customHeight="1" x14ac:dyDescent="0.35">
      <c r="A27" s="13">
        <f t="shared" si="0"/>
        <v>12</v>
      </c>
      <c r="B27" s="14"/>
      <c r="C27" s="15"/>
      <c r="D27" s="16">
        <f t="shared" si="1"/>
        <v>260</v>
      </c>
      <c r="E27" s="17" t="e">
        <f t="shared" si="2"/>
        <v>#N/A</v>
      </c>
      <c r="F27" s="18" t="e">
        <f t="shared" si="3"/>
        <v>#N/A</v>
      </c>
    </row>
    <row r="28" spans="1:6" ht="26.25" customHeight="1" x14ac:dyDescent="0.35">
      <c r="A28" s="13">
        <f t="shared" si="0"/>
        <v>13</v>
      </c>
      <c r="B28" s="14"/>
      <c r="C28" s="15"/>
      <c r="D28" s="16">
        <f t="shared" si="1"/>
        <v>190</v>
      </c>
      <c r="E28" s="17" t="e">
        <f t="shared" si="2"/>
        <v>#N/A</v>
      </c>
      <c r="F28" s="18" t="e">
        <f t="shared" si="3"/>
        <v>#N/A</v>
      </c>
    </row>
    <row r="29" spans="1:6" ht="26.25" customHeight="1" x14ac:dyDescent="0.35">
      <c r="A29" s="13">
        <f t="shared" si="0"/>
        <v>14</v>
      </c>
      <c r="B29" s="14"/>
      <c r="C29" s="15"/>
      <c r="D29" s="16">
        <f t="shared" si="1"/>
        <v>120</v>
      </c>
      <c r="E29" s="17" t="e">
        <f t="shared" si="2"/>
        <v>#N/A</v>
      </c>
      <c r="F29" s="18" t="e">
        <f t="shared" si="3"/>
        <v>#N/A</v>
      </c>
    </row>
    <row r="30" spans="1:6" ht="26.25" customHeight="1" x14ac:dyDescent="0.35">
      <c r="A30" s="13">
        <f>A29+1</f>
        <v>15</v>
      </c>
      <c r="B30" s="14"/>
      <c r="C30" s="15"/>
      <c r="D30" s="16">
        <f t="shared" si="1"/>
        <v>50</v>
      </c>
      <c r="E30" s="17" t="e">
        <f t="shared" si="2"/>
        <v>#N/A</v>
      </c>
      <c r="F30" s="18" t="e">
        <f t="shared" si="3"/>
        <v>#N/A</v>
      </c>
    </row>
    <row r="31" spans="1:6" ht="26.25" customHeight="1" x14ac:dyDescent="0.35">
      <c r="A31" s="13">
        <f t="shared" si="0"/>
        <v>16</v>
      </c>
      <c r="B31" s="14"/>
      <c r="C31" s="15"/>
      <c r="D31" s="16" t="e">
        <f t="shared" si="1"/>
        <v>#N/A</v>
      </c>
      <c r="E31" s="17" t="e">
        <f t="shared" si="2"/>
        <v>#N/A</v>
      </c>
      <c r="F31" s="18" t="e">
        <f t="shared" si="3"/>
        <v>#N/A</v>
      </c>
    </row>
    <row r="32" spans="1:6" ht="26.25" customHeight="1" x14ac:dyDescent="0.35">
      <c r="A32" s="13">
        <f t="shared" si="0"/>
        <v>17</v>
      </c>
      <c r="B32" s="14"/>
      <c r="C32" s="15"/>
      <c r="D32" s="16" t="e">
        <f t="shared" si="1"/>
        <v>#N/A</v>
      </c>
      <c r="E32" s="17" t="e">
        <f t="shared" si="2"/>
        <v>#N/A</v>
      </c>
      <c r="F32" s="18" t="e">
        <f t="shared" si="3"/>
        <v>#N/A</v>
      </c>
    </row>
    <row r="33" spans="1:6" ht="26.25" customHeight="1" x14ac:dyDescent="0.35">
      <c r="A33" s="13">
        <f t="shared" si="0"/>
        <v>18</v>
      </c>
      <c r="B33" s="14"/>
      <c r="C33" s="15"/>
      <c r="D33" s="16" t="e">
        <f t="shared" si="1"/>
        <v>#N/A</v>
      </c>
      <c r="E33" s="17" t="e">
        <f t="shared" si="2"/>
        <v>#N/A</v>
      </c>
      <c r="F33" s="18" t="e">
        <f t="shared" si="3"/>
        <v>#N/A</v>
      </c>
    </row>
    <row r="34" spans="1:6" ht="26.25" customHeight="1" x14ac:dyDescent="0.35">
      <c r="A34" s="13">
        <f t="shared" si="0"/>
        <v>19</v>
      </c>
      <c r="B34" s="14"/>
      <c r="C34" s="15"/>
      <c r="D34" s="16" t="e">
        <f t="shared" si="1"/>
        <v>#N/A</v>
      </c>
      <c r="E34" s="17" t="e">
        <f t="shared" si="2"/>
        <v>#N/A</v>
      </c>
      <c r="F34" s="18" t="e">
        <f t="shared" si="3"/>
        <v>#N/A</v>
      </c>
    </row>
    <row r="35" spans="1:6" ht="26.25" customHeight="1" x14ac:dyDescent="0.35">
      <c r="A35" s="19">
        <f t="shared" si="0"/>
        <v>20</v>
      </c>
      <c r="B35" s="20"/>
      <c r="C35" s="21"/>
      <c r="D35" s="22" t="e">
        <f t="shared" si="1"/>
        <v>#N/A</v>
      </c>
      <c r="E35" s="23" t="e">
        <f t="shared" si="2"/>
        <v>#N/A</v>
      </c>
      <c r="F35" s="24" t="e">
        <f t="shared" si="3"/>
        <v>#N/A</v>
      </c>
    </row>
    <row r="36" spans="1:6" ht="21.75" customHeight="1" x14ac:dyDescent="0.35">
      <c r="C36" s="4"/>
    </row>
  </sheetData>
  <mergeCells count="4">
    <mergeCell ref="C4:F4"/>
    <mergeCell ref="A13:A14"/>
    <mergeCell ref="B13:B14"/>
    <mergeCell ref="C13:F13"/>
  </mergeCells>
  <phoneticPr fontId="0" type="noConversion"/>
  <conditionalFormatting sqref="D15:F35">
    <cfRule type="expression" dxfId="0" priority="3">
      <formula>ISERROR(D15)</formula>
    </cfRule>
  </conditionalFormatting>
  <dataValidations count="2">
    <dataValidation type="custom" allowBlank="1" showInputMessage="1" showErrorMessage="1" errorTitle="worst case" error="Wert muss kleiner als geplanter Aufwand pro Periode sein." promptTitle="worst case" prompt="Wert muss kleiner als geplanter Aufwand pro Periode sein." sqref="C10" xr:uid="{00000000-0002-0000-0000-000000000000}">
      <formula1>C10&lt;C9</formula1>
    </dataValidation>
    <dataValidation type="custom" allowBlank="1" showInputMessage="1" showErrorMessage="1" errorTitle="best case" error="Wert muss größer als geplanter Aufwand pro Periode sein." promptTitle="best case" prompt="Wert muss größer als geplanter Aufwand pro Periode sein." sqref="C11" xr:uid="{00000000-0002-0000-0000-000001000000}">
      <formula1>C11&gt;C9</formula1>
    </dataValidation>
  </dataValidations>
  <pageMargins left="0.70866141732283472" right="0.70866141732283472" top="0.78740157480314965" bottom="0.78740157480314965" header="0.31496062992125984" footer="0.31496062992125984"/>
  <pageSetup paperSize="9" scale="47" orientation="landscape" r:id="rId1"/>
  <headerFooter>
    <oddFooter>&amp;Lwww.business-wissen.de&amp;R&amp;Z&amp;F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Burn-Down-Chart</vt:lpstr>
      <vt:lpstr>'Burn-Down-Chart'!Druckbereich</vt:lpstr>
    </vt:vector>
  </TitlesOfParts>
  <Company>b-wise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Burn-Down-Chart mit Zielkorridor</dc:title>
  <dc:subject>Scrum</dc:subject>
  <dc:creator>www.business-wissen.de</dc:creator>
  <cp:lastModifiedBy>Jürgen Fleig</cp:lastModifiedBy>
  <cp:lastPrinted>2014-01-11T17:13:10Z</cp:lastPrinted>
  <dcterms:created xsi:type="dcterms:W3CDTF">2014-01-03T15:58:39Z</dcterms:created>
  <dcterms:modified xsi:type="dcterms:W3CDTF">2023-02-03T14:28:31Z</dcterms:modified>
</cp:coreProperties>
</file>