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tables/table2.xml" ContentType="application/vnd.openxmlformats-officedocument.spreadsheetml.table+xml"/>
  <Override PartName="/xl/drawings/drawing2.xml" ContentType="application/vnd.openxmlformats-officedocument.drawing+xml"/>
  <Override PartName="/xl/tables/table3.xml" ContentType="application/vnd.openxmlformats-officedocument.spreadsheetml.tab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95"/>
  <workbookPr defaultThemeVersion="124226"/>
  <mc:AlternateContent xmlns:mc="http://schemas.openxmlformats.org/markup-compatibility/2006">
    <mc:Choice Requires="x15">
      <x15ac:absPath xmlns:x15ac="http://schemas.microsoft.com/office/spreadsheetml/2010/11/ac" url="D:\DBI\Excel\"/>
    </mc:Choice>
  </mc:AlternateContent>
  <xr:revisionPtr revIDLastSave="0" documentId="13_ncr:1_{B5FD3B79-216B-4AB6-BFA7-C1E318BBC3DD}" xr6:coauthVersionLast="36" xr6:coauthVersionMax="36" xr10:uidLastSave="{00000000-0000-0000-0000-000000000000}"/>
  <bookViews>
    <workbookView xWindow="-15" yWindow="-15" windowWidth="12600" windowHeight="12360" tabRatio="795" activeTab="8" xr2:uid="{00000000-000D-0000-FFFF-FFFF00000000}"/>
  </bookViews>
  <sheets>
    <sheet name="Zahlenformate" sheetId="15" r:id="rId1"/>
    <sheet name="ÜBUNG" sheetId="16" r:id="rId2"/>
    <sheet name="Ausgabewerte" sheetId="7" r:id="rId3"/>
    <sheet name="Eingabewerte" sheetId="8" r:id="rId4"/>
    <sheet name="Wochenplan1" sheetId="19" r:id="rId5"/>
    <sheet name="Bedingte Formatierung" sheetId="18" r:id="rId6"/>
    <sheet name="Bestellmenge" sheetId="9" r:id="rId7"/>
    <sheet name="Datenbalken" sheetId="20" r:id="rId8"/>
    <sheet name="Golden Delicious" sheetId="14" r:id="rId9"/>
  </sheets>
  <calcPr calcId="191029"/>
</workbook>
</file>

<file path=xl/calcChain.xml><?xml version="1.0" encoding="utf-8"?>
<calcChain xmlns="http://schemas.openxmlformats.org/spreadsheetml/2006/main">
  <c r="D15" i="20" l="1"/>
  <c r="C15" i="20"/>
  <c r="B15" i="20"/>
  <c r="B15" i="9"/>
  <c r="C15" i="9"/>
  <c r="D15" i="9"/>
  <c r="B37" i="15" l="1"/>
  <c r="D4" i="14" l="1"/>
  <c r="F4" i="14" s="1"/>
  <c r="G4" i="14" s="1"/>
  <c r="D5" i="14"/>
  <c r="D6" i="14"/>
  <c r="F6" i="14" s="1"/>
  <c r="G6" i="14" s="1"/>
  <c r="D7" i="14"/>
  <c r="D8" i="14"/>
  <c r="F8" i="14" s="1"/>
  <c r="G8" i="14" s="1"/>
  <c r="D9" i="14"/>
  <c r="D10" i="14"/>
  <c r="F10" i="14" s="1"/>
  <c r="G10" i="14" s="1"/>
  <c r="D11" i="14"/>
  <c r="D12" i="14"/>
  <c r="D13" i="14"/>
  <c r="D14" i="14"/>
  <c r="F14" i="14" s="1"/>
  <c r="G14" i="14" s="1"/>
  <c r="D3" i="14"/>
  <c r="F12" i="14"/>
  <c r="G12" i="14" s="1"/>
  <c r="D15" i="14" l="1"/>
  <c r="F3" i="14"/>
  <c r="G3" i="14" s="1"/>
  <c r="F13" i="14"/>
  <c r="G13" i="14" s="1"/>
  <c r="F11" i="14"/>
  <c r="G11" i="14" s="1"/>
  <c r="F9" i="14"/>
  <c r="G9" i="14" s="1"/>
  <c r="F7" i="14"/>
  <c r="G7" i="14" s="1"/>
  <c r="F5" i="14"/>
  <c r="G5" i="14" s="1"/>
</calcChain>
</file>

<file path=xl/sharedStrings.xml><?xml version="1.0" encoding="utf-8"?>
<sst xmlns="http://schemas.openxmlformats.org/spreadsheetml/2006/main" count="160" uniqueCount="112">
  <si>
    <t>Herkunftsland</t>
  </si>
  <si>
    <t>Winter</t>
  </si>
  <si>
    <t>Sommer</t>
  </si>
  <si>
    <t>Deutschland</t>
  </si>
  <si>
    <t>Italien</t>
  </si>
  <si>
    <t>Benelux</t>
  </si>
  <si>
    <t>Nordeuropa</t>
  </si>
  <si>
    <t>Osteuropa</t>
  </si>
  <si>
    <t>Übersee</t>
  </si>
  <si>
    <t>Fernost</t>
  </si>
  <si>
    <t>Zellen mit Werten, die größer sind als 400, gelb formatieren!</t>
  </si>
  <si>
    <t>Eingabe</t>
  </si>
  <si>
    <t>Ausgabe</t>
  </si>
  <si>
    <t>Ausgabewerte</t>
  </si>
  <si>
    <t>In welcher Form werden die folgenden Werte ausgegeben?</t>
  </si>
  <si>
    <t>Machen Sie entsprechende Eintragungen in der Spalte Ausgabe!</t>
  </si>
  <si>
    <t>[&gt;1000] 0 "verkaufen"; 0</t>
  </si>
  <si>
    <t>0,0.. "Millionen"</t>
  </si>
  <si>
    <t>#.##0 ; #.##0 [rot]</t>
  </si>
  <si>
    <t>"EUR" * #.##0,00</t>
  </si>
  <si>
    <t>Eingabewerte</t>
  </si>
  <si>
    <t>Welches Format muss gewählt sein, um folgende Werte auszugeben?</t>
  </si>
  <si>
    <t>Machen Sie entsprechende Eintragungen in der Spalte Format!</t>
  </si>
  <si>
    <t>Bestellmenge</t>
  </si>
  <si>
    <t>Monat</t>
  </si>
  <si>
    <t>Jänner</t>
  </si>
  <si>
    <t>Februar</t>
  </si>
  <si>
    <t>März</t>
  </si>
  <si>
    <t>April</t>
  </si>
  <si>
    <t>Mai</t>
  </si>
  <si>
    <t>Juni</t>
  </si>
  <si>
    <t>Juli</t>
  </si>
  <si>
    <t>August</t>
  </si>
  <si>
    <t>September</t>
  </si>
  <si>
    <t>Oktober</t>
  </si>
  <si>
    <t>November</t>
  </si>
  <si>
    <t>Dezember</t>
  </si>
  <si>
    <t>Aqua Fit 1 l Wasser</t>
  </si>
  <si>
    <t>Aqua Fit 1,5 l Wasser</t>
  </si>
  <si>
    <t>Aqua Fit 0,5 l Wasser</t>
  </si>
  <si>
    <t>Einkauf - Golden Delicious</t>
  </si>
  <si>
    <t>Menge in kg</t>
  </si>
  <si>
    <t>Preis per kg</t>
  </si>
  <si>
    <t>Gesamtpreis</t>
  </si>
  <si>
    <t>Lieferkosten in %</t>
  </si>
  <si>
    <t>Lieferkosten in €</t>
  </si>
  <si>
    <t>Gesamtkosten</t>
  </si>
  <si>
    <t>Zellenformat</t>
  </si>
  <si>
    <t>[&gt;1000000] 0,0.. "Millionen"; 0</t>
  </si>
  <si>
    <t>ZAHLENFORMATE</t>
  </si>
  <si>
    <t>In der Spalte "Eingabe" sehen Sie die Eingabewerte!</t>
  </si>
  <si>
    <t>In der Spalte "Ausgabe" sehen Sie die Ausgabewerte!</t>
  </si>
  <si>
    <t>Tragen Sie in die Spalte "Formatierung" jeweils ein, mit welchem Format dieses Ausgabeformat erreicht wurde!</t>
  </si>
  <si>
    <t>EINGABE</t>
  </si>
  <si>
    <t>AUSGABE</t>
  </si>
  <si>
    <t>FORMATIERUNG</t>
  </si>
  <si>
    <t>Tausenderpunkt, 2 Dezimalstellen</t>
  </si>
  <si>
    <t>Buchhaltung (€, 2 Dez.-Stellen)</t>
  </si>
  <si>
    <t>Zahl, neg. Zahl rot, Tausenderpunkt, 2 Dez.-Stellen oder #.##0,00;[Rot]-#.##0,00</t>
  </si>
  <si>
    <t>Wissenschaft, 2 Dez.-Stellen</t>
  </si>
  <si>
    <t>Währung, Symbol: $, 2 Dez.-Stellen</t>
  </si>
  <si>
    <t>Zahl, kein Tausenderpunkt, keine Dez.-Stellen</t>
  </si>
  <si>
    <t>Buchhaltung (€, keine Dez.-Stellen)</t>
  </si>
  <si>
    <t>Prozent</t>
  </si>
  <si>
    <t>JJJJ-MM-TT</t>
  </si>
  <si>
    <t>TT. MMMM JJJJ</t>
  </si>
  <si>
    <t>TTTT, TT. MMM. JJJJ</t>
  </si>
  <si>
    <t>TTT., TT. MMM. JJJJ</t>
  </si>
  <si>
    <t>Uhrzeit; hh:mm "Uhr"</t>
  </si>
  <si>
    <t>Zeilenhöhe jeweils 25 Pixel</t>
  </si>
  <si>
    <t>Textbeispiel</t>
  </si>
  <si>
    <t>Arial 14 pt, rechtsbündig, vertikal zentriert</t>
  </si>
  <si>
    <t>Bauhaus 93, kursiv, Textanordnung vertikal oben, Rahmen außen</t>
  </si>
  <si>
    <t>unterstrichen, Textanordnung vertikal unten, Rahmen doppelt</t>
  </si>
  <si>
    <t>Textausrichtung -45°, ArialBlack 14 pt, weiß, Textandordnung vertikal unten 
Rahmen rechts mit dicker Linie, grau schattiert, vertikal gestreift</t>
  </si>
  <si>
    <t>Format</t>
  </si>
  <si>
    <t>0,0</t>
  </si>
  <si>
    <t>#.##0,00</t>
  </si>
  <si>
    <t>#.##0 "EUR"</t>
  </si>
  <si>
    <t>#.###,00</t>
  </si>
  <si>
    <t>0 "kg"</t>
  </si>
  <si>
    <t>"Fässer" 0</t>
  </si>
  <si>
    <t>FLASCHEN</t>
  </si>
  <si>
    <t>Aktivität</t>
  </si>
  <si>
    <t>Beginn</t>
  </si>
  <si>
    <t>Dauer</t>
  </si>
  <si>
    <t>Richtpreis</t>
  </si>
  <si>
    <t>Gruppenrabatt
ab 5 Personen</t>
  </si>
  <si>
    <t>Gruppenrabatt 
ab 10 Personen</t>
  </si>
  <si>
    <t>Bogenschießen</t>
  </si>
  <si>
    <t>Kanutour Wildbach</t>
  </si>
  <si>
    <t>Kanutour Ache</t>
  </si>
  <si>
    <t>Lamatrekking</t>
  </si>
  <si>
    <t>Klettern</t>
  </si>
  <si>
    <t>individuell</t>
  </si>
  <si>
    <t>Westernreiten</t>
  </si>
  <si>
    <t>"Uhr"</t>
  </si>
  <si>
    <t>"Stunden"</t>
  </si>
  <si>
    <t>TT. MM. JJ</t>
  </si>
  <si>
    <t>240 Tsd. Flaschen</t>
  </si>
  <si>
    <t>2 % Skonto</t>
  </si>
  <si>
    <t>3,80 Mrd.</t>
  </si>
  <si>
    <t>1.234 Liter</t>
  </si>
  <si>
    <t>250 Flaschen</t>
  </si>
  <si>
    <t>2500 Flaschen</t>
  </si>
  <si>
    <t>25000 Flaschen</t>
  </si>
  <si>
    <t>27750 Flaschen</t>
  </si>
  <si>
    <t>[&gt;1000] 0. "Tsd. Flaschen"; 0</t>
  </si>
  <si>
    <t>0% "Skonto"</t>
  </si>
  <si>
    <t>#.##0 "Liter"</t>
  </si>
  <si>
    <t>0,00...  "Mrd."</t>
  </si>
  <si>
    <t>Ergebnis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</si>
</sst>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2">
    <numFmt numFmtId="44" formatCode="_-&quot;€&quot;\ * #,##0.00_-;\-&quot;€&quot;\ * #,##0.00_-;_-&quot;€&quot;\ * &quot;-&quot;??_-;_-@_-"/>
    <numFmt numFmtId="43" formatCode="_-* #,##0.00_-;\-* #,##0.00_-;_-* &quot;-&quot;??_-;_-@_-"/>
    <numFmt numFmtId="164" formatCode="&quot;€&quot;\ #,##0.00"/>
    <numFmt numFmtId="165" formatCode="#,##0.00_ ;[Red]\-#,##0.00\ "/>
    <numFmt numFmtId="166" formatCode="_-* #,##0_-;\-* #,##0_-;_-* &quot;-&quot;??_-;_-@_-"/>
    <numFmt numFmtId="167" formatCode="?"/>
    <numFmt numFmtId="168" formatCode="[$¥ -411]#,##0.00"/>
    <numFmt numFmtId="169" formatCode="_-&quot;€&quot;\ * #,##0_-;\-&quot;€&quot;\ * #,##0_-;_-&quot;€&quot;\ * &quot;-&quot;??_-;_-@_-"/>
    <numFmt numFmtId="170" formatCode="yyyy\-mm\-dd;@"/>
    <numFmt numFmtId="171" formatCode="[$-C07]d/\ mmmm\ yyyy;@"/>
    <numFmt numFmtId="172" formatCode="dd/\ m/\ yyyy;@"/>
    <numFmt numFmtId="173" formatCode="[$-C07]dddd\,\ dd/\ mmmm\ yyyy;@"/>
    <numFmt numFmtId="174" formatCode="#,##0\ &quot;Flaschen&quot;"/>
    <numFmt numFmtId="175" formatCode="0.0%"/>
    <numFmt numFmtId="176" formatCode="[$-C07]ddd/\,\ dd/\ mmmm\ yyyy;@"/>
    <numFmt numFmtId="177" formatCode="hh:mm&quot; Uhr&quot;;@"/>
    <numFmt numFmtId="178" formatCode="_-* #,##0.0_-&quot;Stunden&quot;;\-* #0,##0.00_-;_-* &quot;&quot;??_-;_-@_-"/>
    <numFmt numFmtId="179" formatCode="0.0\ &quot;Stunden&quot;"/>
    <numFmt numFmtId="180" formatCode="0.00_ ;[Red]\-0.00\ "/>
    <numFmt numFmtId="181" formatCode="dddd\,\ dd/\ mmm/\ yyyy"/>
    <numFmt numFmtId="182" formatCode="0.0"/>
    <numFmt numFmtId="183" formatCode="#,##0\ &quot;EUR&quot;"/>
    <numFmt numFmtId="184" formatCode="#,###.00"/>
    <numFmt numFmtId="185" formatCode="0\ &quot;kg&quot;"/>
    <numFmt numFmtId="186" formatCode="&quot;Fässer&quot;\ 0"/>
    <numFmt numFmtId="187" formatCode="&quot;EUR&quot;\ * #,##0.00"/>
    <numFmt numFmtId="188" formatCode="[&gt;1000]\ 0\ &quot;verkaufen&quot;;\ 0"/>
    <numFmt numFmtId="189" formatCode="#,##0\ ;[Red]\ #,##0\ "/>
    <numFmt numFmtId="190" formatCode="0.0,,\ &quot;Millionen&quot;"/>
    <numFmt numFmtId="191" formatCode="[&gt;1000000]\ 0.0,,\ &quot;Millionen&quot;;\ 0"/>
    <numFmt numFmtId="192" formatCode="[&gt;1000]\ 0,\ &quot;Tsd. Flaschen&quot;;\ 0"/>
    <numFmt numFmtId="193" formatCode="0\ %"/>
  </numFmts>
  <fonts count="18" x14ac:knownFonts="1">
    <font>
      <sz val="11"/>
      <color theme="1"/>
      <name val="Calibri"/>
      <family val="2"/>
      <scheme val="minor"/>
    </font>
    <font>
      <sz val="11"/>
      <color indexed="8"/>
      <name val="Calibri"/>
      <family val="2"/>
    </font>
    <font>
      <sz val="11"/>
      <color indexed="8"/>
      <name val="Calibri"/>
      <family val="2"/>
    </font>
    <font>
      <b/>
      <sz val="11"/>
      <color indexed="8"/>
      <name val="Calibri"/>
      <family val="2"/>
    </font>
    <font>
      <sz val="8"/>
      <name val="Calibri"/>
      <family val="2"/>
    </font>
    <font>
      <b/>
      <sz val="11"/>
      <color indexed="8"/>
      <name val="Calibri"/>
      <family val="2"/>
    </font>
    <font>
      <b/>
      <sz val="16"/>
      <color indexed="8"/>
      <name val="Calibri"/>
      <family val="2"/>
    </font>
    <font>
      <sz val="11"/>
      <name val="Calibri"/>
      <family val="2"/>
    </font>
    <font>
      <b/>
      <sz val="11"/>
      <name val="Calibri"/>
      <family val="2"/>
    </font>
    <font>
      <b/>
      <sz val="18"/>
      <color indexed="56"/>
      <name val="Calibri"/>
      <family val="2"/>
    </font>
    <font>
      <sz val="12"/>
      <color indexed="8"/>
      <name val="Arial Rounded MT Bold"/>
      <family val="2"/>
    </font>
    <font>
      <sz val="12"/>
      <color theme="1"/>
      <name val="Calibri"/>
      <family val="2"/>
      <scheme val="minor"/>
    </font>
    <font>
      <b/>
      <sz val="12"/>
      <color indexed="8"/>
      <name val="Calibri"/>
      <family val="2"/>
    </font>
    <font>
      <sz val="12"/>
      <color indexed="8"/>
      <name val="Calibri"/>
      <family val="2"/>
    </font>
    <font>
      <sz val="12"/>
      <color indexed="8"/>
      <name val="Cambria"/>
      <family val="1"/>
      <scheme val="major"/>
    </font>
    <font>
      <sz val="12"/>
      <color indexed="8"/>
      <name val="Arial"/>
      <family val="2"/>
    </font>
    <font>
      <i/>
      <sz val="12"/>
      <color indexed="8"/>
      <name val="Bauhaus 93"/>
      <family val="5"/>
    </font>
    <font>
      <u/>
      <sz val="12"/>
      <color indexed="8"/>
      <name val="Calibri"/>
      <family val="2"/>
    </font>
  </fonts>
  <fills count="8">
    <fill>
      <patternFill patternType="none"/>
    </fill>
    <fill>
      <patternFill patternType="gray125"/>
    </fill>
    <fill>
      <patternFill patternType="solid">
        <fgColor indexed="13"/>
        <bgColor indexed="64"/>
      </patternFill>
    </fill>
    <fill>
      <patternFill patternType="solid">
        <fgColor indexed="31"/>
        <bgColor indexed="64"/>
      </patternFill>
    </fill>
    <fill>
      <patternFill patternType="solid">
        <fgColor indexed="26"/>
        <bgColor indexed="64"/>
      </patternFill>
    </fill>
    <fill>
      <patternFill patternType="solid">
        <fgColor indexed="44"/>
        <bgColor indexed="64"/>
      </patternFill>
    </fill>
    <fill>
      <patternFill patternType="solid">
        <fgColor rgb="FFFFFF00"/>
        <bgColor indexed="64"/>
      </patternFill>
    </fill>
    <fill>
      <patternFill patternType="solid">
        <fgColor theme="3" tint="0.59999389629810485"/>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s>
  <cellStyleXfs count="6">
    <xf numFmtId="0" fontId="0" fillId="0" borderId="0"/>
    <xf numFmtId="43" fontId="2" fillId="0" borderId="0" applyFont="0" applyFill="0" applyBorder="0" applyAlignment="0" applyProtection="0"/>
    <xf numFmtId="43" fontId="1"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44" fontId="2" fillId="0" borderId="0" applyFont="0" applyFill="0" applyBorder="0" applyAlignment="0" applyProtection="0"/>
  </cellStyleXfs>
  <cellXfs count="86">
    <xf numFmtId="0" fontId="0" fillId="0" borderId="0" xfId="0"/>
    <xf numFmtId="167" fontId="0" fillId="0" borderId="0" xfId="0" applyNumberFormat="1"/>
    <xf numFmtId="0" fontId="3" fillId="0" borderId="0" xfId="0" applyFont="1"/>
    <xf numFmtId="174" fontId="0" fillId="0" borderId="0" xfId="0" applyNumberFormat="1"/>
    <xf numFmtId="0" fontId="0" fillId="0" borderId="1" xfId="0" applyBorder="1"/>
    <xf numFmtId="0" fontId="5" fillId="2" borderId="1" xfId="0" applyFont="1" applyFill="1" applyBorder="1"/>
    <xf numFmtId="0" fontId="0" fillId="3" borderId="1" xfId="0" applyFill="1" applyBorder="1"/>
    <xf numFmtId="0" fontId="7" fillId="0" borderId="0" xfId="0" applyNumberFormat="1" applyFont="1" applyFill="1"/>
    <xf numFmtId="0" fontId="7" fillId="0" borderId="2" xfId="0" applyNumberFormat="1" applyFont="1" applyFill="1" applyBorder="1"/>
    <xf numFmtId="0" fontId="7" fillId="0" borderId="0" xfId="5" applyNumberFormat="1" applyFont="1" applyFill="1"/>
    <xf numFmtId="0" fontId="7" fillId="4" borderId="0" xfId="5" applyNumberFormat="1" applyFont="1" applyFill="1"/>
    <xf numFmtId="0" fontId="7" fillId="0" borderId="2" xfId="5" applyNumberFormat="1" applyFont="1" applyFill="1" applyBorder="1"/>
    <xf numFmtId="166" fontId="7" fillId="0" borderId="3" xfId="1" applyNumberFormat="1" applyFont="1" applyFill="1" applyBorder="1"/>
    <xf numFmtId="166" fontId="7" fillId="0" borderId="4" xfId="1" applyNumberFormat="1" applyFont="1" applyFill="1" applyBorder="1"/>
    <xf numFmtId="166" fontId="7" fillId="0" borderId="5" xfId="1" applyNumberFormat="1" applyFont="1" applyFill="1" applyBorder="1"/>
    <xf numFmtId="175" fontId="7" fillId="0" borderId="0" xfId="3" applyNumberFormat="1" applyFont="1" applyFill="1"/>
    <xf numFmtId="175" fontId="7" fillId="0" borderId="2" xfId="3" applyNumberFormat="1" applyFont="1" applyFill="1" applyBorder="1"/>
    <xf numFmtId="43" fontId="7" fillId="4" borderId="0" xfId="1" applyFont="1" applyFill="1"/>
    <xf numFmtId="43" fontId="7" fillId="4" borderId="0" xfId="0" applyNumberFormat="1" applyFont="1" applyFill="1"/>
    <xf numFmtId="43" fontId="7" fillId="4" borderId="2" xfId="1" applyFont="1" applyFill="1" applyBorder="1"/>
    <xf numFmtId="43" fontId="7" fillId="4" borderId="2" xfId="0" applyNumberFormat="1" applyFont="1" applyFill="1" applyBorder="1"/>
    <xf numFmtId="0" fontId="8" fillId="2" borderId="2" xfId="0" applyNumberFormat="1" applyFont="1" applyFill="1" applyBorder="1"/>
    <xf numFmtId="0" fontId="0" fillId="0" borderId="0" xfId="0" applyAlignment="1">
      <alignment horizontal="center" vertical="center"/>
    </xf>
    <xf numFmtId="0" fontId="0" fillId="0" borderId="0" xfId="0" quotePrefix="1"/>
    <xf numFmtId="0" fontId="0" fillId="6" borderId="0" xfId="0" applyFill="1"/>
    <xf numFmtId="0" fontId="0" fillId="0" borderId="0" xfId="0" applyNumberFormat="1" applyAlignment="1">
      <alignment vertical="top"/>
    </xf>
    <xf numFmtId="0" fontId="5" fillId="0" borderId="0" xfId="0" applyFont="1" applyAlignment="1">
      <alignment vertical="center" wrapText="1"/>
    </xf>
    <xf numFmtId="0" fontId="5" fillId="0" borderId="0" xfId="0" applyFont="1" applyFill="1" applyAlignment="1">
      <alignment vertical="center" wrapText="1"/>
    </xf>
    <xf numFmtId="177" fontId="0" fillId="0" borderId="0" xfId="0" applyNumberFormat="1"/>
    <xf numFmtId="178" fontId="0" fillId="0" borderId="0" xfId="0" applyNumberFormat="1" applyFill="1"/>
    <xf numFmtId="43" fontId="1" fillId="0" borderId="0" xfId="2" applyFont="1"/>
    <xf numFmtId="9" fontId="0" fillId="0" borderId="0" xfId="0" applyNumberFormat="1"/>
    <xf numFmtId="179" fontId="0" fillId="6" borderId="0" xfId="0" applyNumberFormat="1" applyFill="1"/>
    <xf numFmtId="0" fontId="11" fillId="3" borderId="0" xfId="0" applyFont="1" applyFill="1"/>
    <xf numFmtId="0" fontId="12" fillId="5" borderId="0" xfId="0" applyFont="1" applyFill="1"/>
    <xf numFmtId="0" fontId="11" fillId="0" borderId="0" xfId="0" applyFont="1"/>
    <xf numFmtId="0" fontId="11" fillId="0" borderId="0" xfId="1" applyNumberFormat="1" applyFont="1"/>
    <xf numFmtId="4" fontId="11" fillId="0" borderId="0" xfId="0" applyNumberFormat="1" applyFont="1"/>
    <xf numFmtId="0" fontId="11" fillId="0" borderId="0" xfId="0" applyNumberFormat="1" applyFont="1"/>
    <xf numFmtId="164" fontId="11" fillId="0" borderId="0" xfId="0" applyNumberFormat="1" applyFont="1"/>
    <xf numFmtId="165" fontId="11" fillId="0" borderId="0" xfId="0" applyNumberFormat="1" applyFont="1"/>
    <xf numFmtId="11" fontId="11" fillId="0" borderId="0" xfId="0" applyNumberFormat="1" applyFont="1"/>
    <xf numFmtId="168" fontId="11" fillId="0" borderId="0" xfId="0" applyNumberFormat="1" applyFont="1"/>
    <xf numFmtId="1" fontId="11" fillId="0" borderId="0" xfId="0" applyNumberFormat="1" applyFont="1"/>
    <xf numFmtId="169" fontId="11" fillId="0" borderId="0" xfId="0" applyNumberFormat="1" applyFont="1"/>
    <xf numFmtId="0" fontId="13" fillId="0" borderId="0" xfId="3" applyNumberFormat="1" applyFont="1"/>
    <xf numFmtId="9" fontId="13" fillId="0" borderId="0" xfId="4" applyFont="1"/>
    <xf numFmtId="14" fontId="11" fillId="0" borderId="0" xfId="0" applyNumberFormat="1" applyFont="1"/>
    <xf numFmtId="2" fontId="11" fillId="0" borderId="0" xfId="0" applyNumberFormat="1" applyFont="1"/>
    <xf numFmtId="170" fontId="11" fillId="0" borderId="0" xfId="0" applyNumberFormat="1" applyFont="1"/>
    <xf numFmtId="171" fontId="11" fillId="0" borderId="0" xfId="0" applyNumberFormat="1" applyFont="1"/>
    <xf numFmtId="172" fontId="11" fillId="0" borderId="0" xfId="0" applyNumberFormat="1" applyFont="1"/>
    <xf numFmtId="173" fontId="11" fillId="0" borderId="0" xfId="0" applyNumberFormat="1" applyFont="1"/>
    <xf numFmtId="20" fontId="11" fillId="0" borderId="0" xfId="0" applyNumberFormat="1" applyFont="1"/>
    <xf numFmtId="176" fontId="11" fillId="0" borderId="0" xfId="0" applyNumberFormat="1" applyFont="1"/>
    <xf numFmtId="14" fontId="11" fillId="2" borderId="0" xfId="0" applyNumberFormat="1" applyFont="1" applyFill="1"/>
    <xf numFmtId="173" fontId="11" fillId="2" borderId="0" xfId="0" applyNumberFormat="1" applyFont="1" applyFill="1"/>
    <xf numFmtId="0" fontId="11" fillId="2" borderId="0" xfId="0" applyFont="1" applyFill="1"/>
    <xf numFmtId="0" fontId="11" fillId="0" borderId="0" xfId="0" applyNumberFormat="1" applyFont="1" applyAlignment="1">
      <alignment vertical="top"/>
    </xf>
    <xf numFmtId="0" fontId="14" fillId="0" borderId="0" xfId="0" applyNumberFormat="1" applyFont="1" applyAlignment="1">
      <alignment horizontal="left" vertical="top" wrapText="1"/>
    </xf>
    <xf numFmtId="0" fontId="15" fillId="0" borderId="0" xfId="0" applyNumberFormat="1" applyFont="1" applyAlignment="1">
      <alignment horizontal="right" vertical="top" wrapText="1"/>
    </xf>
    <xf numFmtId="0" fontId="16" fillId="0" borderId="0" xfId="0" applyNumberFormat="1" applyFont="1" applyBorder="1" applyAlignment="1">
      <alignment vertical="top"/>
    </xf>
    <xf numFmtId="0" fontId="17" fillId="0" borderId="0" xfId="0" applyNumberFormat="1" applyFont="1" applyBorder="1" applyAlignment="1">
      <alignment vertical="top"/>
    </xf>
    <xf numFmtId="174" fontId="11" fillId="0" borderId="0" xfId="0" applyNumberFormat="1" applyFont="1"/>
    <xf numFmtId="180" fontId="11" fillId="0" borderId="0" xfId="0" applyNumberFormat="1" applyFont="1"/>
    <xf numFmtId="181" fontId="11" fillId="0" borderId="0" xfId="0" applyNumberFormat="1" applyFont="1"/>
    <xf numFmtId="177" fontId="11" fillId="0" borderId="0" xfId="0" applyNumberFormat="1" applyFont="1"/>
    <xf numFmtId="182" fontId="0" fillId="6" borderId="0" xfId="0" applyNumberFormat="1" applyFill="1"/>
    <xf numFmtId="4" fontId="0" fillId="6" borderId="0" xfId="0" applyNumberFormat="1" applyFill="1"/>
    <xf numFmtId="183" fontId="0" fillId="6" borderId="0" xfId="0" applyNumberFormat="1" applyFill="1"/>
    <xf numFmtId="184" fontId="0" fillId="6" borderId="0" xfId="0" applyNumberFormat="1" applyFill="1"/>
    <xf numFmtId="185" fontId="0" fillId="6" borderId="0" xfId="0" applyNumberFormat="1" applyFill="1"/>
    <xf numFmtId="186" fontId="0" fillId="6" borderId="0" xfId="0" applyNumberFormat="1" applyFill="1"/>
    <xf numFmtId="192" fontId="0" fillId="3" borderId="1" xfId="0" applyNumberFormat="1" applyFill="1" applyBorder="1"/>
    <xf numFmtId="9" fontId="0" fillId="0" borderId="1" xfId="0" applyNumberFormat="1" applyBorder="1"/>
    <xf numFmtId="0" fontId="10" fillId="5" borderId="0" xfId="0" applyFont="1" applyFill="1" applyAlignment="1">
      <alignment horizontal="center" vertical="center" shrinkToFit="1"/>
    </xf>
    <xf numFmtId="0" fontId="6" fillId="0" borderId="0" xfId="0" applyFont="1" applyAlignment="1">
      <alignment horizontal="center"/>
    </xf>
    <xf numFmtId="0" fontId="9" fillId="0" borderId="0" xfId="0" applyNumberFormat="1" applyFont="1" applyFill="1" applyAlignment="1">
      <alignment horizontal="center"/>
    </xf>
    <xf numFmtId="187" fontId="0" fillId="7" borderId="1" xfId="0" applyNumberFormat="1" applyFill="1" applyBorder="1"/>
    <xf numFmtId="188" fontId="0" fillId="7" borderId="1" xfId="0" applyNumberFormat="1" applyFill="1" applyBorder="1"/>
    <xf numFmtId="189" fontId="0" fillId="7" borderId="1" xfId="0" applyNumberFormat="1" applyFill="1" applyBorder="1"/>
    <xf numFmtId="190" fontId="0" fillId="7" borderId="1" xfId="0" applyNumberFormat="1" applyFill="1" applyBorder="1"/>
    <xf numFmtId="193" fontId="0" fillId="7" borderId="1" xfId="0" applyNumberFormat="1" applyFill="1" applyBorder="1"/>
    <xf numFmtId="191" fontId="0" fillId="7" borderId="1" xfId="0" applyNumberFormat="1" applyFill="1" applyBorder="1"/>
    <xf numFmtId="179" fontId="0" fillId="0" borderId="0" xfId="0" applyNumberFormat="1" applyFill="1"/>
    <xf numFmtId="0" fontId="0" fillId="7" borderId="0" xfId="0" applyFill="1"/>
  </cellXfs>
  <cellStyles count="6">
    <cellStyle name="Komma" xfId="1" builtinId="3"/>
    <cellStyle name="Komma 2" xfId="2" xr:uid="{00000000-0005-0000-0000-000001000000}"/>
    <cellStyle name="Prozent" xfId="3" builtinId="5"/>
    <cellStyle name="Prozent 2" xfId="4" xr:uid="{00000000-0005-0000-0000-000003000000}"/>
    <cellStyle name="Standard" xfId="0" builtinId="0"/>
    <cellStyle name="Währung" xfId="5" builtinId="4"/>
  </cellStyles>
  <dxfs count="21">
    <dxf>
      <font>
        <color rgb="FF9C0006"/>
      </font>
      <fill>
        <patternFill>
          <bgColor rgb="FFFFC7CE"/>
        </patternFill>
      </fill>
    </dxf>
    <dxf>
      <font>
        <color rgb="FF9C0006"/>
      </font>
      <fill>
        <patternFill>
          <bgColor rgb="FFFFC7CE"/>
        </patternFill>
      </fill>
    </dxf>
    <dxf>
      <numFmt numFmtId="174" formatCode="#,##0\ &quot;Flaschen&quot;"/>
    </dxf>
    <dxf>
      <numFmt numFmtId="174" formatCode="#,##0\ &quot;Flaschen&quot;"/>
    </dxf>
    <dxf>
      <numFmt numFmtId="174" formatCode="#,##0\ &quot;Flaschen&quot;"/>
    </dxf>
    <dxf>
      <fill>
        <patternFill patternType="solid">
          <fgColor indexed="64"/>
          <bgColor theme="3" tint="0.59999389629810485"/>
        </patternFill>
      </fill>
    </dxf>
    <dxf>
      <fill>
        <patternFill patternType="solid">
          <fgColor indexed="64"/>
          <bgColor theme="3" tint="0.59999389629810485"/>
        </patternFill>
      </fill>
    </dxf>
    <dxf>
      <fill>
        <patternFill patternType="solid">
          <fgColor indexed="64"/>
          <bgColor theme="3" tint="0.59999389629810485"/>
        </patternFill>
      </fill>
    </dxf>
    <dxf>
      <fill>
        <patternFill patternType="solid">
          <fgColor indexed="64"/>
          <bgColor theme="3" tint="0.59999389629810485"/>
        </patternFill>
      </fill>
    </dxf>
    <dxf>
      <font>
        <color rgb="FF9C0006"/>
      </font>
      <fill>
        <patternFill>
          <bgColor rgb="FFFFC7CE"/>
        </patternFill>
      </fill>
    </dxf>
    <dxf>
      <font>
        <color rgb="FF9C5700"/>
      </font>
      <fill>
        <patternFill>
          <bgColor rgb="FFFFEB9C"/>
        </patternFill>
      </fill>
    </dxf>
    <dxf>
      <fill>
        <patternFill patternType="solid">
          <fgColor indexed="64"/>
          <bgColor theme="3" tint="0.59999389629810485"/>
        </patternFill>
      </fill>
    </dxf>
    <dxf>
      <fill>
        <patternFill patternType="solid">
          <fgColor indexed="64"/>
          <bgColor theme="3" tint="0.59999389629810485"/>
        </patternFill>
      </fill>
    </dxf>
    <dxf>
      <numFmt numFmtId="174" formatCode="#,##0\ &quot;Flaschen&quot;"/>
    </dxf>
    <dxf>
      <font>
        <b/>
        <i val="0"/>
        <strike val="0"/>
        <condense val="0"/>
        <extend val="0"/>
        <outline val="0"/>
        <shadow val="0"/>
        <u val="none"/>
        <vertAlign val="baseline"/>
        <sz val="11"/>
        <color indexed="8"/>
        <name val="Calibri"/>
        <family val="2"/>
        <scheme val="none"/>
      </font>
    </dxf>
    <dxf>
      <font>
        <color rgb="FF9C5700"/>
      </font>
      <fill>
        <patternFill>
          <bgColor rgb="FFFFEB9C"/>
        </patternFill>
      </fill>
    </dxf>
    <dxf>
      <font>
        <color rgb="FF9C5700"/>
      </font>
      <fill>
        <patternFill>
          <bgColor rgb="FFFFEB9C"/>
        </patternFill>
      </fill>
    </dxf>
    <dxf>
      <numFmt numFmtId="174" formatCode="#,##0\ &quot;Flaschen&quot;"/>
    </dxf>
    <dxf>
      <numFmt numFmtId="174" formatCode="#,##0\ &quot;Flaschen&quot;"/>
    </dxf>
    <dxf>
      <font>
        <color rgb="FF9C0006"/>
      </font>
      <fill>
        <patternFill>
          <bgColor rgb="FFFFC7CE"/>
        </patternFill>
      </fill>
    </dxf>
    <dxf>
      <font>
        <color rgb="FF9C0006"/>
      </font>
      <fill>
        <patternFill>
          <bgColor rgb="FFFFC7CE"/>
        </patternFill>
      </fill>
    </dxf>
  </dxfs>
  <tableStyles count="0" defaultTableStyle="TableStyleMedium9" defaultPivotStyle="PivotStyleLight16"/>
  <colors>
    <mruColors>
      <color rgb="FFF5FF7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dr:twoCellAnchor>
    <xdr:from>
      <xdr:col>4</xdr:col>
      <xdr:colOff>391795</xdr:colOff>
      <xdr:row>0</xdr:row>
      <xdr:rowOff>261620</xdr:rowOff>
    </xdr:from>
    <xdr:to>
      <xdr:col>10</xdr:col>
      <xdr:colOff>695325</xdr:colOff>
      <xdr:row>12</xdr:row>
      <xdr:rowOff>180975</xdr:rowOff>
    </xdr:to>
    <xdr:sp macro="" textlink="">
      <xdr:nvSpPr>
        <xdr:cNvPr id="2" name="Textfeld 1">
          <a:extLst>
            <a:ext uri="{FF2B5EF4-FFF2-40B4-BE49-F238E27FC236}">
              <a16:creationId xmlns:a16="http://schemas.microsoft.com/office/drawing/2014/main" id="{00000000-0008-0000-0600-000002000000}"/>
            </a:ext>
          </a:extLst>
        </xdr:cNvPr>
        <xdr:cNvSpPr txBox="1"/>
      </xdr:nvSpPr>
      <xdr:spPr>
        <a:xfrm>
          <a:off x="4801870" y="261620"/>
          <a:ext cx="4875530" cy="228155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de-DE" sz="1100"/>
            <a:t>BEDINGTE FORMATIERUNG:</a:t>
          </a:r>
        </a:p>
        <a:p>
          <a:r>
            <a:rPr lang="de-DE" sz="1100"/>
            <a:t>Alle Bestellungen unter 35.000 Flaschen</a:t>
          </a:r>
          <a:r>
            <a:rPr lang="de-DE" sz="1100" baseline="0"/>
            <a:t> sind unrentabel, daher zu vermeiden und automatisch hellrot zu hinterlegen.</a:t>
          </a:r>
        </a:p>
        <a:p>
          <a:endParaRPr lang="de-DE" sz="1100" baseline="0"/>
        </a:p>
        <a:p>
          <a:r>
            <a:rPr lang="de-DE" sz="1100" baseline="0"/>
            <a:t>Zusätzlich soll mittels Symbolsätzen veranschaulicht werden, welche Bestellungen optimal waren (größer als 60000 Flaschen), welche kritisch zu betrachten sind (zwischen 35000 und 60000) und welche zu klein waren (kleiner als 35000).</a:t>
          </a:r>
        </a:p>
        <a:p>
          <a:endParaRPr lang="de-DE" sz="1100" baseline="0"/>
        </a:p>
        <a:p>
          <a:pPr rtl="0"/>
          <a:r>
            <a:rPr lang="de-AT" sz="1100" b="0" i="0" baseline="0">
              <a:solidFill>
                <a:schemeClr val="dk1"/>
              </a:solidFill>
              <a:effectLst/>
              <a:latin typeface="+mn-lt"/>
              <a:ea typeface="+mn-ea"/>
              <a:cs typeface="+mn-cs"/>
            </a:rPr>
            <a:t>In neues Tabellenblatt kopieren, alle bedingten Formatierungen löschen, umbennen in "Datenbalken" und Formatierung "Datenbalken" anwenden!</a:t>
          </a:r>
        </a:p>
        <a:p>
          <a:pPr rtl="0"/>
          <a:endParaRPr lang="de-AT" sz="1100" b="0" i="0" baseline="0">
            <a:solidFill>
              <a:schemeClr val="dk1"/>
            </a:solidFill>
            <a:effectLst/>
            <a:latin typeface="+mn-lt"/>
            <a:ea typeface="+mn-ea"/>
            <a:cs typeface="+mn-cs"/>
          </a:endParaRPr>
        </a:p>
        <a:p>
          <a:pPr marL="0" marR="0" indent="0" defTabSz="914400" rtl="0" eaLnBrk="1" fontAlgn="auto" latinLnBrk="0" hangingPunct="1">
            <a:lnSpc>
              <a:spcPct val="100000"/>
            </a:lnSpc>
            <a:spcBef>
              <a:spcPts val="0"/>
            </a:spcBef>
            <a:spcAft>
              <a:spcPts val="0"/>
            </a:spcAft>
            <a:buClrTx/>
            <a:buSzTx/>
            <a:buFontTx/>
            <a:buNone/>
            <a:tabLst/>
            <a:defRPr/>
          </a:pPr>
          <a:r>
            <a:rPr lang="de-AT" sz="1100" b="0" i="0" baseline="0">
              <a:solidFill>
                <a:schemeClr val="dk1"/>
              </a:solidFill>
              <a:effectLst/>
              <a:latin typeface="+mn-lt"/>
              <a:ea typeface="+mn-ea"/>
              <a:cs typeface="+mn-cs"/>
            </a:rPr>
            <a:t>Vorgang wiederholen und "Farbskala" anwenden!</a:t>
          </a:r>
          <a:endParaRPr lang="en-GB">
            <a:effectLst/>
          </a:endParaRPr>
        </a:p>
        <a:p>
          <a:pPr rtl="0"/>
          <a:endParaRPr lang="en-GB">
            <a:effectLst/>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391795</xdr:colOff>
      <xdr:row>0</xdr:row>
      <xdr:rowOff>261620</xdr:rowOff>
    </xdr:from>
    <xdr:to>
      <xdr:col>10</xdr:col>
      <xdr:colOff>695325</xdr:colOff>
      <xdr:row>12</xdr:row>
      <xdr:rowOff>180975</xdr:rowOff>
    </xdr:to>
    <xdr:sp macro="" textlink="">
      <xdr:nvSpPr>
        <xdr:cNvPr id="2" name="Textfeld 1">
          <a:extLst>
            <a:ext uri="{FF2B5EF4-FFF2-40B4-BE49-F238E27FC236}">
              <a16:creationId xmlns:a16="http://schemas.microsoft.com/office/drawing/2014/main" id="{73060AFC-E823-490F-8800-2F3B2010E4DA}"/>
            </a:ext>
          </a:extLst>
        </xdr:cNvPr>
        <xdr:cNvSpPr txBox="1"/>
      </xdr:nvSpPr>
      <xdr:spPr>
        <a:xfrm>
          <a:off x="5335270" y="261620"/>
          <a:ext cx="4875530" cy="228155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de-DE" sz="1100"/>
            <a:t>BEDINGTE FORMATIERUNG:</a:t>
          </a:r>
        </a:p>
        <a:p>
          <a:r>
            <a:rPr lang="de-DE" sz="1100"/>
            <a:t>Alle Bestellungen unter 35.000 Flaschen</a:t>
          </a:r>
          <a:r>
            <a:rPr lang="de-DE" sz="1100" baseline="0"/>
            <a:t> sind unrentabel, daher zu vermeiden und automatisch hellrot zu hinterlegen.</a:t>
          </a:r>
        </a:p>
        <a:p>
          <a:endParaRPr lang="de-DE" sz="1100" baseline="0"/>
        </a:p>
        <a:p>
          <a:r>
            <a:rPr lang="de-DE" sz="1100" baseline="0"/>
            <a:t>Zusätzlich soll mittels Symbolsätzen veranschaulicht werden, welche Bestellungen optimal waren (größer als 60000 Flaschen), welche kritisch zu betrachten sind (zwischen 35000 und 60000) und welche zu klein waren (kleiner als 35000).</a:t>
          </a:r>
        </a:p>
        <a:p>
          <a:endParaRPr lang="de-DE" sz="1100" baseline="0"/>
        </a:p>
        <a:p>
          <a:pPr rtl="0"/>
          <a:r>
            <a:rPr lang="de-AT" sz="1100" b="0" i="0" baseline="0">
              <a:solidFill>
                <a:schemeClr val="dk1"/>
              </a:solidFill>
              <a:effectLst/>
              <a:latin typeface="+mn-lt"/>
              <a:ea typeface="+mn-ea"/>
              <a:cs typeface="+mn-cs"/>
            </a:rPr>
            <a:t>In neues Tabellenblatt kopieren, alle bedingten Formatierungen löschen, umbennen in "Datenbalken" und Formatierung "Datenbalken" anwenden!</a:t>
          </a:r>
        </a:p>
        <a:p>
          <a:pPr rtl="0"/>
          <a:endParaRPr lang="de-AT" sz="1100" b="0" i="0" baseline="0">
            <a:solidFill>
              <a:schemeClr val="dk1"/>
            </a:solidFill>
            <a:effectLst/>
            <a:latin typeface="+mn-lt"/>
            <a:ea typeface="+mn-ea"/>
            <a:cs typeface="+mn-cs"/>
          </a:endParaRPr>
        </a:p>
        <a:p>
          <a:pPr marL="0" marR="0" indent="0" defTabSz="914400" rtl="0" eaLnBrk="1" fontAlgn="auto" latinLnBrk="0" hangingPunct="1">
            <a:lnSpc>
              <a:spcPct val="100000"/>
            </a:lnSpc>
            <a:spcBef>
              <a:spcPts val="0"/>
            </a:spcBef>
            <a:spcAft>
              <a:spcPts val="0"/>
            </a:spcAft>
            <a:buClrTx/>
            <a:buSzTx/>
            <a:buFontTx/>
            <a:buNone/>
            <a:tabLst/>
            <a:defRPr/>
          </a:pPr>
          <a:r>
            <a:rPr lang="de-AT" sz="1100" b="0" i="0" baseline="0">
              <a:solidFill>
                <a:schemeClr val="dk1"/>
              </a:solidFill>
              <a:effectLst/>
              <a:latin typeface="+mn-lt"/>
              <a:ea typeface="+mn-ea"/>
              <a:cs typeface="+mn-cs"/>
            </a:rPr>
            <a:t>Vorgang wiederholen und "Farbskala" anwenden!</a:t>
          </a:r>
          <a:endParaRPr lang="en-GB">
            <a:effectLst/>
          </a:endParaRPr>
        </a:p>
        <a:p>
          <a:pPr rtl="0"/>
          <a:endParaRPr lang="en-GB">
            <a:effectLst/>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7</xdr:col>
      <xdr:colOff>741046</xdr:colOff>
      <xdr:row>0</xdr:row>
      <xdr:rowOff>291466</xdr:rowOff>
    </xdr:from>
    <xdr:to>
      <xdr:col>13</xdr:col>
      <xdr:colOff>409576</xdr:colOff>
      <xdr:row>7</xdr:row>
      <xdr:rowOff>57151</xdr:rowOff>
    </xdr:to>
    <xdr:sp macro="" textlink="">
      <xdr:nvSpPr>
        <xdr:cNvPr id="5124" name="Textfeld 1">
          <a:extLst>
            <a:ext uri="{FF2B5EF4-FFF2-40B4-BE49-F238E27FC236}">
              <a16:creationId xmlns:a16="http://schemas.microsoft.com/office/drawing/2014/main" id="{00000000-0008-0000-0700-000004140000}"/>
            </a:ext>
          </a:extLst>
        </xdr:cNvPr>
        <xdr:cNvSpPr txBox="1">
          <a:spLocks noChangeArrowheads="1"/>
        </xdr:cNvSpPr>
      </xdr:nvSpPr>
      <xdr:spPr bwMode="auto">
        <a:xfrm>
          <a:off x="6751321" y="291466"/>
          <a:ext cx="4240530" cy="1203960"/>
        </a:xfrm>
        <a:prstGeom prst="rect">
          <a:avLst/>
        </a:prstGeom>
        <a:solidFill>
          <a:srgbClr val="FFFFFF"/>
        </a:solidFill>
        <a:ln w="9525">
          <a:solidFill>
            <a:srgbClr val="BCBCBC"/>
          </a:solidFill>
          <a:miter lim="800000"/>
          <a:headEnd/>
          <a:tailEnd/>
        </a:ln>
      </xdr:spPr>
      <xdr:txBody>
        <a:bodyPr vertOverflow="clip" wrap="square" lIns="91440" tIns="45720" rIns="91440" bIns="45720" anchor="t"/>
        <a:lstStyle/>
        <a:p>
          <a:pPr algn="l" rtl="0">
            <a:lnSpc>
              <a:spcPts val="1100"/>
            </a:lnSpc>
            <a:defRPr sz="1000"/>
          </a:pPr>
          <a:r>
            <a:rPr lang="de-AT" sz="1200" b="0" i="0" u="none" strike="noStrike" baseline="0">
              <a:solidFill>
                <a:srgbClr val="000000"/>
              </a:solidFill>
              <a:latin typeface="Calibri"/>
              <a:cs typeface="Calibri"/>
            </a:rPr>
            <a:t>BEDINGTE FORMATIERUNG:</a:t>
          </a:r>
        </a:p>
        <a:p>
          <a:pPr algn="l" rtl="0">
            <a:lnSpc>
              <a:spcPts val="1100"/>
            </a:lnSpc>
            <a:defRPr sz="1000"/>
          </a:pPr>
          <a:r>
            <a:rPr lang="de-AT" sz="1200" b="0" i="0" u="none" strike="noStrike" baseline="0">
              <a:solidFill>
                <a:srgbClr val="000000"/>
              </a:solidFill>
              <a:latin typeface="Calibri"/>
              <a:cs typeface="Calibri"/>
            </a:rPr>
            <a:t>Sie wollen darstellen, </a:t>
          </a:r>
        </a:p>
        <a:p>
          <a:pPr algn="l" rtl="0">
            <a:lnSpc>
              <a:spcPts val="1200"/>
            </a:lnSpc>
            <a:defRPr sz="1000"/>
          </a:pPr>
          <a:r>
            <a:rPr lang="de-AT" sz="1200" b="0" i="0" u="none" strike="noStrike" baseline="0">
              <a:solidFill>
                <a:srgbClr val="000000"/>
              </a:solidFill>
              <a:latin typeface="Calibri"/>
              <a:cs typeface="Calibri"/>
            </a:rPr>
            <a:t>mittels Datenbalken, wann Sie die meisten Äpfel einkaufen, </a:t>
          </a:r>
        </a:p>
        <a:p>
          <a:pPr algn="l" rtl="0">
            <a:lnSpc>
              <a:spcPts val="1100"/>
            </a:lnSpc>
            <a:defRPr sz="1000"/>
          </a:pPr>
          <a:r>
            <a:rPr lang="de-AT" sz="1200" b="0" i="0" u="none" strike="noStrike" baseline="0">
              <a:solidFill>
                <a:srgbClr val="000000"/>
              </a:solidFill>
              <a:latin typeface="Calibri"/>
              <a:cs typeface="Calibri"/>
            </a:rPr>
            <a:t>mittels Symbolsatz, wann Sie am meisten dafür bezahlt (Achtung: geeigneten Symbolsatz finden!) und mittels Farbskala von blass gelb bis orange, wann Ihre Lieferkosten prozentuell am niedrigsten sind.</a:t>
          </a:r>
        </a:p>
        <a:p>
          <a:pPr algn="l" rtl="0">
            <a:defRPr sz="1000"/>
          </a:pPr>
          <a:endParaRPr lang="de-AT" sz="1100" b="0" i="0" u="none" strike="noStrike" baseline="0">
            <a:solidFill>
              <a:srgbClr val="000000"/>
            </a:solidFill>
            <a:latin typeface="Calibri"/>
            <a:cs typeface="Calibri"/>
          </a:endParaRP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4C000FC-1008-493E-BC56-E0DC496FFAEC}" name="Tabelle1" displayName="Tabelle1" ref="A1:C8" totalsRowShown="0" headerRowDxfId="14">
  <autoFilter ref="A1:C8" xr:uid="{6AF59B9E-25AE-492E-802F-8877A39DD426}"/>
  <tableColumns count="3">
    <tableColumn id="1" xr3:uid="{EF05FE79-86E3-4FDE-9CD6-BD2B8AF45346}" name="Herkunftsland"/>
    <tableColumn id="2" xr3:uid="{02BB9C46-019B-491E-8230-41682C9CE256}" name="Winter"/>
    <tableColumn id="3" xr3:uid="{009216E3-D364-49F7-B076-E1E645D72296}" name="Sommer"/>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E05289A-ECA5-42DD-9F9A-D87B0C148CA4}" name="Tabelle2" displayName="Tabelle2" ref="A2:D15" totalsRowCount="1" headerRowDxfId="11">
  <autoFilter ref="A2:D14" xr:uid="{CBBC07D3-D226-4861-B2A8-12A6C2253CD6}"/>
  <tableColumns count="4">
    <tableColumn id="1" xr3:uid="{9A5E72A3-1999-4C3E-96E7-C2ABDB497D53}" name="Monat" totalsRowLabel="Ergebnis" dataDxfId="12" totalsRowDxfId="8"/>
    <tableColumn id="2" xr3:uid="{FAAA20AB-DF24-440F-8050-BAC9E7028995}" name="Aqua Fit 0,5 l Wasser" totalsRowFunction="sum" dataDxfId="13"/>
    <tableColumn id="3" xr3:uid="{60F4D677-B35E-42AF-85B2-2281D118681F}" name="Aqua Fit 1 l Wasser" totalsRowFunction="sum" dataDxfId="18"/>
    <tableColumn id="4" xr3:uid="{D849DC29-1BE7-4B0A-8E48-3D14E70A7BAB}" name="Aqua Fit 1,5 l Wasser" totalsRowFunction="sum" dataDxfId="17"/>
  </tableColumns>
  <tableStyleInfo name="TableStyleLight9" showFirstColumn="1" showLastColumn="0" showRowStripes="1" showColumnStripes="1"/>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63013516-B987-41EA-816B-98A3BD9CB622}" name="Tabelle24" displayName="Tabelle24" ref="A2:D15" totalsRowCount="1" headerRowDxfId="7">
  <autoFilter ref="A2:D14" xr:uid="{CBBC07D3-D226-4861-B2A8-12A6C2253CD6}"/>
  <tableColumns count="4">
    <tableColumn id="1" xr3:uid="{85DA4F42-1AD5-4C3A-9731-C3FC1DE5725D}" name="Monat" totalsRowLabel="Ergebnis" dataDxfId="5" totalsRowDxfId="6"/>
    <tableColumn id="2" xr3:uid="{7A1AFF61-62AD-4B26-AF05-EA08EAD123A7}" name="Aqua Fit 0,5 l Wasser" totalsRowFunction="sum" dataDxfId="4"/>
    <tableColumn id="3" xr3:uid="{CC47332D-7099-4A25-B533-14B218078824}" name="Aqua Fit 1 l Wasser" totalsRowFunction="sum" dataDxfId="3"/>
    <tableColumn id="4" xr3:uid="{443C76E6-E65F-458E-80B2-CA38EE65BE57}" name="Aqua Fit 1,5 l Wasser" totalsRowFunction="sum" dataDxfId="2"/>
  </tableColumns>
  <tableStyleInfo name="TableStyleLight9" showFirstColumn="1" showLastColumn="0" showRowStripes="1" showColumnStripes="1"/>
</table>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D39"/>
  <sheetViews>
    <sheetView zoomScale="124" zoomScaleNormal="124" workbookViewId="0">
      <pane ySplit="7" topLeftCell="A29" activePane="bottomLeft" state="frozen"/>
      <selection pane="bottomLeft" activeCell="C36" sqref="C36"/>
    </sheetView>
  </sheetViews>
  <sheetFormatPr baseColWidth="10" defaultRowHeight="15.75" x14ac:dyDescent="0.25"/>
  <cols>
    <col min="1" max="1" width="16.85546875" style="35" customWidth="1"/>
    <col min="2" max="2" width="24.7109375" style="35" customWidth="1"/>
    <col min="3" max="3" width="5.140625" style="35" customWidth="1"/>
    <col min="4" max="4" width="67.42578125" style="35" bestFit="1" customWidth="1"/>
  </cols>
  <sheetData>
    <row r="1" spans="1:4" s="22" customFormat="1" ht="29.45" customHeight="1" x14ac:dyDescent="0.25">
      <c r="A1" s="75" t="s">
        <v>49</v>
      </c>
      <c r="B1" s="75"/>
      <c r="C1" s="75"/>
      <c r="D1" s="75"/>
    </row>
    <row r="3" spans="1:4" x14ac:dyDescent="0.25">
      <c r="A3" s="33" t="s">
        <v>50</v>
      </c>
      <c r="B3" s="33"/>
      <c r="C3" s="33"/>
      <c r="D3" s="33"/>
    </row>
    <row r="4" spans="1:4" x14ac:dyDescent="0.25">
      <c r="A4" s="33" t="s">
        <v>51</v>
      </c>
      <c r="B4" s="33"/>
      <c r="C4" s="33"/>
      <c r="D4" s="33"/>
    </row>
    <row r="5" spans="1:4" x14ac:dyDescent="0.25">
      <c r="A5" s="33" t="s">
        <v>52</v>
      </c>
      <c r="B5" s="33"/>
      <c r="C5" s="33"/>
      <c r="D5" s="33"/>
    </row>
    <row r="7" spans="1:4" x14ac:dyDescent="0.25">
      <c r="A7" s="34" t="s">
        <v>53</v>
      </c>
      <c r="B7" s="34" t="s">
        <v>54</v>
      </c>
      <c r="C7" s="34"/>
      <c r="D7" s="34" t="s">
        <v>55</v>
      </c>
    </row>
    <row r="8" spans="1:4" x14ac:dyDescent="0.25">
      <c r="A8" s="35">
        <v>123456.789</v>
      </c>
      <c r="B8" s="36">
        <v>123456.789</v>
      </c>
      <c r="C8" s="37"/>
      <c r="D8" s="35" t="s">
        <v>56</v>
      </c>
    </row>
    <row r="9" spans="1:4" x14ac:dyDescent="0.25">
      <c r="A9" s="35">
        <v>123456.789</v>
      </c>
      <c r="B9" s="38">
        <v>123456.789</v>
      </c>
      <c r="C9" s="39"/>
      <c r="D9" s="35" t="s">
        <v>57</v>
      </c>
    </row>
    <row r="10" spans="1:4" x14ac:dyDescent="0.25">
      <c r="A10" s="35">
        <v>123456.789</v>
      </c>
      <c r="B10" s="64">
        <v>-123456.789</v>
      </c>
      <c r="C10" s="40"/>
      <c r="D10" s="35" t="s">
        <v>58</v>
      </c>
    </row>
    <row r="11" spans="1:4" x14ac:dyDescent="0.25">
      <c r="A11" s="35">
        <v>123456.789</v>
      </c>
      <c r="B11" s="38">
        <v>123456.789</v>
      </c>
      <c r="C11" s="41"/>
      <c r="D11" s="35" t="s">
        <v>59</v>
      </c>
    </row>
    <row r="12" spans="1:4" x14ac:dyDescent="0.25">
      <c r="A12" s="35">
        <v>123456.789</v>
      </c>
      <c r="B12" s="38">
        <v>123456.789</v>
      </c>
      <c r="C12" s="42"/>
      <c r="D12" s="35" t="s">
        <v>60</v>
      </c>
    </row>
    <row r="13" spans="1:4" x14ac:dyDescent="0.25">
      <c r="A13" s="35">
        <v>123456.789</v>
      </c>
      <c r="B13" s="38">
        <v>123456.789</v>
      </c>
      <c r="C13" s="43"/>
      <c r="D13" s="35" t="s">
        <v>61</v>
      </c>
    </row>
    <row r="14" spans="1:4" x14ac:dyDescent="0.25">
      <c r="A14" s="35">
        <v>123456.789</v>
      </c>
      <c r="B14" s="38">
        <v>1234567.8899999999</v>
      </c>
      <c r="C14" s="44"/>
      <c r="D14" s="35" t="s">
        <v>62</v>
      </c>
    </row>
    <row r="15" spans="1:4" x14ac:dyDescent="0.25">
      <c r="A15" s="35">
        <v>0.15</v>
      </c>
      <c r="B15" s="45">
        <v>0.15</v>
      </c>
      <c r="C15" s="46"/>
      <c r="D15" s="35" t="s">
        <v>63</v>
      </c>
    </row>
    <row r="16" spans="1:4" x14ac:dyDescent="0.25">
      <c r="B16" s="38"/>
    </row>
    <row r="17" spans="1:4" x14ac:dyDescent="0.25">
      <c r="A17" s="47">
        <v>44942</v>
      </c>
      <c r="B17" s="48">
        <v>42746</v>
      </c>
      <c r="C17" s="49"/>
      <c r="D17" s="35" t="s">
        <v>64</v>
      </c>
    </row>
    <row r="18" spans="1:4" x14ac:dyDescent="0.25">
      <c r="A18" s="47">
        <v>44942</v>
      </c>
      <c r="B18" s="47">
        <v>42746</v>
      </c>
      <c r="C18" s="50"/>
      <c r="D18" s="35" t="s">
        <v>65</v>
      </c>
    </row>
    <row r="19" spans="1:4" x14ac:dyDescent="0.25">
      <c r="A19" s="47">
        <v>44942</v>
      </c>
      <c r="B19" s="47">
        <v>42746</v>
      </c>
      <c r="C19" s="51"/>
      <c r="D19" s="35" t="s">
        <v>98</v>
      </c>
    </row>
    <row r="20" spans="1:4" x14ac:dyDescent="0.25">
      <c r="A20" s="47">
        <v>44942</v>
      </c>
      <c r="B20" s="65">
        <v>42746</v>
      </c>
      <c r="C20" s="52"/>
      <c r="D20" s="35" t="s">
        <v>66</v>
      </c>
    </row>
    <row r="21" spans="1:4" x14ac:dyDescent="0.25">
      <c r="A21" s="47"/>
      <c r="B21" s="47">
        <v>42746</v>
      </c>
      <c r="C21" s="52"/>
      <c r="D21" s="35" t="s">
        <v>67</v>
      </c>
    </row>
    <row r="22" spans="1:4" x14ac:dyDescent="0.25">
      <c r="A22" s="47"/>
      <c r="B22" s="38"/>
      <c r="C22" s="52"/>
    </row>
    <row r="23" spans="1:4" x14ac:dyDescent="0.25">
      <c r="A23" s="53">
        <v>0.39583333333333331</v>
      </c>
      <c r="B23" s="66">
        <v>0.39583333333333331</v>
      </c>
      <c r="C23" s="52"/>
      <c r="D23" s="35" t="s">
        <v>68</v>
      </c>
    </row>
    <row r="24" spans="1:4" x14ac:dyDescent="0.25">
      <c r="A24" s="47"/>
      <c r="B24" s="54"/>
      <c r="C24" s="52"/>
    </row>
    <row r="25" spans="1:4" x14ac:dyDescent="0.25">
      <c r="A25" s="47"/>
      <c r="B25" s="52"/>
      <c r="C25" s="52"/>
    </row>
    <row r="26" spans="1:4" ht="19.5" customHeight="1" x14ac:dyDescent="0.25">
      <c r="A26" s="55" t="s">
        <v>69</v>
      </c>
      <c r="B26" s="56"/>
      <c r="C26" s="56"/>
      <c r="D26" s="57"/>
    </row>
    <row r="28" spans="1:4" s="25" customFormat="1" ht="27.75" customHeight="1" x14ac:dyDescent="0.25">
      <c r="A28" s="58" t="s">
        <v>70</v>
      </c>
      <c r="B28" s="59" t="s">
        <v>70</v>
      </c>
      <c r="C28" s="60"/>
      <c r="D28" s="58" t="s">
        <v>71</v>
      </c>
    </row>
    <row r="29" spans="1:4" s="25" customFormat="1" ht="27.75" customHeight="1" x14ac:dyDescent="0.25">
      <c r="A29" s="58" t="s">
        <v>70</v>
      </c>
      <c r="B29" s="59" t="s">
        <v>70</v>
      </c>
      <c r="C29" s="61"/>
      <c r="D29" s="58" t="s">
        <v>72</v>
      </c>
    </row>
    <row r="30" spans="1:4" s="25" customFormat="1" ht="27.75" customHeight="1" x14ac:dyDescent="0.25">
      <c r="A30" s="58" t="s">
        <v>70</v>
      </c>
      <c r="B30" s="59" t="s">
        <v>70</v>
      </c>
      <c r="C30" s="62"/>
      <c r="D30" s="58" t="s">
        <v>73</v>
      </c>
    </row>
    <row r="31" spans="1:4" s="25" customFormat="1" ht="27.75" customHeight="1" x14ac:dyDescent="0.25">
      <c r="A31" s="58" t="s">
        <v>70</v>
      </c>
      <c r="B31" s="59" t="s">
        <v>70</v>
      </c>
      <c r="C31" s="60"/>
      <c r="D31" s="58" t="s">
        <v>74</v>
      </c>
    </row>
    <row r="32" spans="1:4" s="25" customFormat="1" ht="27.75" customHeight="1" x14ac:dyDescent="0.25">
      <c r="A32" s="58" t="s">
        <v>70</v>
      </c>
      <c r="B32" s="59" t="s">
        <v>70</v>
      </c>
      <c r="C32" s="60"/>
      <c r="D32" s="58"/>
    </row>
    <row r="33" spans="1:4" ht="24.75" customHeight="1" x14ac:dyDescent="0.25">
      <c r="A33" s="48" t="s">
        <v>103</v>
      </c>
      <c r="B33" s="63">
        <v>250</v>
      </c>
      <c r="D33" s="58"/>
    </row>
    <row r="34" spans="1:4" ht="24.75" customHeight="1" x14ac:dyDescent="0.25">
      <c r="A34" s="48" t="s">
        <v>104</v>
      </c>
      <c r="B34" s="63">
        <v>2500</v>
      </c>
      <c r="D34" s="58"/>
    </row>
    <row r="35" spans="1:4" ht="24.75" customHeight="1" x14ac:dyDescent="0.25">
      <c r="A35" s="48" t="s">
        <v>105</v>
      </c>
      <c r="B35" s="63">
        <v>25000</v>
      </c>
      <c r="D35" s="58"/>
    </row>
    <row r="36" spans="1:4" ht="24.75" customHeight="1" x14ac:dyDescent="0.25">
      <c r="A36" s="48" t="s">
        <v>106</v>
      </c>
      <c r="B36" s="63">
        <v>27750</v>
      </c>
    </row>
    <row r="37" spans="1:4" x14ac:dyDescent="0.25">
      <c r="B37" s="63">
        <f>SUM(B33:B36)</f>
        <v>55500</v>
      </c>
    </row>
    <row r="38" spans="1:4" x14ac:dyDescent="0.25">
      <c r="B38" s="35" t="s">
        <v>82</v>
      </c>
    </row>
    <row r="39" spans="1:4" x14ac:dyDescent="0.25">
      <c r="B39" s="63"/>
    </row>
  </sheetData>
  <mergeCells count="1">
    <mergeCell ref="A1:D1"/>
  </mergeCells>
  <pageMargins left="0.34" right="0.31" top="0.47" bottom="0.37" header="0.3" footer="0.3"/>
  <pageSetup paperSize="9" scale="95" orientation="landscape" horizontalDpi="4294967294"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8"/>
  <sheetViews>
    <sheetView zoomScale="178" zoomScaleNormal="178" workbookViewId="0">
      <selection activeCell="E9" sqref="E9"/>
    </sheetView>
  </sheetViews>
  <sheetFormatPr baseColWidth="10" defaultRowHeight="15" x14ac:dyDescent="0.25"/>
  <cols>
    <col min="1" max="1" width="13.140625" customWidth="1"/>
    <col min="2" max="2" width="14.42578125" customWidth="1"/>
    <col min="3" max="3" width="13.85546875" customWidth="1"/>
  </cols>
  <sheetData>
    <row r="1" spans="1:3" x14ac:dyDescent="0.25">
      <c r="A1" s="2" t="s">
        <v>11</v>
      </c>
      <c r="B1" s="2" t="s">
        <v>75</v>
      </c>
      <c r="C1" s="2" t="s">
        <v>12</v>
      </c>
    </row>
    <row r="2" spans="1:3" x14ac:dyDescent="0.25">
      <c r="A2">
        <v>1234.5</v>
      </c>
      <c r="B2" s="23" t="s">
        <v>76</v>
      </c>
      <c r="C2" s="67">
        <v>1234.5</v>
      </c>
    </row>
    <row r="3" spans="1:3" x14ac:dyDescent="0.25">
      <c r="A3">
        <v>1234.5</v>
      </c>
      <c r="B3" t="s">
        <v>77</v>
      </c>
      <c r="C3" s="68">
        <v>1234.5</v>
      </c>
    </row>
    <row r="4" spans="1:3" x14ac:dyDescent="0.25">
      <c r="A4">
        <v>1234.5</v>
      </c>
      <c r="B4" t="s">
        <v>78</v>
      </c>
      <c r="C4" s="69">
        <v>1234.5</v>
      </c>
    </row>
    <row r="5" spans="1:3" x14ac:dyDescent="0.25">
      <c r="A5">
        <v>0.1234</v>
      </c>
      <c r="B5" t="s">
        <v>77</v>
      </c>
      <c r="C5" s="68">
        <v>0.1234</v>
      </c>
    </row>
    <row r="6" spans="1:3" x14ac:dyDescent="0.25">
      <c r="A6">
        <v>0.1234</v>
      </c>
      <c r="B6" t="s">
        <v>79</v>
      </c>
      <c r="C6" s="70">
        <v>0.1234</v>
      </c>
    </row>
    <row r="7" spans="1:3" x14ac:dyDescent="0.25">
      <c r="A7">
        <v>1234</v>
      </c>
      <c r="B7" t="s">
        <v>80</v>
      </c>
      <c r="C7" s="71">
        <v>1234</v>
      </c>
    </row>
    <row r="8" spans="1:3" x14ac:dyDescent="0.25">
      <c r="A8">
        <v>1234</v>
      </c>
      <c r="B8" t="s">
        <v>81</v>
      </c>
      <c r="C8" s="72">
        <v>1234</v>
      </c>
    </row>
  </sheetData>
  <pageMargins left="0.78740157499999996" right="0.78740157499999996" top="0.984251969" bottom="0.984251969" header="0.4921259845" footer="0.492125984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C13"/>
  <sheetViews>
    <sheetView zoomScale="150" zoomScaleNormal="150" workbookViewId="0">
      <selection activeCell="H10" sqref="H10"/>
    </sheetView>
  </sheetViews>
  <sheetFormatPr baseColWidth="10" defaultRowHeight="15" x14ac:dyDescent="0.25"/>
  <cols>
    <col min="1" max="1" width="12" customWidth="1"/>
    <col min="2" max="2" width="28.140625" bestFit="1" customWidth="1"/>
    <col min="3" max="3" width="17.5703125" customWidth="1"/>
  </cols>
  <sheetData>
    <row r="1" spans="1:3" ht="21" x14ac:dyDescent="0.35">
      <c r="A1" s="76" t="s">
        <v>13</v>
      </c>
      <c r="B1" s="76"/>
      <c r="C1" s="76"/>
    </row>
    <row r="2" spans="1:3" hidden="1" x14ac:dyDescent="0.25"/>
    <row r="3" spans="1:3" hidden="1" x14ac:dyDescent="0.25">
      <c r="A3" t="s">
        <v>14</v>
      </c>
    </row>
    <row r="4" spans="1:3" hidden="1" x14ac:dyDescent="0.25">
      <c r="A4" t="s">
        <v>15</v>
      </c>
    </row>
    <row r="6" spans="1:3" ht="21.95" customHeight="1" x14ac:dyDescent="0.25">
      <c r="A6" s="5" t="s">
        <v>11</v>
      </c>
      <c r="B6" s="5" t="s">
        <v>47</v>
      </c>
      <c r="C6" s="5" t="s">
        <v>12</v>
      </c>
    </row>
    <row r="7" spans="1:3" ht="21.95" customHeight="1" x14ac:dyDescent="0.25">
      <c r="A7" s="4">
        <v>987</v>
      </c>
      <c r="B7" s="4" t="s">
        <v>19</v>
      </c>
      <c r="C7" s="78">
        <v>987</v>
      </c>
    </row>
    <row r="8" spans="1:3" ht="21.95" customHeight="1" x14ac:dyDescent="0.25">
      <c r="A8" s="4">
        <v>1025</v>
      </c>
      <c r="B8" s="4" t="s">
        <v>16</v>
      </c>
      <c r="C8" s="79">
        <v>1025</v>
      </c>
    </row>
    <row r="9" spans="1:3" ht="21.95" customHeight="1" x14ac:dyDescent="0.25">
      <c r="A9" s="4">
        <v>-728</v>
      </c>
      <c r="B9" s="4" t="s">
        <v>18</v>
      </c>
      <c r="C9" s="80">
        <v>-728</v>
      </c>
    </row>
    <row r="10" spans="1:3" ht="21.95" customHeight="1" x14ac:dyDescent="0.25">
      <c r="A10" s="4">
        <v>34578965</v>
      </c>
      <c r="B10" s="4" t="s">
        <v>17</v>
      </c>
      <c r="C10" s="81">
        <v>34578965</v>
      </c>
    </row>
    <row r="11" spans="1:3" ht="21.95" customHeight="1" x14ac:dyDescent="0.25">
      <c r="A11" s="4">
        <v>1</v>
      </c>
      <c r="B11" s="74">
        <v>0</v>
      </c>
      <c r="C11" s="82">
        <v>1</v>
      </c>
    </row>
    <row r="12" spans="1:3" ht="21.95" customHeight="1" x14ac:dyDescent="0.25">
      <c r="A12" s="4">
        <v>10453000</v>
      </c>
      <c r="B12" s="4" t="s">
        <v>48</v>
      </c>
      <c r="C12" s="83">
        <v>10453000</v>
      </c>
    </row>
    <row r="13" spans="1:3" ht="21.95" customHeight="1" x14ac:dyDescent="0.25">
      <c r="A13" s="4">
        <v>830570</v>
      </c>
      <c r="B13" s="4" t="s">
        <v>48</v>
      </c>
      <c r="C13" s="83">
        <v>830570</v>
      </c>
    </row>
  </sheetData>
  <mergeCells count="1">
    <mergeCell ref="A1:C1"/>
  </mergeCells>
  <phoneticPr fontId="4" type="noConversion"/>
  <pageMargins left="0.70866141732283472" right="0.70866141732283472" top="0.78740157480314965" bottom="0.78740157480314965" header="0.31496062992125984" footer="0.31496062992125984"/>
  <pageSetup paperSize="9" orientation="landscape" horizontalDpi="4294967294" r:id="rId1"/>
  <headerFooter>
    <oddFooter>&amp;L&amp;P&amp;C&amp;F&amp;R&amp;A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C10"/>
  <sheetViews>
    <sheetView zoomScale="160" zoomScaleNormal="160" workbookViewId="0">
      <selection activeCell="E9" sqref="E9"/>
    </sheetView>
  </sheetViews>
  <sheetFormatPr baseColWidth="10" defaultRowHeight="15" x14ac:dyDescent="0.25"/>
  <cols>
    <col min="1" max="1" width="17.140625" customWidth="1"/>
    <col min="2" max="2" width="26.7109375" bestFit="1" customWidth="1"/>
    <col min="3" max="3" width="19.42578125" customWidth="1"/>
  </cols>
  <sheetData>
    <row r="1" spans="1:3" ht="21" x14ac:dyDescent="0.35">
      <c r="A1" s="76" t="s">
        <v>20</v>
      </c>
      <c r="B1" s="76"/>
      <c r="C1" s="76"/>
    </row>
    <row r="3" spans="1:3" x14ac:dyDescent="0.25">
      <c r="A3" t="s">
        <v>21</v>
      </c>
    </row>
    <row r="4" spans="1:3" x14ac:dyDescent="0.25">
      <c r="A4" t="s">
        <v>22</v>
      </c>
    </row>
    <row r="6" spans="1:3" ht="21.95" customHeight="1" x14ac:dyDescent="0.25">
      <c r="A6" s="5" t="s">
        <v>11</v>
      </c>
      <c r="B6" s="5" t="s">
        <v>47</v>
      </c>
      <c r="C6" s="5" t="s">
        <v>12</v>
      </c>
    </row>
    <row r="7" spans="1:3" ht="21.95" customHeight="1" x14ac:dyDescent="0.25">
      <c r="A7" s="4">
        <v>240000</v>
      </c>
      <c r="B7" s="73" t="s">
        <v>107</v>
      </c>
      <c r="C7" s="4" t="s">
        <v>99</v>
      </c>
    </row>
    <row r="8" spans="1:3" ht="21.95" customHeight="1" x14ac:dyDescent="0.25">
      <c r="A8" s="4">
        <v>0.02</v>
      </c>
      <c r="B8" s="6" t="s">
        <v>108</v>
      </c>
      <c r="C8" s="4" t="s">
        <v>100</v>
      </c>
    </row>
    <row r="9" spans="1:3" ht="21.95" customHeight="1" x14ac:dyDescent="0.25">
      <c r="A9" s="4">
        <v>3800000000</v>
      </c>
      <c r="B9" s="6" t="s">
        <v>110</v>
      </c>
      <c r="C9" s="4" t="s">
        <v>101</v>
      </c>
    </row>
    <row r="10" spans="1:3" ht="21.95" customHeight="1" x14ac:dyDescent="0.25">
      <c r="A10" s="4">
        <v>1234.25</v>
      </c>
      <c r="B10" s="6" t="s">
        <v>109</v>
      </c>
      <c r="C10" s="4" t="s">
        <v>102</v>
      </c>
    </row>
  </sheetData>
  <mergeCells count="1">
    <mergeCell ref="A1:C1"/>
  </mergeCells>
  <phoneticPr fontId="4" type="noConversion"/>
  <pageMargins left="0.70866141732283472" right="0.70866141732283472" top="0.78740157480314965" bottom="0.78740157480314965" header="0.31496062992125984" footer="0.31496062992125984"/>
  <pageSetup paperSize="9" orientation="landscape" horizontalDpi="4294967294" r:id="rId1"/>
  <headerFooter>
    <oddFooter>&amp;L&amp;P&amp;C&amp;F&amp;R&amp;A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0000"/>
  </sheetPr>
  <dimension ref="A1:F9"/>
  <sheetViews>
    <sheetView zoomScale="150" workbookViewId="0">
      <selection activeCell="F11" sqref="F11"/>
    </sheetView>
  </sheetViews>
  <sheetFormatPr baseColWidth="10" defaultRowHeight="15" x14ac:dyDescent="0.25"/>
  <cols>
    <col min="1" max="1" width="18" bestFit="1" customWidth="1"/>
    <col min="2" max="2" width="10.5703125" bestFit="1" customWidth="1"/>
    <col min="3" max="3" width="12.42578125" bestFit="1" customWidth="1"/>
    <col min="4" max="4" width="11.140625" customWidth="1"/>
    <col min="5" max="6" width="16.140625" customWidth="1"/>
    <col min="257" max="257" width="18" bestFit="1" customWidth="1"/>
    <col min="258" max="258" width="10.5703125" bestFit="1" customWidth="1"/>
    <col min="259" max="259" width="12.42578125" bestFit="1" customWidth="1"/>
    <col min="260" max="260" width="11.140625" customWidth="1"/>
    <col min="261" max="262" width="16.140625" customWidth="1"/>
    <col min="513" max="513" width="18" bestFit="1" customWidth="1"/>
    <col min="514" max="514" width="10.5703125" bestFit="1" customWidth="1"/>
    <col min="515" max="515" width="12.42578125" bestFit="1" customWidth="1"/>
    <col min="516" max="516" width="11.140625" customWidth="1"/>
    <col min="517" max="518" width="16.140625" customWidth="1"/>
    <col min="769" max="769" width="18" bestFit="1" customWidth="1"/>
    <col min="770" max="770" width="10.5703125" bestFit="1" customWidth="1"/>
    <col min="771" max="771" width="12.42578125" bestFit="1" customWidth="1"/>
    <col min="772" max="772" width="11.140625" customWidth="1"/>
    <col min="773" max="774" width="16.140625" customWidth="1"/>
    <col min="1025" max="1025" width="18" bestFit="1" customWidth="1"/>
    <col min="1026" max="1026" width="10.5703125" bestFit="1" customWidth="1"/>
    <col min="1027" max="1027" width="12.42578125" bestFit="1" customWidth="1"/>
    <col min="1028" max="1028" width="11.140625" customWidth="1"/>
    <col min="1029" max="1030" width="16.140625" customWidth="1"/>
    <col min="1281" max="1281" width="18" bestFit="1" customWidth="1"/>
    <col min="1282" max="1282" width="10.5703125" bestFit="1" customWidth="1"/>
    <col min="1283" max="1283" width="12.42578125" bestFit="1" customWidth="1"/>
    <col min="1284" max="1284" width="11.140625" customWidth="1"/>
    <col min="1285" max="1286" width="16.140625" customWidth="1"/>
    <col min="1537" max="1537" width="18" bestFit="1" customWidth="1"/>
    <col min="1538" max="1538" width="10.5703125" bestFit="1" customWidth="1"/>
    <col min="1539" max="1539" width="12.42578125" bestFit="1" customWidth="1"/>
    <col min="1540" max="1540" width="11.140625" customWidth="1"/>
    <col min="1541" max="1542" width="16.140625" customWidth="1"/>
    <col min="1793" max="1793" width="18" bestFit="1" customWidth="1"/>
    <col min="1794" max="1794" width="10.5703125" bestFit="1" customWidth="1"/>
    <col min="1795" max="1795" width="12.42578125" bestFit="1" customWidth="1"/>
    <col min="1796" max="1796" width="11.140625" customWidth="1"/>
    <col min="1797" max="1798" width="16.140625" customWidth="1"/>
    <col min="2049" max="2049" width="18" bestFit="1" customWidth="1"/>
    <col min="2050" max="2050" width="10.5703125" bestFit="1" customWidth="1"/>
    <col min="2051" max="2051" width="12.42578125" bestFit="1" customWidth="1"/>
    <col min="2052" max="2052" width="11.140625" customWidth="1"/>
    <col min="2053" max="2054" width="16.140625" customWidth="1"/>
    <col min="2305" max="2305" width="18" bestFit="1" customWidth="1"/>
    <col min="2306" max="2306" width="10.5703125" bestFit="1" customWidth="1"/>
    <col min="2307" max="2307" width="12.42578125" bestFit="1" customWidth="1"/>
    <col min="2308" max="2308" width="11.140625" customWidth="1"/>
    <col min="2309" max="2310" width="16.140625" customWidth="1"/>
    <col min="2561" max="2561" width="18" bestFit="1" customWidth="1"/>
    <col min="2562" max="2562" width="10.5703125" bestFit="1" customWidth="1"/>
    <col min="2563" max="2563" width="12.42578125" bestFit="1" customWidth="1"/>
    <col min="2564" max="2564" width="11.140625" customWidth="1"/>
    <col min="2565" max="2566" width="16.140625" customWidth="1"/>
    <col min="2817" max="2817" width="18" bestFit="1" customWidth="1"/>
    <col min="2818" max="2818" width="10.5703125" bestFit="1" customWidth="1"/>
    <col min="2819" max="2819" width="12.42578125" bestFit="1" customWidth="1"/>
    <col min="2820" max="2820" width="11.140625" customWidth="1"/>
    <col min="2821" max="2822" width="16.140625" customWidth="1"/>
    <col min="3073" max="3073" width="18" bestFit="1" customWidth="1"/>
    <col min="3074" max="3074" width="10.5703125" bestFit="1" customWidth="1"/>
    <col min="3075" max="3075" width="12.42578125" bestFit="1" customWidth="1"/>
    <col min="3076" max="3076" width="11.140625" customWidth="1"/>
    <col min="3077" max="3078" width="16.140625" customWidth="1"/>
    <col min="3329" max="3329" width="18" bestFit="1" customWidth="1"/>
    <col min="3330" max="3330" width="10.5703125" bestFit="1" customWidth="1"/>
    <col min="3331" max="3331" width="12.42578125" bestFit="1" customWidth="1"/>
    <col min="3332" max="3332" width="11.140625" customWidth="1"/>
    <col min="3333" max="3334" width="16.140625" customWidth="1"/>
    <col min="3585" max="3585" width="18" bestFit="1" customWidth="1"/>
    <col min="3586" max="3586" width="10.5703125" bestFit="1" customWidth="1"/>
    <col min="3587" max="3587" width="12.42578125" bestFit="1" customWidth="1"/>
    <col min="3588" max="3588" width="11.140625" customWidth="1"/>
    <col min="3589" max="3590" width="16.140625" customWidth="1"/>
    <col min="3841" max="3841" width="18" bestFit="1" customWidth="1"/>
    <col min="3842" max="3842" width="10.5703125" bestFit="1" customWidth="1"/>
    <col min="3843" max="3843" width="12.42578125" bestFit="1" customWidth="1"/>
    <col min="3844" max="3844" width="11.140625" customWidth="1"/>
    <col min="3845" max="3846" width="16.140625" customWidth="1"/>
    <col min="4097" max="4097" width="18" bestFit="1" customWidth="1"/>
    <col min="4098" max="4098" width="10.5703125" bestFit="1" customWidth="1"/>
    <col min="4099" max="4099" width="12.42578125" bestFit="1" customWidth="1"/>
    <col min="4100" max="4100" width="11.140625" customWidth="1"/>
    <col min="4101" max="4102" width="16.140625" customWidth="1"/>
    <col min="4353" max="4353" width="18" bestFit="1" customWidth="1"/>
    <col min="4354" max="4354" width="10.5703125" bestFit="1" customWidth="1"/>
    <col min="4355" max="4355" width="12.42578125" bestFit="1" customWidth="1"/>
    <col min="4356" max="4356" width="11.140625" customWidth="1"/>
    <col min="4357" max="4358" width="16.140625" customWidth="1"/>
    <col min="4609" max="4609" width="18" bestFit="1" customWidth="1"/>
    <col min="4610" max="4610" width="10.5703125" bestFit="1" customWidth="1"/>
    <col min="4611" max="4611" width="12.42578125" bestFit="1" customWidth="1"/>
    <col min="4612" max="4612" width="11.140625" customWidth="1"/>
    <col min="4613" max="4614" width="16.140625" customWidth="1"/>
    <col min="4865" max="4865" width="18" bestFit="1" customWidth="1"/>
    <col min="4866" max="4866" width="10.5703125" bestFit="1" customWidth="1"/>
    <col min="4867" max="4867" width="12.42578125" bestFit="1" customWidth="1"/>
    <col min="4868" max="4868" width="11.140625" customWidth="1"/>
    <col min="4869" max="4870" width="16.140625" customWidth="1"/>
    <col min="5121" max="5121" width="18" bestFit="1" customWidth="1"/>
    <col min="5122" max="5122" width="10.5703125" bestFit="1" customWidth="1"/>
    <col min="5123" max="5123" width="12.42578125" bestFit="1" customWidth="1"/>
    <col min="5124" max="5124" width="11.140625" customWidth="1"/>
    <col min="5125" max="5126" width="16.140625" customWidth="1"/>
    <col min="5377" max="5377" width="18" bestFit="1" customWidth="1"/>
    <col min="5378" max="5378" width="10.5703125" bestFit="1" customWidth="1"/>
    <col min="5379" max="5379" width="12.42578125" bestFit="1" customWidth="1"/>
    <col min="5380" max="5380" width="11.140625" customWidth="1"/>
    <col min="5381" max="5382" width="16.140625" customWidth="1"/>
    <col min="5633" max="5633" width="18" bestFit="1" customWidth="1"/>
    <col min="5634" max="5634" width="10.5703125" bestFit="1" customWidth="1"/>
    <col min="5635" max="5635" width="12.42578125" bestFit="1" customWidth="1"/>
    <col min="5636" max="5636" width="11.140625" customWidth="1"/>
    <col min="5637" max="5638" width="16.140625" customWidth="1"/>
    <col min="5889" max="5889" width="18" bestFit="1" customWidth="1"/>
    <col min="5890" max="5890" width="10.5703125" bestFit="1" customWidth="1"/>
    <col min="5891" max="5891" width="12.42578125" bestFit="1" customWidth="1"/>
    <col min="5892" max="5892" width="11.140625" customWidth="1"/>
    <col min="5893" max="5894" width="16.140625" customWidth="1"/>
    <col min="6145" max="6145" width="18" bestFit="1" customWidth="1"/>
    <col min="6146" max="6146" width="10.5703125" bestFit="1" customWidth="1"/>
    <col min="6147" max="6147" width="12.42578125" bestFit="1" customWidth="1"/>
    <col min="6148" max="6148" width="11.140625" customWidth="1"/>
    <col min="6149" max="6150" width="16.140625" customWidth="1"/>
    <col min="6401" max="6401" width="18" bestFit="1" customWidth="1"/>
    <col min="6402" max="6402" width="10.5703125" bestFit="1" customWidth="1"/>
    <col min="6403" max="6403" width="12.42578125" bestFit="1" customWidth="1"/>
    <col min="6404" max="6404" width="11.140625" customWidth="1"/>
    <col min="6405" max="6406" width="16.140625" customWidth="1"/>
    <col min="6657" max="6657" width="18" bestFit="1" customWidth="1"/>
    <col min="6658" max="6658" width="10.5703125" bestFit="1" customWidth="1"/>
    <col min="6659" max="6659" width="12.42578125" bestFit="1" customWidth="1"/>
    <col min="6660" max="6660" width="11.140625" customWidth="1"/>
    <col min="6661" max="6662" width="16.140625" customWidth="1"/>
    <col min="6913" max="6913" width="18" bestFit="1" customWidth="1"/>
    <col min="6914" max="6914" width="10.5703125" bestFit="1" customWidth="1"/>
    <col min="6915" max="6915" width="12.42578125" bestFit="1" customWidth="1"/>
    <col min="6916" max="6916" width="11.140625" customWidth="1"/>
    <col min="6917" max="6918" width="16.140625" customWidth="1"/>
    <col min="7169" max="7169" width="18" bestFit="1" customWidth="1"/>
    <col min="7170" max="7170" width="10.5703125" bestFit="1" customWidth="1"/>
    <col min="7171" max="7171" width="12.42578125" bestFit="1" customWidth="1"/>
    <col min="7172" max="7172" width="11.140625" customWidth="1"/>
    <col min="7173" max="7174" width="16.140625" customWidth="1"/>
    <col min="7425" max="7425" width="18" bestFit="1" customWidth="1"/>
    <col min="7426" max="7426" width="10.5703125" bestFit="1" customWidth="1"/>
    <col min="7427" max="7427" width="12.42578125" bestFit="1" customWidth="1"/>
    <col min="7428" max="7428" width="11.140625" customWidth="1"/>
    <col min="7429" max="7430" width="16.140625" customWidth="1"/>
    <col min="7681" max="7681" width="18" bestFit="1" customWidth="1"/>
    <col min="7682" max="7682" width="10.5703125" bestFit="1" customWidth="1"/>
    <col min="7683" max="7683" width="12.42578125" bestFit="1" customWidth="1"/>
    <col min="7684" max="7684" width="11.140625" customWidth="1"/>
    <col min="7685" max="7686" width="16.140625" customWidth="1"/>
    <col min="7937" max="7937" width="18" bestFit="1" customWidth="1"/>
    <col min="7938" max="7938" width="10.5703125" bestFit="1" customWidth="1"/>
    <col min="7939" max="7939" width="12.42578125" bestFit="1" customWidth="1"/>
    <col min="7940" max="7940" width="11.140625" customWidth="1"/>
    <col min="7941" max="7942" width="16.140625" customWidth="1"/>
    <col min="8193" max="8193" width="18" bestFit="1" customWidth="1"/>
    <col min="8194" max="8194" width="10.5703125" bestFit="1" customWidth="1"/>
    <col min="8195" max="8195" width="12.42578125" bestFit="1" customWidth="1"/>
    <col min="8196" max="8196" width="11.140625" customWidth="1"/>
    <col min="8197" max="8198" width="16.140625" customWidth="1"/>
    <col min="8449" max="8449" width="18" bestFit="1" customWidth="1"/>
    <col min="8450" max="8450" width="10.5703125" bestFit="1" customWidth="1"/>
    <col min="8451" max="8451" width="12.42578125" bestFit="1" customWidth="1"/>
    <col min="8452" max="8452" width="11.140625" customWidth="1"/>
    <col min="8453" max="8454" width="16.140625" customWidth="1"/>
    <col min="8705" max="8705" width="18" bestFit="1" customWidth="1"/>
    <col min="8706" max="8706" width="10.5703125" bestFit="1" customWidth="1"/>
    <col min="8707" max="8707" width="12.42578125" bestFit="1" customWidth="1"/>
    <col min="8708" max="8708" width="11.140625" customWidth="1"/>
    <col min="8709" max="8710" width="16.140625" customWidth="1"/>
    <col min="8961" max="8961" width="18" bestFit="1" customWidth="1"/>
    <col min="8962" max="8962" width="10.5703125" bestFit="1" customWidth="1"/>
    <col min="8963" max="8963" width="12.42578125" bestFit="1" customWidth="1"/>
    <col min="8964" max="8964" width="11.140625" customWidth="1"/>
    <col min="8965" max="8966" width="16.140625" customWidth="1"/>
    <col min="9217" max="9217" width="18" bestFit="1" customWidth="1"/>
    <col min="9218" max="9218" width="10.5703125" bestFit="1" customWidth="1"/>
    <col min="9219" max="9219" width="12.42578125" bestFit="1" customWidth="1"/>
    <col min="9220" max="9220" width="11.140625" customWidth="1"/>
    <col min="9221" max="9222" width="16.140625" customWidth="1"/>
    <col min="9473" max="9473" width="18" bestFit="1" customWidth="1"/>
    <col min="9474" max="9474" width="10.5703125" bestFit="1" customWidth="1"/>
    <col min="9475" max="9475" width="12.42578125" bestFit="1" customWidth="1"/>
    <col min="9476" max="9476" width="11.140625" customWidth="1"/>
    <col min="9477" max="9478" width="16.140625" customWidth="1"/>
    <col min="9729" max="9729" width="18" bestFit="1" customWidth="1"/>
    <col min="9730" max="9730" width="10.5703125" bestFit="1" customWidth="1"/>
    <col min="9731" max="9731" width="12.42578125" bestFit="1" customWidth="1"/>
    <col min="9732" max="9732" width="11.140625" customWidth="1"/>
    <col min="9733" max="9734" width="16.140625" customWidth="1"/>
    <col min="9985" max="9985" width="18" bestFit="1" customWidth="1"/>
    <col min="9986" max="9986" width="10.5703125" bestFit="1" customWidth="1"/>
    <col min="9987" max="9987" width="12.42578125" bestFit="1" customWidth="1"/>
    <col min="9988" max="9988" width="11.140625" customWidth="1"/>
    <col min="9989" max="9990" width="16.140625" customWidth="1"/>
    <col min="10241" max="10241" width="18" bestFit="1" customWidth="1"/>
    <col min="10242" max="10242" width="10.5703125" bestFit="1" customWidth="1"/>
    <col min="10243" max="10243" width="12.42578125" bestFit="1" customWidth="1"/>
    <col min="10244" max="10244" width="11.140625" customWidth="1"/>
    <col min="10245" max="10246" width="16.140625" customWidth="1"/>
    <col min="10497" max="10497" width="18" bestFit="1" customWidth="1"/>
    <col min="10498" max="10498" width="10.5703125" bestFit="1" customWidth="1"/>
    <col min="10499" max="10499" width="12.42578125" bestFit="1" customWidth="1"/>
    <col min="10500" max="10500" width="11.140625" customWidth="1"/>
    <col min="10501" max="10502" width="16.140625" customWidth="1"/>
    <col min="10753" max="10753" width="18" bestFit="1" customWidth="1"/>
    <col min="10754" max="10754" width="10.5703125" bestFit="1" customWidth="1"/>
    <col min="10755" max="10755" width="12.42578125" bestFit="1" customWidth="1"/>
    <col min="10756" max="10756" width="11.140625" customWidth="1"/>
    <col min="10757" max="10758" width="16.140625" customWidth="1"/>
    <col min="11009" max="11009" width="18" bestFit="1" customWidth="1"/>
    <col min="11010" max="11010" width="10.5703125" bestFit="1" customWidth="1"/>
    <col min="11011" max="11011" width="12.42578125" bestFit="1" customWidth="1"/>
    <col min="11012" max="11012" width="11.140625" customWidth="1"/>
    <col min="11013" max="11014" width="16.140625" customWidth="1"/>
    <col min="11265" max="11265" width="18" bestFit="1" customWidth="1"/>
    <col min="11266" max="11266" width="10.5703125" bestFit="1" customWidth="1"/>
    <col min="11267" max="11267" width="12.42578125" bestFit="1" customWidth="1"/>
    <col min="11268" max="11268" width="11.140625" customWidth="1"/>
    <col min="11269" max="11270" width="16.140625" customWidth="1"/>
    <col min="11521" max="11521" width="18" bestFit="1" customWidth="1"/>
    <col min="11522" max="11522" width="10.5703125" bestFit="1" customWidth="1"/>
    <col min="11523" max="11523" width="12.42578125" bestFit="1" customWidth="1"/>
    <col min="11524" max="11524" width="11.140625" customWidth="1"/>
    <col min="11525" max="11526" width="16.140625" customWidth="1"/>
    <col min="11777" max="11777" width="18" bestFit="1" customWidth="1"/>
    <col min="11778" max="11778" width="10.5703125" bestFit="1" customWidth="1"/>
    <col min="11779" max="11779" width="12.42578125" bestFit="1" customWidth="1"/>
    <col min="11780" max="11780" width="11.140625" customWidth="1"/>
    <col min="11781" max="11782" width="16.140625" customWidth="1"/>
    <col min="12033" max="12033" width="18" bestFit="1" customWidth="1"/>
    <col min="12034" max="12034" width="10.5703125" bestFit="1" customWidth="1"/>
    <col min="12035" max="12035" width="12.42578125" bestFit="1" customWidth="1"/>
    <col min="12036" max="12036" width="11.140625" customWidth="1"/>
    <col min="12037" max="12038" width="16.140625" customWidth="1"/>
    <col min="12289" max="12289" width="18" bestFit="1" customWidth="1"/>
    <col min="12290" max="12290" width="10.5703125" bestFit="1" customWidth="1"/>
    <col min="12291" max="12291" width="12.42578125" bestFit="1" customWidth="1"/>
    <col min="12292" max="12292" width="11.140625" customWidth="1"/>
    <col min="12293" max="12294" width="16.140625" customWidth="1"/>
    <col min="12545" max="12545" width="18" bestFit="1" customWidth="1"/>
    <col min="12546" max="12546" width="10.5703125" bestFit="1" customWidth="1"/>
    <col min="12547" max="12547" width="12.42578125" bestFit="1" customWidth="1"/>
    <col min="12548" max="12548" width="11.140625" customWidth="1"/>
    <col min="12549" max="12550" width="16.140625" customWidth="1"/>
    <col min="12801" max="12801" width="18" bestFit="1" customWidth="1"/>
    <col min="12802" max="12802" width="10.5703125" bestFit="1" customWidth="1"/>
    <col min="12803" max="12803" width="12.42578125" bestFit="1" customWidth="1"/>
    <col min="12804" max="12804" width="11.140625" customWidth="1"/>
    <col min="12805" max="12806" width="16.140625" customWidth="1"/>
    <col min="13057" max="13057" width="18" bestFit="1" customWidth="1"/>
    <col min="13058" max="13058" width="10.5703125" bestFit="1" customWidth="1"/>
    <col min="13059" max="13059" width="12.42578125" bestFit="1" customWidth="1"/>
    <col min="13060" max="13060" width="11.140625" customWidth="1"/>
    <col min="13061" max="13062" width="16.140625" customWidth="1"/>
    <col min="13313" max="13313" width="18" bestFit="1" customWidth="1"/>
    <col min="13314" max="13314" width="10.5703125" bestFit="1" customWidth="1"/>
    <col min="13315" max="13315" width="12.42578125" bestFit="1" customWidth="1"/>
    <col min="13316" max="13316" width="11.140625" customWidth="1"/>
    <col min="13317" max="13318" width="16.140625" customWidth="1"/>
    <col min="13569" max="13569" width="18" bestFit="1" customWidth="1"/>
    <col min="13570" max="13570" width="10.5703125" bestFit="1" customWidth="1"/>
    <col min="13571" max="13571" width="12.42578125" bestFit="1" customWidth="1"/>
    <col min="13572" max="13572" width="11.140625" customWidth="1"/>
    <col min="13573" max="13574" width="16.140625" customWidth="1"/>
    <col min="13825" max="13825" width="18" bestFit="1" customWidth="1"/>
    <col min="13826" max="13826" width="10.5703125" bestFit="1" customWidth="1"/>
    <col min="13827" max="13827" width="12.42578125" bestFit="1" customWidth="1"/>
    <col min="13828" max="13828" width="11.140625" customWidth="1"/>
    <col min="13829" max="13830" width="16.140625" customWidth="1"/>
    <col min="14081" max="14081" width="18" bestFit="1" customWidth="1"/>
    <col min="14082" max="14082" width="10.5703125" bestFit="1" customWidth="1"/>
    <col min="14083" max="14083" width="12.42578125" bestFit="1" customWidth="1"/>
    <col min="14084" max="14084" width="11.140625" customWidth="1"/>
    <col min="14085" max="14086" width="16.140625" customWidth="1"/>
    <col min="14337" max="14337" width="18" bestFit="1" customWidth="1"/>
    <col min="14338" max="14338" width="10.5703125" bestFit="1" customWidth="1"/>
    <col min="14339" max="14339" width="12.42578125" bestFit="1" customWidth="1"/>
    <col min="14340" max="14340" width="11.140625" customWidth="1"/>
    <col min="14341" max="14342" width="16.140625" customWidth="1"/>
    <col min="14593" max="14593" width="18" bestFit="1" customWidth="1"/>
    <col min="14594" max="14594" width="10.5703125" bestFit="1" customWidth="1"/>
    <col min="14595" max="14595" width="12.42578125" bestFit="1" customWidth="1"/>
    <col min="14596" max="14596" width="11.140625" customWidth="1"/>
    <col min="14597" max="14598" width="16.140625" customWidth="1"/>
    <col min="14849" max="14849" width="18" bestFit="1" customWidth="1"/>
    <col min="14850" max="14850" width="10.5703125" bestFit="1" customWidth="1"/>
    <col min="14851" max="14851" width="12.42578125" bestFit="1" customWidth="1"/>
    <col min="14852" max="14852" width="11.140625" customWidth="1"/>
    <col min="14853" max="14854" width="16.140625" customWidth="1"/>
    <col min="15105" max="15105" width="18" bestFit="1" customWidth="1"/>
    <col min="15106" max="15106" width="10.5703125" bestFit="1" customWidth="1"/>
    <col min="15107" max="15107" width="12.42578125" bestFit="1" customWidth="1"/>
    <col min="15108" max="15108" width="11.140625" customWidth="1"/>
    <col min="15109" max="15110" width="16.140625" customWidth="1"/>
    <col min="15361" max="15361" width="18" bestFit="1" customWidth="1"/>
    <col min="15362" max="15362" width="10.5703125" bestFit="1" customWidth="1"/>
    <col min="15363" max="15363" width="12.42578125" bestFit="1" customWidth="1"/>
    <col min="15364" max="15364" width="11.140625" customWidth="1"/>
    <col min="15365" max="15366" width="16.140625" customWidth="1"/>
    <col min="15617" max="15617" width="18" bestFit="1" customWidth="1"/>
    <col min="15618" max="15618" width="10.5703125" bestFit="1" customWidth="1"/>
    <col min="15619" max="15619" width="12.42578125" bestFit="1" customWidth="1"/>
    <col min="15620" max="15620" width="11.140625" customWidth="1"/>
    <col min="15621" max="15622" width="16.140625" customWidth="1"/>
    <col min="15873" max="15873" width="18" bestFit="1" customWidth="1"/>
    <col min="15874" max="15874" width="10.5703125" bestFit="1" customWidth="1"/>
    <col min="15875" max="15875" width="12.42578125" bestFit="1" customWidth="1"/>
    <col min="15876" max="15876" width="11.140625" customWidth="1"/>
    <col min="15877" max="15878" width="16.140625" customWidth="1"/>
    <col min="16129" max="16129" width="18" bestFit="1" customWidth="1"/>
    <col min="16130" max="16130" width="10.5703125" bestFit="1" customWidth="1"/>
    <col min="16131" max="16131" width="12.42578125" bestFit="1" customWidth="1"/>
    <col min="16132" max="16132" width="11.140625" customWidth="1"/>
    <col min="16133" max="16134" width="16.140625" customWidth="1"/>
  </cols>
  <sheetData>
    <row r="1" spans="1:6" ht="30" x14ac:dyDescent="0.25">
      <c r="A1" s="26" t="s">
        <v>83</v>
      </c>
      <c r="B1" s="26" t="s">
        <v>84</v>
      </c>
      <c r="C1" s="27" t="s">
        <v>85</v>
      </c>
      <c r="D1" s="26" t="s">
        <v>86</v>
      </c>
      <c r="E1" s="26" t="s">
        <v>87</v>
      </c>
      <c r="F1" s="26" t="s">
        <v>88</v>
      </c>
    </row>
    <row r="2" spans="1:6" x14ac:dyDescent="0.25">
      <c r="A2" t="s">
        <v>89</v>
      </c>
      <c r="B2" s="28">
        <v>0.47916666666666669</v>
      </c>
      <c r="C2" s="84">
        <v>1.5</v>
      </c>
      <c r="D2" s="30">
        <v>9</v>
      </c>
      <c r="F2" s="31">
        <v>0.05</v>
      </c>
    </row>
    <row r="3" spans="1:6" x14ac:dyDescent="0.25">
      <c r="A3" t="s">
        <v>90</v>
      </c>
      <c r="B3" s="28">
        <v>0.52083333333333304</v>
      </c>
      <c r="C3" s="84">
        <v>1.5</v>
      </c>
      <c r="D3" s="30">
        <v>42</v>
      </c>
      <c r="E3" s="31">
        <v>0.05</v>
      </c>
      <c r="F3" s="31">
        <v>0.1</v>
      </c>
    </row>
    <row r="4" spans="1:6" x14ac:dyDescent="0.25">
      <c r="A4" t="s">
        <v>91</v>
      </c>
      <c r="B4" s="28">
        <v>0.5625</v>
      </c>
      <c r="C4" s="84">
        <v>1.5</v>
      </c>
      <c r="D4" s="30">
        <v>42</v>
      </c>
      <c r="E4" s="31">
        <v>0.05</v>
      </c>
      <c r="F4" s="31">
        <v>7.0000000000000007E-2</v>
      </c>
    </row>
    <row r="5" spans="1:6" x14ac:dyDescent="0.25">
      <c r="A5" t="s">
        <v>92</v>
      </c>
      <c r="B5" s="28">
        <v>0.60416666666666696</v>
      </c>
      <c r="C5" s="84">
        <v>1.5</v>
      </c>
      <c r="D5" s="30">
        <v>25</v>
      </c>
      <c r="E5" s="31">
        <v>0.03</v>
      </c>
      <c r="F5" s="31">
        <v>0.05</v>
      </c>
    </row>
    <row r="6" spans="1:6" x14ac:dyDescent="0.25">
      <c r="A6" t="s">
        <v>93</v>
      </c>
      <c r="B6" s="28" t="s">
        <v>94</v>
      </c>
      <c r="C6" s="29" t="s">
        <v>94</v>
      </c>
      <c r="D6" s="30">
        <v>25</v>
      </c>
      <c r="F6" s="31">
        <v>0.05</v>
      </c>
    </row>
    <row r="7" spans="1:6" x14ac:dyDescent="0.25">
      <c r="A7" t="s">
        <v>95</v>
      </c>
      <c r="B7" s="28">
        <v>0.6875</v>
      </c>
      <c r="C7" s="84">
        <v>1.5</v>
      </c>
      <c r="D7" s="30">
        <v>27</v>
      </c>
      <c r="E7" s="31">
        <v>0.05</v>
      </c>
      <c r="F7" s="31">
        <v>0.1</v>
      </c>
    </row>
    <row r="9" spans="1:6" x14ac:dyDescent="0.25">
      <c r="B9" s="24" t="s">
        <v>96</v>
      </c>
      <c r="C9" s="32" t="s">
        <v>97</v>
      </c>
    </row>
  </sheetData>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FF00"/>
  </sheetPr>
  <dimension ref="A1:C12"/>
  <sheetViews>
    <sheetView topLeftCell="A2" zoomScale="200" workbookViewId="0">
      <selection activeCell="G15" sqref="G15"/>
    </sheetView>
  </sheetViews>
  <sheetFormatPr baseColWidth="10" defaultRowHeight="15" x14ac:dyDescent="0.25"/>
  <cols>
    <col min="1" max="1" width="14.28515625" customWidth="1"/>
  </cols>
  <sheetData>
    <row r="1" spans="1:3" x14ac:dyDescent="0.25">
      <c r="A1" s="2" t="s">
        <v>0</v>
      </c>
      <c r="B1" s="2" t="s">
        <v>1</v>
      </c>
      <c r="C1" s="2" t="s">
        <v>2</v>
      </c>
    </row>
    <row r="2" spans="1:3" x14ac:dyDescent="0.25">
      <c r="A2" t="s">
        <v>3</v>
      </c>
      <c r="B2">
        <v>523</v>
      </c>
      <c r="C2">
        <v>308</v>
      </c>
    </row>
    <row r="3" spans="1:3" x14ac:dyDescent="0.25">
      <c r="A3" t="s">
        <v>4</v>
      </c>
      <c r="B3">
        <v>454</v>
      </c>
      <c r="C3">
        <v>609</v>
      </c>
    </row>
    <row r="4" spans="1:3" x14ac:dyDescent="0.25">
      <c r="A4" t="s">
        <v>5</v>
      </c>
      <c r="B4">
        <v>382</v>
      </c>
      <c r="C4">
        <v>301</v>
      </c>
    </row>
    <row r="5" spans="1:3" x14ac:dyDescent="0.25">
      <c r="A5" t="s">
        <v>6</v>
      </c>
      <c r="B5">
        <v>309</v>
      </c>
      <c r="C5">
        <v>294</v>
      </c>
    </row>
    <row r="6" spans="1:3" x14ac:dyDescent="0.25">
      <c r="A6" t="s">
        <v>7</v>
      </c>
      <c r="B6">
        <v>253</v>
      </c>
      <c r="C6">
        <v>257</v>
      </c>
    </row>
    <row r="7" spans="1:3" x14ac:dyDescent="0.25">
      <c r="A7" t="s">
        <v>8</v>
      </c>
      <c r="B7">
        <v>105</v>
      </c>
      <c r="C7">
        <v>166</v>
      </c>
    </row>
    <row r="8" spans="1:3" x14ac:dyDescent="0.25">
      <c r="A8" t="s">
        <v>9</v>
      </c>
      <c r="B8">
        <v>351</v>
      </c>
      <c r="C8">
        <v>644</v>
      </c>
    </row>
    <row r="11" spans="1:3" x14ac:dyDescent="0.25">
      <c r="B11" s="1"/>
    </row>
    <row r="12" spans="1:3" x14ac:dyDescent="0.25">
      <c r="A12" t="s">
        <v>10</v>
      </c>
    </row>
  </sheetData>
  <conditionalFormatting sqref="B2:C8">
    <cfRule type="cellIs" dxfId="10" priority="1" operator="greaterThan">
      <formula>400</formula>
    </cfRule>
  </conditionalFormatting>
  <pageMargins left="0.7" right="0.7" top="0.78740157499999996" bottom="0.78740157499999996" header="0.3" footer="0.3"/>
  <pageSetup paperSize="9" orientation="portrait" horizontalDpi="300" verticalDpi="300"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D15"/>
  <sheetViews>
    <sheetView workbookViewId="0">
      <selection activeCell="H32" sqref="H32"/>
    </sheetView>
  </sheetViews>
  <sheetFormatPr baseColWidth="10" defaultRowHeight="15" x14ac:dyDescent="0.25"/>
  <cols>
    <col min="1" max="1" width="11.85546875" bestFit="1" customWidth="1"/>
    <col min="2" max="2" width="21.28515625" customWidth="1"/>
    <col min="3" max="3" width="19.7109375" customWidth="1"/>
    <col min="4" max="4" width="21.28515625" customWidth="1"/>
  </cols>
  <sheetData>
    <row r="1" spans="1:4" ht="21" x14ac:dyDescent="0.35">
      <c r="A1" s="76" t="s">
        <v>23</v>
      </c>
      <c r="B1" s="76"/>
      <c r="C1" s="76"/>
      <c r="D1" s="76"/>
    </row>
    <row r="2" spans="1:4" x14ac:dyDescent="0.25">
      <c r="A2" s="85" t="s">
        <v>24</v>
      </c>
      <c r="B2" s="85" t="s">
        <v>39</v>
      </c>
      <c r="C2" s="85" t="s">
        <v>37</v>
      </c>
      <c r="D2" s="85" t="s">
        <v>38</v>
      </c>
    </row>
    <row r="3" spans="1:4" x14ac:dyDescent="0.25">
      <c r="A3" s="85" t="s">
        <v>25</v>
      </c>
      <c r="B3" s="3">
        <v>19800</v>
      </c>
      <c r="C3" s="3">
        <v>22400</v>
      </c>
      <c r="D3" s="3">
        <v>23100</v>
      </c>
    </row>
    <row r="4" spans="1:4" x14ac:dyDescent="0.25">
      <c r="A4" s="85" t="s">
        <v>26</v>
      </c>
      <c r="B4" s="3">
        <v>21300</v>
      </c>
      <c r="C4" s="3">
        <v>22300</v>
      </c>
      <c r="D4" s="3">
        <v>24500</v>
      </c>
    </row>
    <row r="5" spans="1:4" x14ac:dyDescent="0.25">
      <c r="A5" s="85" t="s">
        <v>27</v>
      </c>
      <c r="B5" s="3">
        <v>43000</v>
      </c>
      <c r="C5" s="3">
        <v>26300</v>
      </c>
      <c r="D5" s="3">
        <v>28400</v>
      </c>
    </row>
    <row r="6" spans="1:4" x14ac:dyDescent="0.25">
      <c r="A6" s="85" t="s">
        <v>28</v>
      </c>
      <c r="B6" s="3">
        <v>58700</v>
      </c>
      <c r="C6" s="3">
        <v>33000</v>
      </c>
      <c r="D6" s="3">
        <v>37600</v>
      </c>
    </row>
    <row r="7" spans="1:4" x14ac:dyDescent="0.25">
      <c r="A7" s="85" t="s">
        <v>29</v>
      </c>
      <c r="B7" s="3">
        <v>69100</v>
      </c>
      <c r="C7" s="3">
        <v>38600</v>
      </c>
      <c r="D7" s="3">
        <v>43200</v>
      </c>
    </row>
    <row r="8" spans="1:4" x14ac:dyDescent="0.25">
      <c r="A8" s="85" t="s">
        <v>30</v>
      </c>
      <c r="B8" s="3">
        <v>121400</v>
      </c>
      <c r="C8" s="3">
        <v>76900</v>
      </c>
      <c r="D8" s="3">
        <v>84100</v>
      </c>
    </row>
    <row r="9" spans="1:4" x14ac:dyDescent="0.25">
      <c r="A9" s="85" t="s">
        <v>31</v>
      </c>
      <c r="B9" s="3">
        <v>180600</v>
      </c>
      <c r="C9" s="3">
        <v>104000</v>
      </c>
      <c r="D9" s="3">
        <v>112000</v>
      </c>
    </row>
    <row r="10" spans="1:4" x14ac:dyDescent="0.25">
      <c r="A10" s="85" t="s">
        <v>32</v>
      </c>
      <c r="B10" s="3">
        <v>136900</v>
      </c>
      <c r="C10" s="3">
        <v>94900</v>
      </c>
      <c r="D10" s="3">
        <v>97800</v>
      </c>
    </row>
    <row r="11" spans="1:4" x14ac:dyDescent="0.25">
      <c r="A11" s="85" t="s">
        <v>33</v>
      </c>
      <c r="B11" s="3">
        <v>65800</v>
      </c>
      <c r="C11" s="3">
        <v>40800</v>
      </c>
      <c r="D11" s="3">
        <v>43500</v>
      </c>
    </row>
    <row r="12" spans="1:4" x14ac:dyDescent="0.25">
      <c r="A12" s="85" t="s">
        <v>34</v>
      </c>
      <c r="B12" s="3">
        <v>55200</v>
      </c>
      <c r="C12" s="3">
        <v>37300</v>
      </c>
      <c r="D12" s="3">
        <v>41700</v>
      </c>
    </row>
    <row r="13" spans="1:4" x14ac:dyDescent="0.25">
      <c r="A13" s="85" t="s">
        <v>35</v>
      </c>
      <c r="B13" s="3">
        <v>48500</v>
      </c>
      <c r="C13" s="3">
        <v>30500</v>
      </c>
      <c r="D13" s="3">
        <v>34600</v>
      </c>
    </row>
    <row r="14" spans="1:4" x14ac:dyDescent="0.25">
      <c r="A14" s="85" t="s">
        <v>36</v>
      </c>
      <c r="B14" s="3">
        <v>22200</v>
      </c>
      <c r="C14" s="3">
        <v>33000</v>
      </c>
      <c r="D14" s="3">
        <v>37800</v>
      </c>
    </row>
    <row r="15" spans="1:4" x14ac:dyDescent="0.25">
      <c r="A15" s="85" t="s">
        <v>111</v>
      </c>
      <c r="B15" s="3">
        <f>SUBTOTAL(109,Tabelle2[Aqua Fit 0,5 l Wasser])</f>
        <v>842500</v>
      </c>
      <c r="C15" s="3">
        <f>SUBTOTAL(109,Tabelle2[Aqua Fit 1 l Wasser])</f>
        <v>560000</v>
      </c>
      <c r="D15" s="3">
        <f>SUBTOTAL(109,Tabelle2[Aqua Fit 1,5 l Wasser])</f>
        <v>608300</v>
      </c>
    </row>
  </sheetData>
  <mergeCells count="1">
    <mergeCell ref="A1:D1"/>
  </mergeCells>
  <phoneticPr fontId="4" type="noConversion"/>
  <conditionalFormatting sqref="B3:D14">
    <cfRule type="cellIs" dxfId="9" priority="2" operator="lessThan">
      <formula>35000</formula>
    </cfRule>
  </conditionalFormatting>
  <pageMargins left="0.70866141732283472" right="0.70866141732283472" top="0.78740157480314965" bottom="0.78740157480314965" header="0.31496062992125984" footer="0.31496062992125984"/>
  <pageSetup paperSize="9" orientation="landscape" horizontalDpi="4294967294" verticalDpi="4294967294" r:id="rId1"/>
  <headerFooter>
    <oddFooter>&amp;L&amp;P&amp;C&amp;F&amp;R&amp;A</oddFooter>
  </headerFooter>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iconSet" priority="1" id="{38696682-E6AC-4EFA-BCD2-408CC42A357A}">
            <x14:iconSet iconSet="3Triangles">
              <x14:cfvo type="percent">
                <xm:f>0</xm:f>
              </x14:cfvo>
              <x14:cfvo type="num">
                <xm:f>35000</xm:f>
              </x14:cfvo>
              <x14:cfvo type="num">
                <xm:f>60000</xm:f>
              </x14:cfvo>
            </x14:iconSet>
          </x14:cfRule>
          <xm:sqref>B3:D14</xm:sqref>
        </x14:conditionalFormatting>
      </x14:conditionalFormatting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2F6B46-CB08-4DEF-B42F-3B0330BE8012}">
  <sheetPr>
    <pageSetUpPr fitToPage="1"/>
  </sheetPr>
  <dimension ref="A1:D15"/>
  <sheetViews>
    <sheetView workbookViewId="0">
      <selection activeCell="H20" sqref="H20"/>
    </sheetView>
  </sheetViews>
  <sheetFormatPr baseColWidth="10" defaultRowHeight="15" x14ac:dyDescent="0.25"/>
  <cols>
    <col min="1" max="1" width="11.85546875" bestFit="1" customWidth="1"/>
    <col min="2" max="2" width="21.28515625" customWidth="1"/>
    <col min="3" max="3" width="19.7109375" customWidth="1"/>
    <col min="4" max="4" width="21.28515625" customWidth="1"/>
  </cols>
  <sheetData>
    <row r="1" spans="1:4" ht="21" x14ac:dyDescent="0.35">
      <c r="A1" s="76" t="s">
        <v>23</v>
      </c>
      <c r="B1" s="76"/>
      <c r="C1" s="76"/>
      <c r="D1" s="76"/>
    </row>
    <row r="2" spans="1:4" x14ac:dyDescent="0.25">
      <c r="A2" s="85" t="s">
        <v>24</v>
      </c>
      <c r="B2" s="85" t="s">
        <v>39</v>
      </c>
      <c r="C2" s="85" t="s">
        <v>37</v>
      </c>
      <c r="D2" s="85" t="s">
        <v>38</v>
      </c>
    </row>
    <row r="3" spans="1:4" x14ac:dyDescent="0.25">
      <c r="A3" s="85" t="s">
        <v>25</v>
      </c>
      <c r="B3" s="3">
        <v>19800</v>
      </c>
      <c r="C3" s="3">
        <v>22400</v>
      </c>
      <c r="D3" s="3">
        <v>23100</v>
      </c>
    </row>
    <row r="4" spans="1:4" x14ac:dyDescent="0.25">
      <c r="A4" s="85" t="s">
        <v>26</v>
      </c>
      <c r="B4" s="3">
        <v>21300</v>
      </c>
      <c r="C4" s="3">
        <v>22300</v>
      </c>
      <c r="D4" s="3">
        <v>24500</v>
      </c>
    </row>
    <row r="5" spans="1:4" x14ac:dyDescent="0.25">
      <c r="A5" s="85" t="s">
        <v>27</v>
      </c>
      <c r="B5" s="3">
        <v>43000</v>
      </c>
      <c r="C5" s="3">
        <v>26300</v>
      </c>
      <c r="D5" s="3">
        <v>28400</v>
      </c>
    </row>
    <row r="6" spans="1:4" x14ac:dyDescent="0.25">
      <c r="A6" s="85" t="s">
        <v>28</v>
      </c>
      <c r="B6" s="3">
        <v>58700</v>
      </c>
      <c r="C6" s="3">
        <v>33000</v>
      </c>
      <c r="D6" s="3">
        <v>37600</v>
      </c>
    </row>
    <row r="7" spans="1:4" x14ac:dyDescent="0.25">
      <c r="A7" s="85" t="s">
        <v>29</v>
      </c>
      <c r="B7" s="3">
        <v>69100</v>
      </c>
      <c r="C7" s="3">
        <v>38600</v>
      </c>
      <c r="D7" s="3">
        <v>43200</v>
      </c>
    </row>
    <row r="8" spans="1:4" x14ac:dyDescent="0.25">
      <c r="A8" s="85" t="s">
        <v>30</v>
      </c>
      <c r="B8" s="3">
        <v>121400</v>
      </c>
      <c r="C8" s="3">
        <v>76900</v>
      </c>
      <c r="D8" s="3">
        <v>84100</v>
      </c>
    </row>
    <row r="9" spans="1:4" x14ac:dyDescent="0.25">
      <c r="A9" s="85" t="s">
        <v>31</v>
      </c>
      <c r="B9" s="3">
        <v>180600</v>
      </c>
      <c r="C9" s="3">
        <v>104000</v>
      </c>
      <c r="D9" s="3">
        <v>112000</v>
      </c>
    </row>
    <row r="10" spans="1:4" x14ac:dyDescent="0.25">
      <c r="A10" s="85" t="s">
        <v>32</v>
      </c>
      <c r="B10" s="3">
        <v>136900</v>
      </c>
      <c r="C10" s="3">
        <v>94900</v>
      </c>
      <c r="D10" s="3">
        <v>97800</v>
      </c>
    </row>
    <row r="11" spans="1:4" x14ac:dyDescent="0.25">
      <c r="A11" s="85" t="s">
        <v>33</v>
      </c>
      <c r="B11" s="3">
        <v>65800</v>
      </c>
      <c r="C11" s="3">
        <v>40800</v>
      </c>
      <c r="D11" s="3">
        <v>43500</v>
      </c>
    </row>
    <row r="12" spans="1:4" x14ac:dyDescent="0.25">
      <c r="A12" s="85" t="s">
        <v>34</v>
      </c>
      <c r="B12" s="3">
        <v>55200</v>
      </c>
      <c r="C12" s="3">
        <v>37300</v>
      </c>
      <c r="D12" s="3">
        <v>41700</v>
      </c>
    </row>
    <row r="13" spans="1:4" x14ac:dyDescent="0.25">
      <c r="A13" s="85" t="s">
        <v>35</v>
      </c>
      <c r="B13" s="3">
        <v>48500</v>
      </c>
      <c r="C13" s="3">
        <v>30500</v>
      </c>
      <c r="D13" s="3">
        <v>34600</v>
      </c>
    </row>
    <row r="14" spans="1:4" x14ac:dyDescent="0.25">
      <c r="A14" s="85" t="s">
        <v>36</v>
      </c>
      <c r="B14" s="3">
        <v>22200</v>
      </c>
      <c r="C14" s="3">
        <v>33000</v>
      </c>
      <c r="D14" s="3">
        <v>37800</v>
      </c>
    </row>
    <row r="15" spans="1:4" x14ac:dyDescent="0.25">
      <c r="A15" s="85" t="s">
        <v>111</v>
      </c>
      <c r="B15" s="3">
        <f>SUBTOTAL(109,Tabelle24[Aqua Fit 0,5 l Wasser])</f>
        <v>842500</v>
      </c>
      <c r="C15" s="3">
        <f>SUBTOTAL(109,Tabelle24[Aqua Fit 1 l Wasser])</f>
        <v>560000</v>
      </c>
      <c r="D15" s="3">
        <f>SUBTOTAL(109,Tabelle24[Aqua Fit 1,5 l Wasser])</f>
        <v>608300</v>
      </c>
    </row>
  </sheetData>
  <mergeCells count="1">
    <mergeCell ref="A1:D1"/>
  </mergeCells>
  <conditionalFormatting sqref="B3:D14">
    <cfRule type="dataBar" priority="1">
      <dataBar>
        <cfvo type="min"/>
        <cfvo type="max"/>
        <color rgb="FF638EC6"/>
      </dataBar>
      <extLst>
        <ext xmlns:x14="http://schemas.microsoft.com/office/spreadsheetml/2009/9/main" uri="{B025F937-C7B1-47D3-B67F-A62EFF666E3E}">
          <x14:id>{C5F9370E-3B26-4A02-A250-64F72784E8AD}</x14:id>
        </ext>
      </extLst>
    </cfRule>
  </conditionalFormatting>
  <pageMargins left="0.70866141732283472" right="0.70866141732283472" top="0.78740157480314965" bottom="0.78740157480314965" header="0.31496062992125984" footer="0.31496062992125984"/>
  <pageSetup paperSize="9" orientation="landscape" horizontalDpi="4294967294" verticalDpi="4294967294" r:id="rId1"/>
  <headerFooter>
    <oddFooter>&amp;L&amp;P&amp;C&amp;F&amp;R&amp;A</oddFooter>
  </headerFooter>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C5F9370E-3B26-4A02-A250-64F72784E8AD}">
            <x14:dataBar minLength="0" maxLength="100" border="1" negativeBarBorderColorSameAsPositive="0">
              <x14:cfvo type="autoMin"/>
              <x14:cfvo type="autoMax"/>
              <x14:borderColor rgb="FF638EC6"/>
              <x14:negativeFillColor rgb="FFFF0000"/>
              <x14:negativeBorderColor rgb="FFFF0000"/>
              <x14:axisColor rgb="FF000000"/>
            </x14:dataBar>
          </x14:cfRule>
          <xm:sqref>B3:D14</xm:sqref>
        </x14:conditionalFormatting>
      </x14:conditionalFormatting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G15"/>
  <sheetViews>
    <sheetView tabSelected="1" zoomScaleNormal="100" workbookViewId="0">
      <selection activeCell="H23" sqref="H23"/>
    </sheetView>
  </sheetViews>
  <sheetFormatPr baseColWidth="10" defaultRowHeight="15" x14ac:dyDescent="0.25"/>
  <cols>
    <col min="1" max="1" width="9.85546875" bestFit="1" customWidth="1"/>
    <col min="2" max="2" width="11.85546875" bestFit="1" customWidth="1"/>
    <col min="3" max="3" width="14.7109375" customWidth="1"/>
    <col min="5" max="5" width="15.140625" bestFit="1" customWidth="1"/>
    <col min="6" max="6" width="14.5703125" bestFit="1" customWidth="1"/>
    <col min="7" max="7" width="13" bestFit="1" customWidth="1"/>
  </cols>
  <sheetData>
    <row r="1" spans="1:7" ht="23.25" x14ac:dyDescent="0.35">
      <c r="A1" s="77" t="s">
        <v>40</v>
      </c>
      <c r="B1" s="77"/>
      <c r="C1" s="77"/>
      <c r="D1" s="77"/>
      <c r="E1" s="77"/>
      <c r="F1" s="77"/>
      <c r="G1" s="77"/>
    </row>
    <row r="2" spans="1:7" x14ac:dyDescent="0.25">
      <c r="A2" s="21" t="s">
        <v>24</v>
      </c>
      <c r="B2" s="21" t="s">
        <v>41</v>
      </c>
      <c r="C2" s="21" t="s">
        <v>42</v>
      </c>
      <c r="D2" s="21" t="s">
        <v>43</v>
      </c>
      <c r="E2" s="21" t="s">
        <v>44</v>
      </c>
      <c r="F2" s="21" t="s">
        <v>45</v>
      </c>
      <c r="G2" s="21" t="s">
        <v>46</v>
      </c>
    </row>
    <row r="3" spans="1:7" x14ac:dyDescent="0.25">
      <c r="A3" s="7" t="s">
        <v>25</v>
      </c>
      <c r="B3" s="12">
        <v>4050</v>
      </c>
      <c r="C3" s="9">
        <v>0.37</v>
      </c>
      <c r="D3" s="17">
        <f>B3*C3</f>
        <v>1498.5</v>
      </c>
      <c r="E3" s="15">
        <v>9.5000000000000001E-2</v>
      </c>
      <c r="F3" s="17">
        <f>D3*E3</f>
        <v>142.35749999999999</v>
      </c>
      <c r="G3" s="18">
        <f>D3+F3</f>
        <v>1640.8575000000001</v>
      </c>
    </row>
    <row r="4" spans="1:7" x14ac:dyDescent="0.25">
      <c r="A4" s="7" t="s">
        <v>26</v>
      </c>
      <c r="B4" s="13">
        <v>2500</v>
      </c>
      <c r="C4" s="9">
        <v>0.41</v>
      </c>
      <c r="D4" s="17">
        <f t="shared" ref="D4:D14" si="0">B4*C4</f>
        <v>1025</v>
      </c>
      <c r="E4" s="15">
        <v>9.5000000000000001E-2</v>
      </c>
      <c r="F4" s="17">
        <f t="shared" ref="F4:F14" si="1">D4*E4</f>
        <v>97.375</v>
      </c>
      <c r="G4" s="18">
        <f t="shared" ref="G4:G14" si="2">D4+F4</f>
        <v>1122.375</v>
      </c>
    </row>
    <row r="5" spans="1:7" x14ac:dyDescent="0.25">
      <c r="A5" s="7" t="s">
        <v>27</v>
      </c>
      <c r="B5" s="13">
        <v>1250</v>
      </c>
      <c r="C5" s="9">
        <v>0.41</v>
      </c>
      <c r="D5" s="17">
        <f t="shared" si="0"/>
        <v>512.5</v>
      </c>
      <c r="E5" s="15">
        <v>9.5000000000000001E-2</v>
      </c>
      <c r="F5" s="17">
        <f t="shared" si="1"/>
        <v>48.6875</v>
      </c>
      <c r="G5" s="18">
        <f t="shared" si="2"/>
        <v>561.1875</v>
      </c>
    </row>
    <row r="6" spans="1:7" x14ac:dyDescent="0.25">
      <c r="A6" s="7" t="s">
        <v>28</v>
      </c>
      <c r="B6" s="13">
        <v>3200</v>
      </c>
      <c r="C6" s="9">
        <v>0.41</v>
      </c>
      <c r="D6" s="17">
        <f t="shared" si="0"/>
        <v>1312</v>
      </c>
      <c r="E6" s="15">
        <v>8.2000000000000003E-2</v>
      </c>
      <c r="F6" s="17">
        <f t="shared" si="1"/>
        <v>107.584</v>
      </c>
      <c r="G6" s="18">
        <f t="shared" si="2"/>
        <v>1419.5840000000001</v>
      </c>
    </row>
    <row r="7" spans="1:7" x14ac:dyDescent="0.25">
      <c r="A7" s="7" t="s">
        <v>29</v>
      </c>
      <c r="B7" s="13">
        <v>3700</v>
      </c>
      <c r="C7" s="9">
        <v>0.38</v>
      </c>
      <c r="D7" s="17">
        <f t="shared" si="0"/>
        <v>1406</v>
      </c>
      <c r="E7" s="15">
        <v>7.0000000000000007E-2</v>
      </c>
      <c r="F7" s="17">
        <f t="shared" si="1"/>
        <v>98.420000000000016</v>
      </c>
      <c r="G7" s="18">
        <f t="shared" si="2"/>
        <v>1504.42</v>
      </c>
    </row>
    <row r="8" spans="1:7" x14ac:dyDescent="0.25">
      <c r="A8" s="7" t="s">
        <v>30</v>
      </c>
      <c r="B8" s="13">
        <v>4000</v>
      </c>
      <c r="C8" s="9">
        <v>0.37</v>
      </c>
      <c r="D8" s="17">
        <f t="shared" si="0"/>
        <v>1480</v>
      </c>
      <c r="E8" s="15">
        <v>5.2499999999999998E-2</v>
      </c>
      <c r="F8" s="17">
        <f t="shared" si="1"/>
        <v>77.7</v>
      </c>
      <c r="G8" s="18">
        <f t="shared" si="2"/>
        <v>1557.7</v>
      </c>
    </row>
    <row r="9" spans="1:7" x14ac:dyDescent="0.25">
      <c r="A9" s="7" t="s">
        <v>31</v>
      </c>
      <c r="B9" s="13">
        <v>4000</v>
      </c>
      <c r="C9" s="9">
        <v>0.35</v>
      </c>
      <c r="D9" s="17">
        <f t="shared" si="0"/>
        <v>1400</v>
      </c>
      <c r="E9" s="15">
        <v>5.2499999999999998E-2</v>
      </c>
      <c r="F9" s="17">
        <f t="shared" si="1"/>
        <v>73.5</v>
      </c>
      <c r="G9" s="18">
        <f t="shared" si="2"/>
        <v>1473.5</v>
      </c>
    </row>
    <row r="10" spans="1:7" x14ac:dyDescent="0.25">
      <c r="A10" s="7" t="s">
        <v>32</v>
      </c>
      <c r="B10" s="13">
        <v>4500</v>
      </c>
      <c r="C10" s="9">
        <v>0.33</v>
      </c>
      <c r="D10" s="17">
        <f t="shared" si="0"/>
        <v>1485</v>
      </c>
      <c r="E10" s="15">
        <v>4.1000000000000002E-2</v>
      </c>
      <c r="F10" s="17">
        <f t="shared" si="1"/>
        <v>60.885000000000005</v>
      </c>
      <c r="G10" s="18">
        <f t="shared" si="2"/>
        <v>1545.885</v>
      </c>
    </row>
    <row r="11" spans="1:7" x14ac:dyDescent="0.25">
      <c r="A11" s="7" t="s">
        <v>33</v>
      </c>
      <c r="B11" s="13">
        <v>4500</v>
      </c>
      <c r="C11" s="9">
        <v>0.31</v>
      </c>
      <c r="D11" s="17">
        <f t="shared" si="0"/>
        <v>1395</v>
      </c>
      <c r="E11" s="15">
        <v>5.2499999999999998E-2</v>
      </c>
      <c r="F11" s="17">
        <f t="shared" si="1"/>
        <v>73.237499999999997</v>
      </c>
      <c r="G11" s="18">
        <f t="shared" si="2"/>
        <v>1468.2375</v>
      </c>
    </row>
    <row r="12" spans="1:7" x14ac:dyDescent="0.25">
      <c r="A12" s="7" t="s">
        <v>34</v>
      </c>
      <c r="B12" s="13">
        <v>4200</v>
      </c>
      <c r="C12" s="9">
        <v>0.33</v>
      </c>
      <c r="D12" s="17">
        <f t="shared" si="0"/>
        <v>1386</v>
      </c>
      <c r="E12" s="15">
        <v>5.2499999999999998E-2</v>
      </c>
      <c r="F12" s="17">
        <f t="shared" si="1"/>
        <v>72.765000000000001</v>
      </c>
      <c r="G12" s="18">
        <f t="shared" si="2"/>
        <v>1458.7650000000001</v>
      </c>
    </row>
    <row r="13" spans="1:7" x14ac:dyDescent="0.25">
      <c r="A13" s="7" t="s">
        <v>35</v>
      </c>
      <c r="B13" s="13">
        <v>3700</v>
      </c>
      <c r="C13" s="9">
        <v>0.35</v>
      </c>
      <c r="D13" s="17">
        <f t="shared" si="0"/>
        <v>1295</v>
      </c>
      <c r="E13" s="15">
        <v>7.0000000000000007E-2</v>
      </c>
      <c r="F13" s="17">
        <f t="shared" si="1"/>
        <v>90.65</v>
      </c>
      <c r="G13" s="18">
        <f t="shared" si="2"/>
        <v>1385.65</v>
      </c>
    </row>
    <row r="14" spans="1:7" x14ac:dyDescent="0.25">
      <c r="A14" s="8" t="s">
        <v>36</v>
      </c>
      <c r="B14" s="14">
        <v>3950</v>
      </c>
      <c r="C14" s="11">
        <v>0.35</v>
      </c>
      <c r="D14" s="19">
        <f t="shared" si="0"/>
        <v>1382.5</v>
      </c>
      <c r="E14" s="16">
        <v>9.5000000000000001E-2</v>
      </c>
      <c r="F14" s="19">
        <f t="shared" si="1"/>
        <v>131.33750000000001</v>
      </c>
      <c r="G14" s="20">
        <f t="shared" si="2"/>
        <v>1513.8375000000001</v>
      </c>
    </row>
    <row r="15" spans="1:7" x14ac:dyDescent="0.25">
      <c r="A15" s="7"/>
      <c r="B15" s="7"/>
      <c r="C15" s="7"/>
      <c r="D15" s="17">
        <f>SUM(D3:D14)</f>
        <v>15577.5</v>
      </c>
      <c r="E15" s="7"/>
      <c r="F15" s="10"/>
      <c r="G15" s="10"/>
    </row>
  </sheetData>
  <mergeCells count="1">
    <mergeCell ref="A1:G1"/>
  </mergeCells>
  <phoneticPr fontId="4" type="noConversion"/>
  <conditionalFormatting sqref="B3:B14">
    <cfRule type="dataBar" priority="3">
      <dataBar>
        <cfvo type="min"/>
        <cfvo type="max"/>
        <color rgb="FFFFB628"/>
      </dataBar>
      <extLst>
        <ext xmlns:x14="http://schemas.microsoft.com/office/spreadsheetml/2009/9/main" uri="{B025F937-C7B1-47D3-B67F-A62EFF666E3E}">
          <x14:id>{361C6BD8-B0E2-4FA4-8AF9-23609AC7DE73}</x14:id>
        </ext>
      </extLst>
    </cfRule>
  </conditionalFormatting>
  <conditionalFormatting sqref="E3:E14">
    <cfRule type="colorScale" priority="1">
      <colorScale>
        <cfvo type="min"/>
        <cfvo type="max"/>
        <color rgb="FFF5FF79"/>
        <color rgb="FFFFC000"/>
      </colorScale>
    </cfRule>
  </conditionalFormatting>
  <pageMargins left="0.70866141732283472" right="0.70866141732283472" top="0.78740157480314965" bottom="0.78740157480314965" header="0.31496062992125984" footer="0.31496062992125984"/>
  <pageSetup paperSize="9" scale="95" orientation="landscape" horizontalDpi="4294967294" verticalDpi="300" r:id="rId1"/>
  <headerFooter>
    <oddFooter>&amp;L&amp;P&amp;C&amp;F&amp;R&amp;A</oddFooter>
  </headerFooter>
  <drawing r:id="rId2"/>
  <extLst>
    <ext xmlns:x14="http://schemas.microsoft.com/office/spreadsheetml/2009/9/main" uri="{78C0D931-6437-407d-A8EE-F0AAD7539E65}">
      <x14:conditionalFormattings>
        <x14:conditionalFormatting xmlns:xm="http://schemas.microsoft.com/office/excel/2006/main">
          <x14:cfRule type="dataBar" id="{361C6BD8-B0E2-4FA4-8AF9-23609AC7DE73}">
            <x14:dataBar minLength="0" maxLength="100" border="1" negativeBarBorderColorSameAsPositive="0">
              <x14:cfvo type="autoMin"/>
              <x14:cfvo type="autoMax"/>
              <x14:borderColor rgb="FFFFB628"/>
              <x14:negativeFillColor rgb="FFFF0000"/>
              <x14:negativeBorderColor rgb="FFFF0000"/>
              <x14:axisColor rgb="FF000000"/>
            </x14:dataBar>
          </x14:cfRule>
          <xm:sqref>B3:B14</xm:sqref>
        </x14:conditionalFormatting>
        <x14:conditionalFormatting xmlns:xm="http://schemas.microsoft.com/office/excel/2006/main">
          <x14:cfRule type="iconSet" priority="2" id="{2546AD36-D1D6-4A75-A3EA-783D9C76D01F}">
            <x14:iconSet iconSet="3Triangles">
              <x14:cfvo type="percent">
                <xm:f>0</xm:f>
              </x14:cfvo>
              <x14:cfvo type="percent">
                <xm:f>33</xm:f>
              </x14:cfvo>
              <x14:cfvo type="percent">
                <xm:f>67</xm:f>
              </x14:cfvo>
            </x14:iconSet>
          </x14:cfRule>
          <xm:sqref>G3:G14</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9</vt:i4>
      </vt:variant>
    </vt:vector>
  </HeadingPairs>
  <TitlesOfParts>
    <vt:vector size="9" baseType="lpstr">
      <vt:lpstr>Zahlenformate</vt:lpstr>
      <vt:lpstr>ÜBUNG</vt:lpstr>
      <vt:lpstr>Ausgabewerte</vt:lpstr>
      <vt:lpstr>Eingabewerte</vt:lpstr>
      <vt:lpstr>Wochenplan1</vt:lpstr>
      <vt:lpstr>Bedingte Formatierung</vt:lpstr>
      <vt:lpstr>Bestellmenge</vt:lpstr>
      <vt:lpstr>Datenbalken</vt:lpstr>
      <vt:lpstr>Golden Delicious</vt:lpstr>
    </vt:vector>
  </TitlesOfParts>
  <Company>HTBLuVA Wr. Neustadt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EDAT2</dc:creator>
  <cp:lastModifiedBy>Spitzer Markus</cp:lastModifiedBy>
  <cp:lastPrinted>2010-03-11T06:59:23Z</cp:lastPrinted>
  <dcterms:created xsi:type="dcterms:W3CDTF">2010-02-25T09:34:16Z</dcterms:created>
  <dcterms:modified xsi:type="dcterms:W3CDTF">2023-03-09T08:17:03Z</dcterms:modified>
</cp:coreProperties>
</file>