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5"/>
  <workbookPr filterPrivacy="1" defaultThemeVersion="124226"/>
  <xr:revisionPtr revIDLastSave="0" documentId="13_ncr:1_{43473F90-3AFB-4FF0-9697-A9091BD7C8EB}" xr6:coauthVersionLast="36" xr6:coauthVersionMax="36" xr10:uidLastSave="{00000000-0000-0000-0000-000000000000}"/>
  <bookViews>
    <workbookView xWindow="8895" yWindow="675" windowWidth="15480" windowHeight="7950" tabRatio="969" activeTab="3" xr2:uid="{00000000-000D-0000-FFFF-FFFF00000000}"/>
  </bookViews>
  <sheets>
    <sheet name="A_Datum Funktionen" sheetId="16" r:id="rId1"/>
    <sheet name="A_Datum berechnen" sheetId="17" r:id="rId2"/>
    <sheet name="Heute" sheetId="8" r:id="rId3"/>
    <sheet name="A_Alter_Jahr" sheetId="18" r:id="rId4"/>
    <sheet name="A_Alter Tag" sheetId="19" r:id="rId5"/>
    <sheet name="A_Impfung" sheetId="21" r:id="rId6"/>
    <sheet name="Datum-Jahr-Uhrzeit" sheetId="11" r:id="rId7"/>
  </sheets>
  <externalReferences>
    <externalReference r:id="rId8"/>
  </externalReferences>
  <definedNames>
    <definedName name="GESAMT">[1]Provision!$F$16</definedName>
    <definedName name="Hürde">[1]Provision!$F$1</definedName>
    <definedName name="Prämie">[1]Provision!$F$2</definedName>
    <definedName name="Prämienanzahl">[1]Provision!$E$19</definedName>
    <definedName name="Prämiensumme">[1]Provision!$E$16</definedName>
    <definedName name="Provision">[1]Provision!$D$2</definedName>
    <definedName name="Provisionssumme">[1]Provision!$D$16</definedName>
  </definedNames>
  <calcPr calcId="191029"/>
</workbook>
</file>

<file path=xl/calcChain.xml><?xml version="1.0" encoding="utf-8"?>
<calcChain xmlns="http://schemas.openxmlformats.org/spreadsheetml/2006/main">
  <c r="D7" i="18" l="1"/>
  <c r="D8" i="18"/>
  <c r="D9" i="18"/>
  <c r="D10" i="18"/>
  <c r="D11" i="18"/>
  <c r="D12" i="18"/>
  <c r="D13" i="18"/>
  <c r="D14" i="18"/>
  <c r="D6" i="18"/>
  <c r="C3" i="18"/>
  <c r="B6" i="8"/>
  <c r="B1" i="8"/>
  <c r="H1" i="8" s="1"/>
  <c r="C10" i="17"/>
  <c r="C11" i="17" s="1"/>
  <c r="C2" i="17"/>
  <c r="D4" i="16"/>
  <c r="A10" i="11"/>
  <c r="E5" i="11"/>
  <c r="H3" i="8" l="1"/>
  <c r="H2" i="8"/>
  <c r="B3" i="19"/>
  <c r="E9" i="19" l="1"/>
  <c r="E13" i="19"/>
  <c r="E10" i="19"/>
  <c r="E14" i="19"/>
  <c r="E7" i="19"/>
  <c r="E11" i="19"/>
  <c r="E8" i="19"/>
  <c r="E12" i="19"/>
  <c r="E6" i="19"/>
  <c r="F16" i="11"/>
  <c r="F18" i="11" l="1"/>
  <c r="F13" i="11"/>
  <c r="F15" i="11"/>
  <c r="F17" i="11"/>
  <c r="F14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6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Die Berechnung erfolgt nur auf Jahre genau!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Die Berechnung erfolgt auf den Tag genau!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5" authorId="0" shapeId="0" xr:uid="{00000000-0006-0000-0700-000001000000}">
      <text>
        <r>
          <rPr>
            <sz val="9"/>
            <color indexed="81"/>
            <rFont val="Tahoma"/>
            <family val="2"/>
          </rPr>
          <t>=DATUM(A2;B2;C2)</t>
        </r>
      </text>
    </comment>
    <comment ref="A10" authorId="0" shapeId="0" xr:uid="{00000000-0006-0000-0700-000002000000}">
      <text>
        <r>
          <rPr>
            <sz val="9"/>
            <color indexed="81"/>
            <rFont val="Tahoma"/>
            <family val="2"/>
          </rPr>
          <t xml:space="preserve">=JETZT()
</t>
        </r>
      </text>
    </comment>
  </commentList>
</comments>
</file>

<file path=xl/sharedStrings.xml><?xml version="1.0" encoding="utf-8"?>
<sst xmlns="http://schemas.openxmlformats.org/spreadsheetml/2006/main" count="184" uniqueCount="147">
  <si>
    <t>Bauer</t>
  </si>
  <si>
    <t>Heute ist der</t>
  </si>
  <si>
    <t>Geboren bin ich am</t>
  </si>
  <si>
    <t>Wie viele Tage bin ich?</t>
  </si>
  <si>
    <t>Schulschluss ist am</t>
  </si>
  <si>
    <t>Wie viele Tage sind es bis dahin?</t>
  </si>
  <si>
    <t>Mein nächster Geburtstag ist am</t>
  </si>
  <si>
    <t>Jetzt ist es</t>
  </si>
  <si>
    <t>Ergebnis</t>
  </si>
  <si>
    <t>Jahr</t>
  </si>
  <si>
    <t>Monat</t>
  </si>
  <si>
    <t>Tag</t>
  </si>
  <si>
    <t xml:space="preserve">Beschreibung </t>
  </si>
  <si>
    <t>Formel</t>
  </si>
  <si>
    <t>Serielles Datum für die oben angegebenen Daten unter Verwendung des 1900-Datumssystems 
(31.1.2013 oder 41305)</t>
  </si>
  <si>
    <t>Datum / Uhrzeit</t>
  </si>
  <si>
    <t>Funktion</t>
  </si>
  <si>
    <t>gibt das Jahr der Bezugszelle zurück</t>
  </si>
  <si>
    <t>gibt den Monat der Bezugszelle zurück</t>
  </si>
  <si>
    <t>gibt den Tag der Bezugszelle zurück</t>
  </si>
  <si>
    <t>gibt den Wochentag der Bezugszelle zurück</t>
  </si>
  <si>
    <t>gibt die Stunde der Bezugszelle zurück</t>
  </si>
  <si>
    <t>gibt die Minute der Bezugszelle zurück</t>
  </si>
  <si>
    <t>Huber</t>
  </si>
  <si>
    <t>BERECHNUNGEN MIT DATUM/UHRZEIT</t>
  </si>
  <si>
    <t>FORMEL</t>
  </si>
  <si>
    <t>BEISPIEL</t>
  </si>
  <si>
    <t>Ergebnis nach Umwandlung im Zellenformat</t>
  </si>
  <si>
    <t>Zeitpunkt ermitteln</t>
  </si>
  <si>
    <t>="Datum"+Zahl</t>
  </si>
  <si>
    <t>="Datum"-Zahl-"Zeit"</t>
  </si>
  <si>
    <t>Zeitraum errechnen</t>
  </si>
  <si>
    <t>="Datum"-"Datum"</t>
  </si>
  <si>
    <t>FUNKTIONEN MIT DATUM UND UHRZEIT</t>
  </si>
  <si>
    <t>=JETZT()</t>
  </si>
  <si>
    <t>[</t>
  </si>
  <si>
    <t>aktuelles Datum und Uhrzeit (automatisch aktualisiert nach dem Öffnen)</t>
  </si>
  <si>
    <t>=HEUTE()</t>
  </si>
  <si>
    <t>aktuelles Datum (wird jeden Tag aktualisiert)</t>
  </si>
  <si>
    <r>
      <t>=SEKUNDE("</t>
    </r>
    <r>
      <rPr>
        <b/>
        <i/>
        <sz val="11"/>
        <color indexed="8"/>
        <rFont val="Calibri"/>
        <family val="2"/>
      </rPr>
      <t>Uhrzeit"</t>
    </r>
    <r>
      <rPr>
        <i/>
        <sz val="11"/>
        <color indexed="8"/>
        <rFont val="Calibri"/>
        <family val="2"/>
      </rPr>
      <t xml:space="preserve"> oder</t>
    </r>
    <r>
      <rPr>
        <b/>
        <i/>
        <sz val="11"/>
        <color indexed="8"/>
        <rFont val="Calibri"/>
        <family val="2"/>
      </rPr>
      <t>"Zellbezug"</t>
    </r>
    <r>
      <rPr>
        <b/>
        <sz val="11"/>
        <color indexed="8"/>
        <rFont val="Calibri"/>
        <family val="2"/>
      </rPr>
      <t>)</t>
    </r>
  </si>
  <si>
    <r>
      <t>=MINUTE("</t>
    </r>
    <r>
      <rPr>
        <b/>
        <i/>
        <sz val="11"/>
        <color indexed="8"/>
        <rFont val="Calibri"/>
        <family val="2"/>
      </rPr>
      <t>Uhrzeit"</t>
    </r>
    <r>
      <rPr>
        <i/>
        <sz val="11"/>
        <color indexed="8"/>
        <rFont val="Calibri"/>
        <family val="2"/>
      </rPr>
      <t xml:space="preserve"> oder</t>
    </r>
    <r>
      <rPr>
        <b/>
        <i/>
        <sz val="11"/>
        <color indexed="8"/>
        <rFont val="Calibri"/>
        <family val="2"/>
      </rPr>
      <t>"Zellbezug"</t>
    </r>
    <r>
      <rPr>
        <b/>
        <sz val="11"/>
        <color indexed="8"/>
        <rFont val="Calibri"/>
        <family val="2"/>
      </rPr>
      <t>)</t>
    </r>
  </si>
  <si>
    <t>Sekunden- oder Minutenangabe von 0 bis 59</t>
  </si>
  <si>
    <t>Eingabe</t>
  </si>
  <si>
    <t>=SEKUNDE("9:15:20")</t>
  </si>
  <si>
    <t>=MINUTE("9:15:20")</t>
  </si>
  <si>
    <r>
      <t>=TAG("</t>
    </r>
    <r>
      <rPr>
        <b/>
        <i/>
        <sz val="11"/>
        <color indexed="8"/>
        <rFont val="Calibri"/>
        <family val="2"/>
      </rPr>
      <t>Datum"</t>
    </r>
    <r>
      <rPr>
        <i/>
        <sz val="11"/>
        <color indexed="8"/>
        <rFont val="Calibri"/>
        <family val="2"/>
      </rPr>
      <t xml:space="preserve"> oder</t>
    </r>
    <r>
      <rPr>
        <b/>
        <i/>
        <sz val="11"/>
        <color indexed="8"/>
        <rFont val="Calibri"/>
        <family val="2"/>
      </rPr>
      <t>"Zellbezug"</t>
    </r>
    <r>
      <rPr>
        <b/>
        <sz val="11"/>
        <color indexed="8"/>
        <rFont val="Calibri"/>
        <family val="2"/>
      </rPr>
      <t>)</t>
    </r>
  </si>
  <si>
    <t>Tagesangabe von 1 bis 31</t>
  </si>
  <si>
    <r>
      <t>=MONAT("</t>
    </r>
    <r>
      <rPr>
        <b/>
        <i/>
        <sz val="11"/>
        <color indexed="8"/>
        <rFont val="Calibri"/>
        <family val="2"/>
      </rPr>
      <t>Datum"</t>
    </r>
    <r>
      <rPr>
        <i/>
        <sz val="11"/>
        <color indexed="8"/>
        <rFont val="Calibri"/>
        <family val="2"/>
      </rPr>
      <t xml:space="preserve"> oder</t>
    </r>
    <r>
      <rPr>
        <b/>
        <i/>
        <sz val="11"/>
        <color indexed="8"/>
        <rFont val="Calibri"/>
        <family val="2"/>
      </rPr>
      <t>"Zellbezug"</t>
    </r>
    <r>
      <rPr>
        <b/>
        <sz val="11"/>
        <color indexed="8"/>
        <rFont val="Calibri"/>
        <family val="2"/>
      </rPr>
      <t>)</t>
    </r>
  </si>
  <si>
    <t>Monatsangabe von 1 bis 12</t>
  </si>
  <si>
    <r>
      <t>=JAHR("</t>
    </r>
    <r>
      <rPr>
        <b/>
        <i/>
        <sz val="11"/>
        <color indexed="8"/>
        <rFont val="Calibri"/>
        <family val="2"/>
      </rPr>
      <t>Datum"</t>
    </r>
    <r>
      <rPr>
        <i/>
        <sz val="11"/>
        <color indexed="8"/>
        <rFont val="Calibri"/>
        <family val="2"/>
      </rPr>
      <t xml:space="preserve"> oder</t>
    </r>
    <r>
      <rPr>
        <b/>
        <i/>
        <sz val="11"/>
        <color indexed="8"/>
        <rFont val="Calibri"/>
        <family val="2"/>
      </rPr>
      <t>"Zellbezug"</t>
    </r>
    <r>
      <rPr>
        <b/>
        <sz val="11"/>
        <color indexed="8"/>
        <rFont val="Calibri"/>
        <family val="2"/>
      </rPr>
      <t>)</t>
    </r>
  </si>
  <si>
    <t>Jahresangabe</t>
  </si>
  <si>
    <t>=TAG(A29)</t>
  </si>
  <si>
    <t>=MONAT(A29)</t>
  </si>
  <si>
    <t>=JAHR(A29)</t>
  </si>
  <si>
    <t>Rechnungsdatum</t>
  </si>
  <si>
    <t>Zielfrist</t>
  </si>
  <si>
    <t>Fälligkeitsdatum</t>
  </si>
  <si>
    <t>=A4+B4</t>
  </si>
  <si>
    <t>Ermitteln Sie unter Verwendung der Funktion DATUM() und HEUTE() ihr Alter in Tagen!</t>
  </si>
  <si>
    <t>=DATUM(JJJJ;MM;TT)</t>
  </si>
  <si>
    <t>ALTER IN TAGEN (Zellenformat?)</t>
  </si>
  <si>
    <t>Jugendclub Sunshine</t>
  </si>
  <si>
    <t>Heutiges Datum:</t>
  </si>
  <si>
    <t>Nachname</t>
  </si>
  <si>
    <t>Vorname</t>
  </si>
  <si>
    <t>Geburtsdatum</t>
  </si>
  <si>
    <t>Alter auf Jahre genau</t>
  </si>
  <si>
    <t>Aigner</t>
  </si>
  <si>
    <t>Andreas</t>
  </si>
  <si>
    <t>Burger</t>
  </si>
  <si>
    <t>Michael</t>
  </si>
  <si>
    <t>Chrisanov</t>
  </si>
  <si>
    <t>Eva</t>
  </si>
  <si>
    <t>Dusek</t>
  </si>
  <si>
    <t>Fabian</t>
  </si>
  <si>
    <t>Eibl</t>
  </si>
  <si>
    <t>Günther</t>
  </si>
  <si>
    <t>Fratz</t>
  </si>
  <si>
    <t>Barbara</t>
  </si>
  <si>
    <t>Grabner</t>
  </si>
  <si>
    <t>Ursula</t>
  </si>
  <si>
    <t>Wermgard</t>
  </si>
  <si>
    <t>Ignatovic</t>
  </si>
  <si>
    <t>Sasa</t>
  </si>
  <si>
    <t>Die Berechnung erfolgt auf Jahre genau!</t>
  </si>
  <si>
    <t>Betreuer/in?</t>
  </si>
  <si>
    <t>Jahresbeitrag</t>
  </si>
  <si>
    <t>Die Berechnung erfolgt auf Tage genau!</t>
  </si>
  <si>
    <t>Wer mind. 16 Jahre alt ist, ist Betreuer/in!</t>
  </si>
  <si>
    <t>Jahresbeitrag:</t>
  </si>
  <si>
    <t>bis inkl.10 Jahren 10 EUR</t>
  </si>
  <si>
    <t>bis inkl. 15 Jahren 20 EUR</t>
  </si>
  <si>
    <t>Betreuer/in 30 EUR, sonst 40 EUR</t>
  </si>
  <si>
    <t>Impfliste</t>
  </si>
  <si>
    <t>Impfdatum</t>
  </si>
  <si>
    <t xml:space="preserve">Die Zeckenimpfung steht vor der Tür. Im Rahmen der Schule soll die Zeckenimpfung durchgeführt </t>
  </si>
  <si>
    <t>werden. Sie sind Klassenvorstand und sollen für den Schularzt die Liste der zu impfenden Kinder</t>
  </si>
  <si>
    <t>zusammenstellen.</t>
  </si>
  <si>
    <t>letzte Impfung</t>
  </si>
  <si>
    <t>Jahre</t>
  </si>
  <si>
    <t xml:space="preserve">Wilhelm </t>
  </si>
  <si>
    <t>Bach</t>
  </si>
  <si>
    <t xml:space="preserve">Susi </t>
  </si>
  <si>
    <t xml:space="preserve">Susanne </t>
  </si>
  <si>
    <t>Berger</t>
  </si>
  <si>
    <t xml:space="preserve">Sabrina </t>
  </si>
  <si>
    <t>Dornmayer</t>
  </si>
  <si>
    <t xml:space="preserve">Rosi </t>
  </si>
  <si>
    <t>Fink</t>
  </si>
  <si>
    <t xml:space="preserve">Romana </t>
  </si>
  <si>
    <t>Fuchs</t>
  </si>
  <si>
    <t xml:space="preserve">Norbert </t>
  </si>
  <si>
    <t>Gärtner</t>
  </si>
  <si>
    <t xml:space="preserve">Michaela </t>
  </si>
  <si>
    <t>Hammer</t>
  </si>
  <si>
    <t>Max</t>
  </si>
  <si>
    <t>Hofer</t>
  </si>
  <si>
    <t xml:space="preserve">Markus </t>
  </si>
  <si>
    <t xml:space="preserve">Lukas </t>
  </si>
  <si>
    <t>Jell</t>
  </si>
  <si>
    <t xml:space="preserve">Jasmin </t>
  </si>
  <si>
    <t>Ludwig</t>
  </si>
  <si>
    <t xml:space="preserve">Ingrid </t>
  </si>
  <si>
    <t>Lurch</t>
  </si>
  <si>
    <t xml:space="preserve">Hilde </t>
  </si>
  <si>
    <t>Lustig</t>
  </si>
  <si>
    <t xml:space="preserve">Franz </t>
  </si>
  <si>
    <t>Lux</t>
  </si>
  <si>
    <t>Rauch</t>
  </si>
  <si>
    <t xml:space="preserve">Eva </t>
  </si>
  <si>
    <t>Sachs</t>
  </si>
  <si>
    <t xml:space="preserve">Christian </t>
  </si>
  <si>
    <t>Wachs</t>
  </si>
  <si>
    <t xml:space="preserve">Bettina </t>
  </si>
  <si>
    <t>Wächter</t>
  </si>
  <si>
    <t xml:space="preserve">Anna </t>
  </si>
  <si>
    <t>Wuchter</t>
  </si>
  <si>
    <t>Alter in Jahren</t>
  </si>
  <si>
    <t>="21.02.2023"+200</t>
  </si>
  <si>
    <t>="21.02.2023"-100-"5:30"</t>
  </si>
  <si>
    <t>="21.02.2023"-"01.10.2023"</t>
  </si>
  <si>
    <t>=JAHR(A10)</t>
  </si>
  <si>
    <t>=MONAT(A10)</t>
  </si>
  <si>
    <t>=TAG(A10)</t>
  </si>
  <si>
    <t>=WOCHENTAG(10)</t>
  </si>
  <si>
    <t>=STUNDE(A10)</t>
  </si>
  <si>
    <t>=MINUTE(A10)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</si>
</sst>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_-* #,##0.00\ _€_-;\-* #,##0.00\ _€_-;_-* &quot;-&quot;??\ _€_-;_-@_-"/>
    <numFmt numFmtId="165" formatCode="_-[$€]\ * #,##0.00_-;\-[$€]\ * #,##0.00_-;_-[$€]\ * &quot;-&quot;??_-;_-@_-"/>
    <numFmt numFmtId="166" formatCode="_(&quot;€&quot;\ * #,##0.00_);_(&quot;€&quot;\ * \(#,##0.00\);_(&quot;€&quot;\ * &quot;-&quot;??_);_(@_)"/>
    <numFmt numFmtId="167" formatCode="#,##0\ &quot;Flaschen&quot;"/>
    <numFmt numFmtId="168" formatCode="d/\ mmm/\ yyyy"/>
    <numFmt numFmtId="169" formatCode="d/\ mmmm\ yyyy"/>
    <numFmt numFmtId="170" formatCode="0\ &quot;Tage&quot;"/>
    <numFmt numFmtId="171" formatCode="[$-F800]dddd\,\ mmmm\ dd\,\ yyyy"/>
  </numFmts>
  <fonts count="2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i/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i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8"/>
      <name val="Wingdings 3"/>
      <family val="1"/>
      <charset val="2"/>
    </font>
    <font>
      <i/>
      <sz val="11"/>
      <color indexed="8"/>
      <name val="Calibri"/>
      <family val="2"/>
    </font>
    <font>
      <b/>
      <sz val="12"/>
      <color indexed="12"/>
      <name val="Arial"/>
      <family val="2"/>
    </font>
    <font>
      <sz val="11"/>
      <color indexed="10"/>
      <name val="Calibri"/>
      <family val="2"/>
    </font>
    <font>
      <b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20"/>
      <color indexed="12"/>
      <name val="Bauhaus 93"/>
      <family val="5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2">
    <xf numFmtId="0" fontId="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5" fillId="0" borderId="0"/>
    <xf numFmtId="0" fontId="5" fillId="0" borderId="0"/>
    <xf numFmtId="0" fontId="16" fillId="0" borderId="0">
      <alignment horizontal="center"/>
    </xf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22" fillId="0" borderId="0"/>
  </cellStyleXfs>
  <cellXfs count="93">
    <xf numFmtId="0" fontId="0" fillId="0" borderId="0" xfId="0"/>
    <xf numFmtId="0" fontId="3" fillId="0" borderId="0" xfId="0" applyFont="1"/>
    <xf numFmtId="0" fontId="3" fillId="3" borderId="0" xfId="0" applyFont="1" applyFill="1"/>
    <xf numFmtId="0" fontId="0" fillId="3" borderId="0" xfId="0" applyFill="1"/>
    <xf numFmtId="0" fontId="0" fillId="0" borderId="0" xfId="0" quotePrefix="1"/>
    <xf numFmtId="0" fontId="0" fillId="0" borderId="0" xfId="0" applyNumberFormat="1"/>
    <xf numFmtId="0" fontId="5" fillId="0" borderId="0" xfId="6"/>
    <xf numFmtId="0" fontId="2" fillId="5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vertical="center"/>
    </xf>
    <xf numFmtId="0" fontId="0" fillId="0" borderId="0" xfId="0" applyAlignment="1"/>
    <xf numFmtId="0" fontId="8" fillId="5" borderId="1" xfId="0" applyFont="1" applyFill="1" applyBorder="1" applyAlignment="1">
      <alignment horizontal="center"/>
    </xf>
    <xf numFmtId="0" fontId="0" fillId="0" borderId="1" xfId="0" quotePrefix="1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0" fontId="10" fillId="0" borderId="0" xfId="0" applyNumberFormat="1" applyFont="1"/>
    <xf numFmtId="14" fontId="10" fillId="3" borderId="0" xfId="0" applyNumberFormat="1" applyFont="1" applyFill="1"/>
    <xf numFmtId="14" fontId="10" fillId="4" borderId="0" xfId="0" applyNumberFormat="1" applyFont="1" applyFill="1"/>
    <xf numFmtId="22" fontId="10" fillId="3" borderId="0" xfId="0" applyNumberFormat="1" applyFont="1" applyFill="1"/>
    <xf numFmtId="14" fontId="0" fillId="7" borderId="0" xfId="0" applyNumberFormat="1" applyFill="1"/>
    <xf numFmtId="22" fontId="0" fillId="7" borderId="0" xfId="0" applyNumberFormat="1" applyFill="1"/>
    <xf numFmtId="0" fontId="0" fillId="7" borderId="0" xfId="0" applyNumberFormat="1" applyFill="1"/>
    <xf numFmtId="22" fontId="3" fillId="0" borderId="0" xfId="0" quotePrefix="1" applyNumberFormat="1" applyFont="1"/>
    <xf numFmtId="0" fontId="14" fillId="0" borderId="0" xfId="0" quotePrefix="1" applyFont="1" applyAlignment="1">
      <alignment horizontal="right"/>
    </xf>
    <xf numFmtId="22" fontId="3" fillId="0" borderId="0" xfId="0" quotePrefix="1" applyNumberFormat="1" applyFont="1" applyAlignment="1">
      <alignment horizontal="right"/>
    </xf>
    <xf numFmtId="21" fontId="0" fillId="0" borderId="0" xfId="0" applyNumberFormat="1"/>
    <xf numFmtId="0" fontId="0" fillId="8" borderId="0" xfId="0" quotePrefix="1" applyFill="1"/>
    <xf numFmtId="0" fontId="0" fillId="7" borderId="0" xfId="0" applyFill="1"/>
    <xf numFmtId="22" fontId="3" fillId="0" borderId="0" xfId="0" quotePrefix="1" applyNumberFormat="1" applyFont="1" applyAlignment="1">
      <alignment horizontal="left"/>
    </xf>
    <xf numFmtId="14" fontId="0" fillId="0" borderId="0" xfId="0" applyNumberFormat="1"/>
    <xf numFmtId="14" fontId="0" fillId="3" borderId="0" xfId="0" quotePrefix="1" applyNumberFormat="1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14" fontId="0" fillId="0" borderId="10" xfId="0" quotePrefix="1" applyNumberFormat="1" applyBorder="1"/>
    <xf numFmtId="14" fontId="17" fillId="9" borderId="0" xfId="0" applyNumberFormat="1" applyFont="1" applyFill="1" applyBorder="1"/>
    <xf numFmtId="0" fontId="0" fillId="0" borderId="12" xfId="0" applyBorder="1"/>
    <xf numFmtId="0" fontId="0" fillId="0" borderId="6" xfId="0" applyBorder="1"/>
    <xf numFmtId="0" fontId="17" fillId="9" borderId="6" xfId="0" applyFont="1" applyFill="1" applyBorder="1"/>
    <xf numFmtId="0" fontId="0" fillId="0" borderId="13" xfId="0" applyBorder="1"/>
    <xf numFmtId="0" fontId="18" fillId="0" borderId="0" xfId="15" applyFont="1"/>
    <xf numFmtId="0" fontId="5" fillId="0" borderId="0" xfId="15"/>
    <xf numFmtId="0" fontId="19" fillId="0" borderId="0" xfId="15" applyFont="1"/>
    <xf numFmtId="168" fontId="19" fillId="0" borderId="0" xfId="15" applyNumberFormat="1" applyFont="1"/>
    <xf numFmtId="0" fontId="20" fillId="0" borderId="3" xfId="15" applyFont="1" applyBorder="1"/>
    <xf numFmtId="1" fontId="19" fillId="6" borderId="0" xfId="15" applyNumberFormat="1" applyFont="1" applyFill="1"/>
    <xf numFmtId="1" fontId="19" fillId="0" borderId="0" xfId="15" applyNumberFormat="1" applyFont="1"/>
    <xf numFmtId="0" fontId="19" fillId="6" borderId="0" xfId="15" applyFont="1" applyFill="1"/>
    <xf numFmtId="44" fontId="19" fillId="6" borderId="0" xfId="17" applyFont="1" applyFill="1"/>
    <xf numFmtId="44" fontId="20" fillId="6" borderId="3" xfId="17" applyFont="1" applyFill="1" applyBorder="1"/>
    <xf numFmtId="0" fontId="5" fillId="0" borderId="0" xfId="15" applyFont="1"/>
    <xf numFmtId="0" fontId="21" fillId="0" borderId="0" xfId="6" applyFont="1" applyFill="1" applyAlignment="1">
      <alignment horizontal="center"/>
    </xf>
    <xf numFmtId="0" fontId="5" fillId="0" borderId="0" xfId="6" applyFill="1"/>
    <xf numFmtId="0" fontId="16" fillId="6" borderId="0" xfId="16" applyFont="1" applyFill="1">
      <alignment horizontal="center"/>
    </xf>
    <xf numFmtId="169" fontId="5" fillId="0" borderId="0" xfId="6" applyNumberFormat="1" applyFill="1"/>
    <xf numFmtId="0" fontId="5" fillId="0" borderId="0" xfId="6" applyFill="1" applyAlignment="1"/>
    <xf numFmtId="0" fontId="16" fillId="6" borderId="0" xfId="16" applyFill="1">
      <alignment horizontal="center"/>
    </xf>
    <xf numFmtId="169" fontId="5" fillId="0" borderId="0" xfId="6" applyNumberFormat="1"/>
    <xf numFmtId="1" fontId="5" fillId="0" borderId="0" xfId="6" applyNumberFormat="1" applyAlignment="1">
      <alignment horizontal="center"/>
    </xf>
    <xf numFmtId="22" fontId="5" fillId="0" borderId="0" xfId="6" applyNumberFormat="1"/>
    <xf numFmtId="170" fontId="11" fillId="4" borderId="0" xfId="8" applyNumberFormat="1" applyFont="1" applyFill="1"/>
    <xf numFmtId="170" fontId="10" fillId="4" borderId="0" xfId="0" applyNumberFormat="1" applyFont="1" applyFill="1"/>
    <xf numFmtId="168" fontId="19" fillId="2" borderId="0" xfId="15" applyNumberFormat="1" applyFont="1" applyFill="1"/>
    <xf numFmtId="171" fontId="19" fillId="0" borderId="0" xfId="15" applyNumberFormat="1" applyFont="1"/>
    <xf numFmtId="14" fontId="0" fillId="0" borderId="0" xfId="0" applyNumberFormat="1" applyAlignment="1"/>
    <xf numFmtId="0" fontId="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10" borderId="0" xfId="6" applyFont="1" applyFill="1" applyAlignment="1">
      <alignment horizontal="center"/>
    </xf>
    <xf numFmtId="0" fontId="5" fillId="0" borderId="0" xfId="6"/>
    <xf numFmtId="0" fontId="6" fillId="0" borderId="0" xfId="6" applyFont="1" applyFill="1" applyAlignment="1">
      <alignment horizontal="left"/>
    </xf>
    <xf numFmtId="0" fontId="6" fillId="0" borderId="0" xfId="6" applyFont="1" applyAlignment="1">
      <alignment horizontal="left"/>
    </xf>
    <xf numFmtId="0" fontId="5" fillId="0" borderId="0" xfId="6" applyFill="1" applyAlignment="1"/>
    <xf numFmtId="0" fontId="0" fillId="0" borderId="2" xfId="0" quotePrefix="1" applyNumberFormat="1" applyBorder="1" applyAlignment="1">
      <alignment horizontal="left" vertical="center" indent="1"/>
    </xf>
    <xf numFmtId="0" fontId="0" fillId="0" borderId="3" xfId="0" quotePrefix="1" applyNumberFormat="1" applyBorder="1" applyAlignment="1">
      <alignment horizontal="left" vertical="center" indent="1"/>
    </xf>
    <xf numFmtId="0" fontId="0" fillId="0" borderId="4" xfId="0" quotePrefix="1" applyNumberFormat="1" applyBorder="1" applyAlignment="1">
      <alignment horizontal="left" vertical="center" inden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2" fillId="5" borderId="5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22" fontId="0" fillId="2" borderId="5" xfId="0" applyNumberFormat="1" applyFill="1" applyBorder="1" applyAlignment="1">
      <alignment horizontal="center"/>
    </xf>
    <xf numFmtId="22" fontId="0" fillId="2" borderId="0" xfId="0" applyNumberForma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2" fontId="0" fillId="0" borderId="0" xfId="0" applyNumberFormat="1"/>
    <xf numFmtId="1" fontId="0" fillId="3" borderId="0" xfId="0" applyNumberFormat="1" applyFill="1"/>
  </cellXfs>
  <cellStyles count="22">
    <cellStyle name="Dezimal 2" xfId="1" xr:uid="{00000000-0005-0000-0000-000000000000}"/>
    <cellStyle name="Dezimal 2 2" xfId="20" xr:uid="{00000000-0005-0000-0000-000001000000}"/>
    <cellStyle name="Dezimal 3" xfId="2" xr:uid="{00000000-0005-0000-0000-000002000000}"/>
    <cellStyle name="Euro" xfId="3" xr:uid="{00000000-0005-0000-0000-000003000000}"/>
    <cellStyle name="Euro 2" xfId="4" xr:uid="{00000000-0005-0000-0000-000004000000}"/>
    <cellStyle name="Euro 3" xfId="11" xr:uid="{00000000-0005-0000-0000-000005000000}"/>
    <cellStyle name="Euro 4" xfId="12" xr:uid="{00000000-0005-0000-0000-000006000000}"/>
    <cellStyle name="Euro 5" xfId="17" xr:uid="{00000000-0005-0000-0000-000007000000}"/>
    <cellStyle name="Euro_Funktionen" xfId="13" xr:uid="{00000000-0005-0000-0000-000008000000}"/>
    <cellStyle name="Komma 2" xfId="8" xr:uid="{00000000-0005-0000-0000-000009000000}"/>
    <cellStyle name="Komma 3" xfId="10" xr:uid="{00000000-0005-0000-0000-00000A000000}"/>
    <cellStyle name="Percent 2" xfId="9" xr:uid="{00000000-0005-0000-0000-00000B000000}"/>
    <cellStyle name="Prozent 2" xfId="5" xr:uid="{00000000-0005-0000-0000-00000C000000}"/>
    <cellStyle name="Prozent 3" xfId="19" xr:uid="{00000000-0005-0000-0000-00000D000000}"/>
    <cellStyle name="Standard" xfId="0" builtinId="0"/>
    <cellStyle name="Standard 2" xfId="6" xr:uid="{00000000-0005-0000-0000-00000F000000}"/>
    <cellStyle name="Standard 2 2" xfId="14" xr:uid="{00000000-0005-0000-0000-000010000000}"/>
    <cellStyle name="Standard 3" xfId="7" xr:uid="{00000000-0005-0000-0000-000011000000}"/>
    <cellStyle name="Standard 4" xfId="21" xr:uid="{00000000-0005-0000-0000-000012000000}"/>
    <cellStyle name="Standard_Tellian-Datum-Übg-1" xfId="15" xr:uid="{00000000-0005-0000-0000-000013000000}"/>
    <cellStyle name="Überschriften" xfId="16" xr:uid="{00000000-0005-0000-0000-000015000000}"/>
    <cellStyle name="Währung 2" xfId="18" xr:uid="{00000000-0005-0000-0000-000016000000}"/>
  </cellStyles>
  <dxfs count="9">
    <dxf>
      <font>
        <b/>
        <i val="0"/>
        <strike val="0"/>
        <condense val="0"/>
        <extend val="0"/>
      </font>
      <fill>
        <patternFill>
          <bgColor indexed="10"/>
        </patternFill>
      </fill>
    </dxf>
    <dxf>
      <font>
        <b/>
        <i val="0"/>
        <strike val="0"/>
        <condense val="0"/>
        <extend val="0"/>
      </font>
      <fill>
        <patternFill>
          <bgColor indexed="10"/>
        </patternFill>
      </fill>
    </dxf>
    <dxf>
      <font>
        <b/>
        <i val="0"/>
        <strike val="0"/>
        <condense val="0"/>
        <extend val="0"/>
      </font>
      <fill>
        <patternFill>
          <bgColor indexed="10"/>
        </patternFill>
      </fill>
    </dxf>
    <dxf>
      <font>
        <b/>
        <i val="0"/>
        <strike val="0"/>
        <condense val="0"/>
        <extend val="0"/>
      </font>
      <fill>
        <patternFill>
          <bgColor indexed="10"/>
        </patternFill>
      </fill>
    </dxf>
    <dxf>
      <font>
        <b/>
        <i val="0"/>
        <strike val="0"/>
        <condense val="0"/>
        <extend val="0"/>
      </font>
      <fill>
        <patternFill>
          <bgColor indexed="10"/>
        </patternFill>
      </fill>
    </dxf>
    <dxf>
      <font>
        <b/>
        <i val="0"/>
        <strike val="0"/>
        <condense val="0"/>
        <extend val="0"/>
      </font>
      <fill>
        <patternFill>
          <bgColor indexed="10"/>
        </patternFill>
      </fill>
    </dxf>
    <dxf>
      <font>
        <b/>
        <i val="0"/>
        <strike val="0"/>
        <condense val="0"/>
        <extend val="0"/>
      </font>
      <fill>
        <patternFill>
          <bgColor indexed="10"/>
        </patternFill>
      </fill>
    </dxf>
    <dxf>
      <font>
        <b/>
        <i val="0"/>
        <strike val="0"/>
        <condense val="0"/>
        <extend val="0"/>
      </font>
      <fill>
        <patternFill>
          <bgColor indexed="10"/>
        </patternFill>
      </fill>
    </dxf>
    <dxf>
      <font>
        <b/>
        <i val="0"/>
        <strike val="0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2</xdr:col>
      <xdr:colOff>1095375</xdr:colOff>
      <xdr:row>1</xdr:row>
      <xdr:rowOff>323850</xdr:rowOff>
    </xdr:to>
    <xdr:pic>
      <xdr:nvPicPr>
        <xdr:cNvPr id="2" name="Picture 1" descr="HM00163_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71625" y="76200"/>
          <a:ext cx="971550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KUME~1/ELISAB~1.BER/LOKALE~1/Temp/Mitarbeiter-Szenarie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ision"/>
      <sheetName val="Szenariobericht"/>
    </sheetNames>
    <sheetDataSet>
      <sheetData sheetId="0">
        <row r="1">
          <cell r="F1">
            <v>28000</v>
          </cell>
        </row>
        <row r="2">
          <cell r="D2">
            <v>0.05</v>
          </cell>
          <cell r="F2">
            <v>8000</v>
          </cell>
        </row>
        <row r="16">
          <cell r="D16">
            <v>236315</v>
          </cell>
          <cell r="E16">
            <v>8000</v>
          </cell>
          <cell r="F16">
            <v>244315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G18" sqref="G18"/>
    </sheetView>
  </sheetViews>
  <sheetFormatPr baseColWidth="10" defaultRowHeight="15" x14ac:dyDescent="0.25"/>
  <cols>
    <col min="1" max="1" width="19.85546875" customWidth="1"/>
    <col min="2" max="2" width="18.5703125" bestFit="1" customWidth="1"/>
    <col min="3" max="3" width="25" customWidth="1"/>
    <col min="4" max="4" width="38" bestFit="1" customWidth="1"/>
  </cols>
  <sheetData>
    <row r="1" spans="1:4" x14ac:dyDescent="0.25">
      <c r="A1" s="2" t="s">
        <v>24</v>
      </c>
      <c r="B1" s="2"/>
      <c r="C1" s="2"/>
      <c r="D1" s="2"/>
    </row>
    <row r="3" spans="1:4" x14ac:dyDescent="0.25">
      <c r="B3" s="1" t="s">
        <v>25</v>
      </c>
      <c r="C3" s="1" t="s">
        <v>26</v>
      </c>
      <c r="D3" s="1" t="s">
        <v>27</v>
      </c>
    </row>
    <row r="4" spans="1:4" x14ac:dyDescent="0.25">
      <c r="A4" s="69" t="s">
        <v>28</v>
      </c>
      <c r="B4" s="4" t="s">
        <v>29</v>
      </c>
      <c r="C4" s="4" t="s">
        <v>138</v>
      </c>
      <c r="D4" s="20">
        <f>"16.3.2023"+200</f>
        <v>45201</v>
      </c>
    </row>
    <row r="5" spans="1:4" x14ac:dyDescent="0.25">
      <c r="A5" s="69"/>
      <c r="B5" s="4" t="s">
        <v>30</v>
      </c>
      <c r="C5" s="4" t="s">
        <v>139</v>
      </c>
      <c r="D5" s="21"/>
    </row>
    <row r="6" spans="1:4" x14ac:dyDescent="0.25">
      <c r="A6" s="1" t="s">
        <v>31</v>
      </c>
      <c r="B6" s="4" t="s">
        <v>32</v>
      </c>
      <c r="C6" s="4" t="s">
        <v>140</v>
      </c>
      <c r="D6" s="22"/>
    </row>
    <row r="8" spans="1:4" x14ac:dyDescent="0.25">
      <c r="A8" s="2" t="s">
        <v>33</v>
      </c>
      <c r="B8" s="2"/>
      <c r="C8" s="2"/>
      <c r="D8" s="2"/>
    </row>
    <row r="10" spans="1:4" x14ac:dyDescent="0.25">
      <c r="A10" s="23" t="s">
        <v>34</v>
      </c>
      <c r="B10" s="21"/>
    </row>
    <row r="11" spans="1:4" x14ac:dyDescent="0.25">
      <c r="A11" s="24" t="s">
        <v>35</v>
      </c>
      <c r="B11" t="s">
        <v>36</v>
      </c>
    </row>
    <row r="13" spans="1:4" x14ac:dyDescent="0.25">
      <c r="A13" s="23" t="s">
        <v>37</v>
      </c>
      <c r="B13" s="20"/>
    </row>
    <row r="14" spans="1:4" x14ac:dyDescent="0.25">
      <c r="A14" s="24" t="s">
        <v>35</v>
      </c>
      <c r="B14" t="s">
        <v>38</v>
      </c>
    </row>
    <row r="16" spans="1:4" x14ac:dyDescent="0.25">
      <c r="B16" s="25" t="s">
        <v>39</v>
      </c>
    </row>
    <row r="17" spans="1:4" x14ac:dyDescent="0.25">
      <c r="B17" s="25" t="s">
        <v>40</v>
      </c>
    </row>
    <row r="18" spans="1:4" x14ac:dyDescent="0.25">
      <c r="B18" s="24" t="s">
        <v>35</v>
      </c>
      <c r="C18" t="s">
        <v>41</v>
      </c>
    </row>
    <row r="20" spans="1:4" x14ac:dyDescent="0.25">
      <c r="B20" s="2" t="s">
        <v>42</v>
      </c>
      <c r="C20" s="2" t="s">
        <v>8</v>
      </c>
    </row>
    <row r="21" spans="1:4" x14ac:dyDescent="0.25">
      <c r="A21" s="26">
        <v>0.38564814814814818</v>
      </c>
      <c r="B21" s="27" t="s">
        <v>43</v>
      </c>
      <c r="C21" s="28"/>
    </row>
    <row r="22" spans="1:4" x14ac:dyDescent="0.25">
      <c r="B22" s="27" t="s">
        <v>44</v>
      </c>
      <c r="C22" s="28"/>
    </row>
    <row r="24" spans="1:4" x14ac:dyDescent="0.25">
      <c r="A24" s="29" t="s">
        <v>45</v>
      </c>
      <c r="C24" s="70" t="s">
        <v>35</v>
      </c>
      <c r="D24" t="s">
        <v>46</v>
      </c>
    </row>
    <row r="25" spans="1:4" x14ac:dyDescent="0.25">
      <c r="A25" s="29" t="s">
        <v>47</v>
      </c>
      <c r="C25" s="71"/>
      <c r="D25" t="s">
        <v>48</v>
      </c>
    </row>
    <row r="26" spans="1:4" x14ac:dyDescent="0.25">
      <c r="A26" s="29" t="s">
        <v>49</v>
      </c>
      <c r="C26" s="71"/>
      <c r="D26" t="s">
        <v>50</v>
      </c>
    </row>
    <row r="28" spans="1:4" x14ac:dyDescent="0.25">
      <c r="B28" s="2" t="s">
        <v>42</v>
      </c>
      <c r="C28" s="2" t="s">
        <v>8</v>
      </c>
    </row>
    <row r="29" spans="1:4" x14ac:dyDescent="0.25">
      <c r="A29" s="30">
        <v>44978</v>
      </c>
      <c r="B29" s="27" t="s">
        <v>51</v>
      </c>
      <c r="C29" s="28"/>
    </row>
    <row r="30" spans="1:4" x14ac:dyDescent="0.25">
      <c r="B30" s="27" t="s">
        <v>52</v>
      </c>
      <c r="C30" s="28"/>
    </row>
    <row r="31" spans="1:4" x14ac:dyDescent="0.25">
      <c r="B31" s="4" t="s">
        <v>53</v>
      </c>
      <c r="C31" s="28"/>
    </row>
  </sheetData>
  <mergeCells count="2">
    <mergeCell ref="A4:A5"/>
    <mergeCell ref="C24:C26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>
      <selection activeCell="F14" sqref="F14"/>
    </sheetView>
  </sheetViews>
  <sheetFormatPr baseColWidth="10" defaultRowHeight="15" x14ac:dyDescent="0.25"/>
  <cols>
    <col min="1" max="1" width="19.5703125" customWidth="1"/>
    <col min="2" max="2" width="9.5703125" customWidth="1"/>
    <col min="3" max="3" width="15.7109375" bestFit="1" customWidth="1"/>
  </cols>
  <sheetData>
    <row r="1" spans="1:6" x14ac:dyDescent="0.25">
      <c r="A1" s="1" t="s">
        <v>54</v>
      </c>
      <c r="B1" s="1" t="s">
        <v>55</v>
      </c>
      <c r="C1" s="1" t="s">
        <v>56</v>
      </c>
    </row>
    <row r="2" spans="1:6" x14ac:dyDescent="0.25">
      <c r="A2" s="30">
        <v>45001</v>
      </c>
      <c r="B2">
        <v>60</v>
      </c>
      <c r="C2" s="30">
        <f>A2+B2</f>
        <v>45061</v>
      </c>
    </row>
    <row r="4" spans="1:6" x14ac:dyDescent="0.25">
      <c r="A4" s="92">
        <v>45001</v>
      </c>
      <c r="B4" s="3">
        <v>60</v>
      </c>
      <c r="C4" s="31" t="s">
        <v>57</v>
      </c>
    </row>
    <row r="6" spans="1:6" ht="15.75" thickBot="1" x14ac:dyDescent="0.3"/>
    <row r="7" spans="1:6" x14ac:dyDescent="0.25">
      <c r="A7" s="32" t="s">
        <v>58</v>
      </c>
      <c r="B7" s="33"/>
      <c r="C7" s="33"/>
      <c r="D7" s="33"/>
      <c r="E7" s="33"/>
      <c r="F7" s="34"/>
    </row>
    <row r="8" spans="1:6" x14ac:dyDescent="0.25">
      <c r="A8" s="35"/>
      <c r="B8" s="36"/>
      <c r="C8" s="36"/>
      <c r="D8" s="36"/>
      <c r="E8" s="36"/>
      <c r="F8" s="37"/>
    </row>
    <row r="9" spans="1:6" x14ac:dyDescent="0.25">
      <c r="A9" s="38" t="s">
        <v>59</v>
      </c>
      <c r="B9" s="36"/>
      <c r="C9" s="39">
        <v>39410</v>
      </c>
      <c r="D9" s="36"/>
      <c r="E9" s="36"/>
      <c r="F9" s="37"/>
    </row>
    <row r="10" spans="1:6" x14ac:dyDescent="0.25">
      <c r="A10" s="38" t="s">
        <v>37</v>
      </c>
      <c r="B10" s="36"/>
      <c r="C10" s="39">
        <f ca="1">TODAY()</f>
        <v>45001</v>
      </c>
      <c r="D10" s="36"/>
      <c r="E10" s="36"/>
      <c r="F10" s="37"/>
    </row>
    <row r="11" spans="1:6" ht="15.75" thickBot="1" x14ac:dyDescent="0.3">
      <c r="A11" s="40" t="s">
        <v>60</v>
      </c>
      <c r="B11" s="41"/>
      <c r="C11" s="42">
        <f ca="1">C10-C9</f>
        <v>5591</v>
      </c>
      <c r="D11" s="41"/>
      <c r="E11" s="41"/>
      <c r="F11" s="43"/>
    </row>
  </sheetData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-0.249977111117893"/>
    <pageSetUpPr fitToPage="1"/>
  </sheetPr>
  <dimension ref="A1:H6"/>
  <sheetViews>
    <sheetView zoomScale="124" zoomScaleNormal="124" workbookViewId="0">
      <selection activeCell="I10" sqref="I10"/>
    </sheetView>
  </sheetViews>
  <sheetFormatPr baseColWidth="10" defaultRowHeight="15" x14ac:dyDescent="0.25"/>
  <cols>
    <col min="1" max="1" width="13.5703125" style="5" customWidth="1"/>
    <col min="2" max="2" width="24.140625" style="5" bestFit="1" customWidth="1"/>
    <col min="3" max="3" width="4.42578125" style="5" customWidth="1"/>
    <col min="4" max="4" width="32" style="5" bestFit="1" customWidth="1"/>
    <col min="5" max="5" width="22.28515625" style="5" bestFit="1" customWidth="1"/>
    <col min="6" max="6" width="4.85546875" style="5" customWidth="1"/>
    <col min="7" max="7" width="32.5703125" style="5" bestFit="1" customWidth="1"/>
    <col min="8" max="8" width="11.42578125" style="5"/>
    <col min="9" max="9" width="11.85546875" style="5" bestFit="1" customWidth="1"/>
    <col min="10" max="256" width="11.42578125" style="5"/>
    <col min="257" max="257" width="13.5703125" style="5" customWidth="1"/>
    <col min="258" max="258" width="24.140625" style="5" bestFit="1" customWidth="1"/>
    <col min="259" max="259" width="4.42578125" style="5" customWidth="1"/>
    <col min="260" max="260" width="29.85546875" style="5" bestFit="1" customWidth="1"/>
    <col min="261" max="261" width="22.28515625" style="5" bestFit="1" customWidth="1"/>
    <col min="262" max="262" width="4.85546875" style="5" customWidth="1"/>
    <col min="263" max="263" width="31.42578125" style="5" customWidth="1"/>
    <col min="264" max="264" width="11.42578125" style="5"/>
    <col min="265" max="265" width="11.85546875" style="5" bestFit="1" customWidth="1"/>
    <col min="266" max="512" width="11.42578125" style="5"/>
    <col min="513" max="513" width="13.5703125" style="5" customWidth="1"/>
    <col min="514" max="514" width="24.140625" style="5" bestFit="1" customWidth="1"/>
    <col min="515" max="515" width="4.42578125" style="5" customWidth="1"/>
    <col min="516" max="516" width="29.85546875" style="5" bestFit="1" customWidth="1"/>
    <col min="517" max="517" width="22.28515625" style="5" bestFit="1" customWidth="1"/>
    <col min="518" max="518" width="4.85546875" style="5" customWidth="1"/>
    <col min="519" max="519" width="31.42578125" style="5" customWidth="1"/>
    <col min="520" max="520" width="11.42578125" style="5"/>
    <col min="521" max="521" width="11.85546875" style="5" bestFit="1" customWidth="1"/>
    <col min="522" max="768" width="11.42578125" style="5"/>
    <col min="769" max="769" width="13.5703125" style="5" customWidth="1"/>
    <col min="770" max="770" width="24.140625" style="5" bestFit="1" customWidth="1"/>
    <col min="771" max="771" width="4.42578125" style="5" customWidth="1"/>
    <col min="772" max="772" width="29.85546875" style="5" bestFit="1" customWidth="1"/>
    <col min="773" max="773" width="22.28515625" style="5" bestFit="1" customWidth="1"/>
    <col min="774" max="774" width="4.85546875" style="5" customWidth="1"/>
    <col min="775" max="775" width="31.42578125" style="5" customWidth="1"/>
    <col min="776" max="776" width="11.42578125" style="5"/>
    <col min="777" max="777" width="11.85546875" style="5" bestFit="1" customWidth="1"/>
    <col min="778" max="1024" width="11.42578125" style="5"/>
    <col min="1025" max="1025" width="13.5703125" style="5" customWidth="1"/>
    <col min="1026" max="1026" width="24.140625" style="5" bestFit="1" customWidth="1"/>
    <col min="1027" max="1027" width="4.42578125" style="5" customWidth="1"/>
    <col min="1028" max="1028" width="29.85546875" style="5" bestFit="1" customWidth="1"/>
    <col min="1029" max="1029" width="22.28515625" style="5" bestFit="1" customWidth="1"/>
    <col min="1030" max="1030" width="4.85546875" style="5" customWidth="1"/>
    <col min="1031" max="1031" width="31.42578125" style="5" customWidth="1"/>
    <col min="1032" max="1032" width="11.42578125" style="5"/>
    <col min="1033" max="1033" width="11.85546875" style="5" bestFit="1" customWidth="1"/>
    <col min="1034" max="1280" width="11.42578125" style="5"/>
    <col min="1281" max="1281" width="13.5703125" style="5" customWidth="1"/>
    <col min="1282" max="1282" width="24.140625" style="5" bestFit="1" customWidth="1"/>
    <col min="1283" max="1283" width="4.42578125" style="5" customWidth="1"/>
    <col min="1284" max="1284" width="29.85546875" style="5" bestFit="1" customWidth="1"/>
    <col min="1285" max="1285" width="22.28515625" style="5" bestFit="1" customWidth="1"/>
    <col min="1286" max="1286" width="4.85546875" style="5" customWidth="1"/>
    <col min="1287" max="1287" width="31.42578125" style="5" customWidth="1"/>
    <col min="1288" max="1288" width="11.42578125" style="5"/>
    <col min="1289" max="1289" width="11.85546875" style="5" bestFit="1" customWidth="1"/>
    <col min="1290" max="1536" width="11.42578125" style="5"/>
    <col min="1537" max="1537" width="13.5703125" style="5" customWidth="1"/>
    <col min="1538" max="1538" width="24.140625" style="5" bestFit="1" customWidth="1"/>
    <col min="1539" max="1539" width="4.42578125" style="5" customWidth="1"/>
    <col min="1540" max="1540" width="29.85546875" style="5" bestFit="1" customWidth="1"/>
    <col min="1541" max="1541" width="22.28515625" style="5" bestFit="1" customWidth="1"/>
    <col min="1542" max="1542" width="4.85546875" style="5" customWidth="1"/>
    <col min="1543" max="1543" width="31.42578125" style="5" customWidth="1"/>
    <col min="1544" max="1544" width="11.42578125" style="5"/>
    <col min="1545" max="1545" width="11.85546875" style="5" bestFit="1" customWidth="1"/>
    <col min="1546" max="1792" width="11.42578125" style="5"/>
    <col min="1793" max="1793" width="13.5703125" style="5" customWidth="1"/>
    <col min="1794" max="1794" width="24.140625" style="5" bestFit="1" customWidth="1"/>
    <col min="1795" max="1795" width="4.42578125" style="5" customWidth="1"/>
    <col min="1796" max="1796" width="29.85546875" style="5" bestFit="1" customWidth="1"/>
    <col min="1797" max="1797" width="22.28515625" style="5" bestFit="1" customWidth="1"/>
    <col min="1798" max="1798" width="4.85546875" style="5" customWidth="1"/>
    <col min="1799" max="1799" width="31.42578125" style="5" customWidth="1"/>
    <col min="1800" max="1800" width="11.42578125" style="5"/>
    <col min="1801" max="1801" width="11.85546875" style="5" bestFit="1" customWidth="1"/>
    <col min="1802" max="2048" width="11.42578125" style="5"/>
    <col min="2049" max="2049" width="13.5703125" style="5" customWidth="1"/>
    <col min="2050" max="2050" width="24.140625" style="5" bestFit="1" customWidth="1"/>
    <col min="2051" max="2051" width="4.42578125" style="5" customWidth="1"/>
    <col min="2052" max="2052" width="29.85546875" style="5" bestFit="1" customWidth="1"/>
    <col min="2053" max="2053" width="22.28515625" style="5" bestFit="1" customWidth="1"/>
    <col min="2054" max="2054" width="4.85546875" style="5" customWidth="1"/>
    <col min="2055" max="2055" width="31.42578125" style="5" customWidth="1"/>
    <col min="2056" max="2056" width="11.42578125" style="5"/>
    <col min="2057" max="2057" width="11.85546875" style="5" bestFit="1" customWidth="1"/>
    <col min="2058" max="2304" width="11.42578125" style="5"/>
    <col min="2305" max="2305" width="13.5703125" style="5" customWidth="1"/>
    <col min="2306" max="2306" width="24.140625" style="5" bestFit="1" customWidth="1"/>
    <col min="2307" max="2307" width="4.42578125" style="5" customWidth="1"/>
    <col min="2308" max="2308" width="29.85546875" style="5" bestFit="1" customWidth="1"/>
    <col min="2309" max="2309" width="22.28515625" style="5" bestFit="1" customWidth="1"/>
    <col min="2310" max="2310" width="4.85546875" style="5" customWidth="1"/>
    <col min="2311" max="2311" width="31.42578125" style="5" customWidth="1"/>
    <col min="2312" max="2312" width="11.42578125" style="5"/>
    <col min="2313" max="2313" width="11.85546875" style="5" bestFit="1" customWidth="1"/>
    <col min="2314" max="2560" width="11.42578125" style="5"/>
    <col min="2561" max="2561" width="13.5703125" style="5" customWidth="1"/>
    <col min="2562" max="2562" width="24.140625" style="5" bestFit="1" customWidth="1"/>
    <col min="2563" max="2563" width="4.42578125" style="5" customWidth="1"/>
    <col min="2564" max="2564" width="29.85546875" style="5" bestFit="1" customWidth="1"/>
    <col min="2565" max="2565" width="22.28515625" style="5" bestFit="1" customWidth="1"/>
    <col min="2566" max="2566" width="4.85546875" style="5" customWidth="1"/>
    <col min="2567" max="2567" width="31.42578125" style="5" customWidth="1"/>
    <col min="2568" max="2568" width="11.42578125" style="5"/>
    <col min="2569" max="2569" width="11.85546875" style="5" bestFit="1" customWidth="1"/>
    <col min="2570" max="2816" width="11.42578125" style="5"/>
    <col min="2817" max="2817" width="13.5703125" style="5" customWidth="1"/>
    <col min="2818" max="2818" width="24.140625" style="5" bestFit="1" customWidth="1"/>
    <col min="2819" max="2819" width="4.42578125" style="5" customWidth="1"/>
    <col min="2820" max="2820" width="29.85546875" style="5" bestFit="1" customWidth="1"/>
    <col min="2821" max="2821" width="22.28515625" style="5" bestFit="1" customWidth="1"/>
    <col min="2822" max="2822" width="4.85546875" style="5" customWidth="1"/>
    <col min="2823" max="2823" width="31.42578125" style="5" customWidth="1"/>
    <col min="2824" max="2824" width="11.42578125" style="5"/>
    <col min="2825" max="2825" width="11.85546875" style="5" bestFit="1" customWidth="1"/>
    <col min="2826" max="3072" width="11.42578125" style="5"/>
    <col min="3073" max="3073" width="13.5703125" style="5" customWidth="1"/>
    <col min="3074" max="3074" width="24.140625" style="5" bestFit="1" customWidth="1"/>
    <col min="3075" max="3075" width="4.42578125" style="5" customWidth="1"/>
    <col min="3076" max="3076" width="29.85546875" style="5" bestFit="1" customWidth="1"/>
    <col min="3077" max="3077" width="22.28515625" style="5" bestFit="1" customWidth="1"/>
    <col min="3078" max="3078" width="4.85546875" style="5" customWidth="1"/>
    <col min="3079" max="3079" width="31.42578125" style="5" customWidth="1"/>
    <col min="3080" max="3080" width="11.42578125" style="5"/>
    <col min="3081" max="3081" width="11.85546875" style="5" bestFit="1" customWidth="1"/>
    <col min="3082" max="3328" width="11.42578125" style="5"/>
    <col min="3329" max="3329" width="13.5703125" style="5" customWidth="1"/>
    <col min="3330" max="3330" width="24.140625" style="5" bestFit="1" customWidth="1"/>
    <col min="3331" max="3331" width="4.42578125" style="5" customWidth="1"/>
    <col min="3332" max="3332" width="29.85546875" style="5" bestFit="1" customWidth="1"/>
    <col min="3333" max="3333" width="22.28515625" style="5" bestFit="1" customWidth="1"/>
    <col min="3334" max="3334" width="4.85546875" style="5" customWidth="1"/>
    <col min="3335" max="3335" width="31.42578125" style="5" customWidth="1"/>
    <col min="3336" max="3336" width="11.42578125" style="5"/>
    <col min="3337" max="3337" width="11.85546875" style="5" bestFit="1" customWidth="1"/>
    <col min="3338" max="3584" width="11.42578125" style="5"/>
    <col min="3585" max="3585" width="13.5703125" style="5" customWidth="1"/>
    <col min="3586" max="3586" width="24.140625" style="5" bestFit="1" customWidth="1"/>
    <col min="3587" max="3587" width="4.42578125" style="5" customWidth="1"/>
    <col min="3588" max="3588" width="29.85546875" style="5" bestFit="1" customWidth="1"/>
    <col min="3589" max="3589" width="22.28515625" style="5" bestFit="1" customWidth="1"/>
    <col min="3590" max="3590" width="4.85546875" style="5" customWidth="1"/>
    <col min="3591" max="3591" width="31.42578125" style="5" customWidth="1"/>
    <col min="3592" max="3592" width="11.42578125" style="5"/>
    <col min="3593" max="3593" width="11.85546875" style="5" bestFit="1" customWidth="1"/>
    <col min="3594" max="3840" width="11.42578125" style="5"/>
    <col min="3841" max="3841" width="13.5703125" style="5" customWidth="1"/>
    <col min="3842" max="3842" width="24.140625" style="5" bestFit="1" customWidth="1"/>
    <col min="3843" max="3843" width="4.42578125" style="5" customWidth="1"/>
    <col min="3844" max="3844" width="29.85546875" style="5" bestFit="1" customWidth="1"/>
    <col min="3845" max="3845" width="22.28515625" style="5" bestFit="1" customWidth="1"/>
    <col min="3846" max="3846" width="4.85546875" style="5" customWidth="1"/>
    <col min="3847" max="3847" width="31.42578125" style="5" customWidth="1"/>
    <col min="3848" max="3848" width="11.42578125" style="5"/>
    <col min="3849" max="3849" width="11.85546875" style="5" bestFit="1" customWidth="1"/>
    <col min="3850" max="4096" width="11.42578125" style="5"/>
    <col min="4097" max="4097" width="13.5703125" style="5" customWidth="1"/>
    <col min="4098" max="4098" width="24.140625" style="5" bestFit="1" customWidth="1"/>
    <col min="4099" max="4099" width="4.42578125" style="5" customWidth="1"/>
    <col min="4100" max="4100" width="29.85546875" style="5" bestFit="1" customWidth="1"/>
    <col min="4101" max="4101" width="22.28515625" style="5" bestFit="1" customWidth="1"/>
    <col min="4102" max="4102" width="4.85546875" style="5" customWidth="1"/>
    <col min="4103" max="4103" width="31.42578125" style="5" customWidth="1"/>
    <col min="4104" max="4104" width="11.42578125" style="5"/>
    <col min="4105" max="4105" width="11.85546875" style="5" bestFit="1" customWidth="1"/>
    <col min="4106" max="4352" width="11.42578125" style="5"/>
    <col min="4353" max="4353" width="13.5703125" style="5" customWidth="1"/>
    <col min="4354" max="4354" width="24.140625" style="5" bestFit="1" customWidth="1"/>
    <col min="4355" max="4355" width="4.42578125" style="5" customWidth="1"/>
    <col min="4356" max="4356" width="29.85546875" style="5" bestFit="1" customWidth="1"/>
    <col min="4357" max="4357" width="22.28515625" style="5" bestFit="1" customWidth="1"/>
    <col min="4358" max="4358" width="4.85546875" style="5" customWidth="1"/>
    <col min="4359" max="4359" width="31.42578125" style="5" customWidth="1"/>
    <col min="4360" max="4360" width="11.42578125" style="5"/>
    <col min="4361" max="4361" width="11.85546875" style="5" bestFit="1" customWidth="1"/>
    <col min="4362" max="4608" width="11.42578125" style="5"/>
    <col min="4609" max="4609" width="13.5703125" style="5" customWidth="1"/>
    <col min="4610" max="4610" width="24.140625" style="5" bestFit="1" customWidth="1"/>
    <col min="4611" max="4611" width="4.42578125" style="5" customWidth="1"/>
    <col min="4612" max="4612" width="29.85546875" style="5" bestFit="1" customWidth="1"/>
    <col min="4613" max="4613" width="22.28515625" style="5" bestFit="1" customWidth="1"/>
    <col min="4614" max="4614" width="4.85546875" style="5" customWidth="1"/>
    <col min="4615" max="4615" width="31.42578125" style="5" customWidth="1"/>
    <col min="4616" max="4616" width="11.42578125" style="5"/>
    <col min="4617" max="4617" width="11.85546875" style="5" bestFit="1" customWidth="1"/>
    <col min="4618" max="4864" width="11.42578125" style="5"/>
    <col min="4865" max="4865" width="13.5703125" style="5" customWidth="1"/>
    <col min="4866" max="4866" width="24.140625" style="5" bestFit="1" customWidth="1"/>
    <col min="4867" max="4867" width="4.42578125" style="5" customWidth="1"/>
    <col min="4868" max="4868" width="29.85546875" style="5" bestFit="1" customWidth="1"/>
    <col min="4869" max="4869" width="22.28515625" style="5" bestFit="1" customWidth="1"/>
    <col min="4870" max="4870" width="4.85546875" style="5" customWidth="1"/>
    <col min="4871" max="4871" width="31.42578125" style="5" customWidth="1"/>
    <col min="4872" max="4872" width="11.42578125" style="5"/>
    <col min="4873" max="4873" width="11.85546875" style="5" bestFit="1" customWidth="1"/>
    <col min="4874" max="5120" width="11.42578125" style="5"/>
    <col min="5121" max="5121" width="13.5703125" style="5" customWidth="1"/>
    <col min="5122" max="5122" width="24.140625" style="5" bestFit="1" customWidth="1"/>
    <col min="5123" max="5123" width="4.42578125" style="5" customWidth="1"/>
    <col min="5124" max="5124" width="29.85546875" style="5" bestFit="1" customWidth="1"/>
    <col min="5125" max="5125" width="22.28515625" style="5" bestFit="1" customWidth="1"/>
    <col min="5126" max="5126" width="4.85546875" style="5" customWidth="1"/>
    <col min="5127" max="5127" width="31.42578125" style="5" customWidth="1"/>
    <col min="5128" max="5128" width="11.42578125" style="5"/>
    <col min="5129" max="5129" width="11.85546875" style="5" bestFit="1" customWidth="1"/>
    <col min="5130" max="5376" width="11.42578125" style="5"/>
    <col min="5377" max="5377" width="13.5703125" style="5" customWidth="1"/>
    <col min="5378" max="5378" width="24.140625" style="5" bestFit="1" customWidth="1"/>
    <col min="5379" max="5379" width="4.42578125" style="5" customWidth="1"/>
    <col min="5380" max="5380" width="29.85546875" style="5" bestFit="1" customWidth="1"/>
    <col min="5381" max="5381" width="22.28515625" style="5" bestFit="1" customWidth="1"/>
    <col min="5382" max="5382" width="4.85546875" style="5" customWidth="1"/>
    <col min="5383" max="5383" width="31.42578125" style="5" customWidth="1"/>
    <col min="5384" max="5384" width="11.42578125" style="5"/>
    <col min="5385" max="5385" width="11.85546875" style="5" bestFit="1" customWidth="1"/>
    <col min="5386" max="5632" width="11.42578125" style="5"/>
    <col min="5633" max="5633" width="13.5703125" style="5" customWidth="1"/>
    <col min="5634" max="5634" width="24.140625" style="5" bestFit="1" customWidth="1"/>
    <col min="5635" max="5635" width="4.42578125" style="5" customWidth="1"/>
    <col min="5636" max="5636" width="29.85546875" style="5" bestFit="1" customWidth="1"/>
    <col min="5637" max="5637" width="22.28515625" style="5" bestFit="1" customWidth="1"/>
    <col min="5638" max="5638" width="4.85546875" style="5" customWidth="1"/>
    <col min="5639" max="5639" width="31.42578125" style="5" customWidth="1"/>
    <col min="5640" max="5640" width="11.42578125" style="5"/>
    <col min="5641" max="5641" width="11.85546875" style="5" bestFit="1" customWidth="1"/>
    <col min="5642" max="5888" width="11.42578125" style="5"/>
    <col min="5889" max="5889" width="13.5703125" style="5" customWidth="1"/>
    <col min="5890" max="5890" width="24.140625" style="5" bestFit="1" customWidth="1"/>
    <col min="5891" max="5891" width="4.42578125" style="5" customWidth="1"/>
    <col min="5892" max="5892" width="29.85546875" style="5" bestFit="1" customWidth="1"/>
    <col min="5893" max="5893" width="22.28515625" style="5" bestFit="1" customWidth="1"/>
    <col min="5894" max="5894" width="4.85546875" style="5" customWidth="1"/>
    <col min="5895" max="5895" width="31.42578125" style="5" customWidth="1"/>
    <col min="5896" max="5896" width="11.42578125" style="5"/>
    <col min="5897" max="5897" width="11.85546875" style="5" bestFit="1" customWidth="1"/>
    <col min="5898" max="6144" width="11.42578125" style="5"/>
    <col min="6145" max="6145" width="13.5703125" style="5" customWidth="1"/>
    <col min="6146" max="6146" width="24.140625" style="5" bestFit="1" customWidth="1"/>
    <col min="6147" max="6147" width="4.42578125" style="5" customWidth="1"/>
    <col min="6148" max="6148" width="29.85546875" style="5" bestFit="1" customWidth="1"/>
    <col min="6149" max="6149" width="22.28515625" style="5" bestFit="1" customWidth="1"/>
    <col min="6150" max="6150" width="4.85546875" style="5" customWidth="1"/>
    <col min="6151" max="6151" width="31.42578125" style="5" customWidth="1"/>
    <col min="6152" max="6152" width="11.42578125" style="5"/>
    <col min="6153" max="6153" width="11.85546875" style="5" bestFit="1" customWidth="1"/>
    <col min="6154" max="6400" width="11.42578125" style="5"/>
    <col min="6401" max="6401" width="13.5703125" style="5" customWidth="1"/>
    <col min="6402" max="6402" width="24.140625" style="5" bestFit="1" customWidth="1"/>
    <col min="6403" max="6403" width="4.42578125" style="5" customWidth="1"/>
    <col min="6404" max="6404" width="29.85546875" style="5" bestFit="1" customWidth="1"/>
    <col min="6405" max="6405" width="22.28515625" style="5" bestFit="1" customWidth="1"/>
    <col min="6406" max="6406" width="4.85546875" style="5" customWidth="1"/>
    <col min="6407" max="6407" width="31.42578125" style="5" customWidth="1"/>
    <col min="6408" max="6408" width="11.42578125" style="5"/>
    <col min="6409" max="6409" width="11.85546875" style="5" bestFit="1" customWidth="1"/>
    <col min="6410" max="6656" width="11.42578125" style="5"/>
    <col min="6657" max="6657" width="13.5703125" style="5" customWidth="1"/>
    <col min="6658" max="6658" width="24.140625" style="5" bestFit="1" customWidth="1"/>
    <col min="6659" max="6659" width="4.42578125" style="5" customWidth="1"/>
    <col min="6660" max="6660" width="29.85546875" style="5" bestFit="1" customWidth="1"/>
    <col min="6661" max="6661" width="22.28515625" style="5" bestFit="1" customWidth="1"/>
    <col min="6662" max="6662" width="4.85546875" style="5" customWidth="1"/>
    <col min="6663" max="6663" width="31.42578125" style="5" customWidth="1"/>
    <col min="6664" max="6664" width="11.42578125" style="5"/>
    <col min="6665" max="6665" width="11.85546875" style="5" bestFit="1" customWidth="1"/>
    <col min="6666" max="6912" width="11.42578125" style="5"/>
    <col min="6913" max="6913" width="13.5703125" style="5" customWidth="1"/>
    <col min="6914" max="6914" width="24.140625" style="5" bestFit="1" customWidth="1"/>
    <col min="6915" max="6915" width="4.42578125" style="5" customWidth="1"/>
    <col min="6916" max="6916" width="29.85546875" style="5" bestFit="1" customWidth="1"/>
    <col min="6917" max="6917" width="22.28515625" style="5" bestFit="1" customWidth="1"/>
    <col min="6918" max="6918" width="4.85546875" style="5" customWidth="1"/>
    <col min="6919" max="6919" width="31.42578125" style="5" customWidth="1"/>
    <col min="6920" max="6920" width="11.42578125" style="5"/>
    <col min="6921" max="6921" width="11.85546875" style="5" bestFit="1" customWidth="1"/>
    <col min="6922" max="7168" width="11.42578125" style="5"/>
    <col min="7169" max="7169" width="13.5703125" style="5" customWidth="1"/>
    <col min="7170" max="7170" width="24.140625" style="5" bestFit="1" customWidth="1"/>
    <col min="7171" max="7171" width="4.42578125" style="5" customWidth="1"/>
    <col min="7172" max="7172" width="29.85546875" style="5" bestFit="1" customWidth="1"/>
    <col min="7173" max="7173" width="22.28515625" style="5" bestFit="1" customWidth="1"/>
    <col min="7174" max="7174" width="4.85546875" style="5" customWidth="1"/>
    <col min="7175" max="7175" width="31.42578125" style="5" customWidth="1"/>
    <col min="7176" max="7176" width="11.42578125" style="5"/>
    <col min="7177" max="7177" width="11.85546875" style="5" bestFit="1" customWidth="1"/>
    <col min="7178" max="7424" width="11.42578125" style="5"/>
    <col min="7425" max="7425" width="13.5703125" style="5" customWidth="1"/>
    <col min="7426" max="7426" width="24.140625" style="5" bestFit="1" customWidth="1"/>
    <col min="7427" max="7427" width="4.42578125" style="5" customWidth="1"/>
    <col min="7428" max="7428" width="29.85546875" style="5" bestFit="1" customWidth="1"/>
    <col min="7429" max="7429" width="22.28515625" style="5" bestFit="1" customWidth="1"/>
    <col min="7430" max="7430" width="4.85546875" style="5" customWidth="1"/>
    <col min="7431" max="7431" width="31.42578125" style="5" customWidth="1"/>
    <col min="7432" max="7432" width="11.42578125" style="5"/>
    <col min="7433" max="7433" width="11.85546875" style="5" bestFit="1" customWidth="1"/>
    <col min="7434" max="7680" width="11.42578125" style="5"/>
    <col min="7681" max="7681" width="13.5703125" style="5" customWidth="1"/>
    <col min="7682" max="7682" width="24.140625" style="5" bestFit="1" customWidth="1"/>
    <col min="7683" max="7683" width="4.42578125" style="5" customWidth="1"/>
    <col min="7684" max="7684" width="29.85546875" style="5" bestFit="1" customWidth="1"/>
    <col min="7685" max="7685" width="22.28515625" style="5" bestFit="1" customWidth="1"/>
    <col min="7686" max="7686" width="4.85546875" style="5" customWidth="1"/>
    <col min="7687" max="7687" width="31.42578125" style="5" customWidth="1"/>
    <col min="7688" max="7688" width="11.42578125" style="5"/>
    <col min="7689" max="7689" width="11.85546875" style="5" bestFit="1" customWidth="1"/>
    <col min="7690" max="7936" width="11.42578125" style="5"/>
    <col min="7937" max="7937" width="13.5703125" style="5" customWidth="1"/>
    <col min="7938" max="7938" width="24.140625" style="5" bestFit="1" customWidth="1"/>
    <col min="7939" max="7939" width="4.42578125" style="5" customWidth="1"/>
    <col min="7940" max="7940" width="29.85546875" style="5" bestFit="1" customWidth="1"/>
    <col min="7941" max="7941" width="22.28515625" style="5" bestFit="1" customWidth="1"/>
    <col min="7942" max="7942" width="4.85546875" style="5" customWidth="1"/>
    <col min="7943" max="7943" width="31.42578125" style="5" customWidth="1"/>
    <col min="7944" max="7944" width="11.42578125" style="5"/>
    <col min="7945" max="7945" width="11.85546875" style="5" bestFit="1" customWidth="1"/>
    <col min="7946" max="8192" width="11.42578125" style="5"/>
    <col min="8193" max="8193" width="13.5703125" style="5" customWidth="1"/>
    <col min="8194" max="8194" width="24.140625" style="5" bestFit="1" customWidth="1"/>
    <col min="8195" max="8195" width="4.42578125" style="5" customWidth="1"/>
    <col min="8196" max="8196" width="29.85546875" style="5" bestFit="1" customWidth="1"/>
    <col min="8197" max="8197" width="22.28515625" style="5" bestFit="1" customWidth="1"/>
    <col min="8198" max="8198" width="4.85546875" style="5" customWidth="1"/>
    <col min="8199" max="8199" width="31.42578125" style="5" customWidth="1"/>
    <col min="8200" max="8200" width="11.42578125" style="5"/>
    <col min="8201" max="8201" width="11.85546875" style="5" bestFit="1" customWidth="1"/>
    <col min="8202" max="8448" width="11.42578125" style="5"/>
    <col min="8449" max="8449" width="13.5703125" style="5" customWidth="1"/>
    <col min="8450" max="8450" width="24.140625" style="5" bestFit="1" customWidth="1"/>
    <col min="8451" max="8451" width="4.42578125" style="5" customWidth="1"/>
    <col min="8452" max="8452" width="29.85546875" style="5" bestFit="1" customWidth="1"/>
    <col min="8453" max="8453" width="22.28515625" style="5" bestFit="1" customWidth="1"/>
    <col min="8454" max="8454" width="4.85546875" style="5" customWidth="1"/>
    <col min="8455" max="8455" width="31.42578125" style="5" customWidth="1"/>
    <col min="8456" max="8456" width="11.42578125" style="5"/>
    <col min="8457" max="8457" width="11.85546875" style="5" bestFit="1" customWidth="1"/>
    <col min="8458" max="8704" width="11.42578125" style="5"/>
    <col min="8705" max="8705" width="13.5703125" style="5" customWidth="1"/>
    <col min="8706" max="8706" width="24.140625" style="5" bestFit="1" customWidth="1"/>
    <col min="8707" max="8707" width="4.42578125" style="5" customWidth="1"/>
    <col min="8708" max="8708" width="29.85546875" style="5" bestFit="1" customWidth="1"/>
    <col min="8709" max="8709" width="22.28515625" style="5" bestFit="1" customWidth="1"/>
    <col min="8710" max="8710" width="4.85546875" style="5" customWidth="1"/>
    <col min="8711" max="8711" width="31.42578125" style="5" customWidth="1"/>
    <col min="8712" max="8712" width="11.42578125" style="5"/>
    <col min="8713" max="8713" width="11.85546875" style="5" bestFit="1" customWidth="1"/>
    <col min="8714" max="8960" width="11.42578125" style="5"/>
    <col min="8961" max="8961" width="13.5703125" style="5" customWidth="1"/>
    <col min="8962" max="8962" width="24.140625" style="5" bestFit="1" customWidth="1"/>
    <col min="8963" max="8963" width="4.42578125" style="5" customWidth="1"/>
    <col min="8964" max="8964" width="29.85546875" style="5" bestFit="1" customWidth="1"/>
    <col min="8965" max="8965" width="22.28515625" style="5" bestFit="1" customWidth="1"/>
    <col min="8966" max="8966" width="4.85546875" style="5" customWidth="1"/>
    <col min="8967" max="8967" width="31.42578125" style="5" customWidth="1"/>
    <col min="8968" max="8968" width="11.42578125" style="5"/>
    <col min="8969" max="8969" width="11.85546875" style="5" bestFit="1" customWidth="1"/>
    <col min="8970" max="9216" width="11.42578125" style="5"/>
    <col min="9217" max="9217" width="13.5703125" style="5" customWidth="1"/>
    <col min="9218" max="9218" width="24.140625" style="5" bestFit="1" customWidth="1"/>
    <col min="9219" max="9219" width="4.42578125" style="5" customWidth="1"/>
    <col min="9220" max="9220" width="29.85546875" style="5" bestFit="1" customWidth="1"/>
    <col min="9221" max="9221" width="22.28515625" style="5" bestFit="1" customWidth="1"/>
    <col min="9222" max="9222" width="4.85546875" style="5" customWidth="1"/>
    <col min="9223" max="9223" width="31.42578125" style="5" customWidth="1"/>
    <col min="9224" max="9224" width="11.42578125" style="5"/>
    <col min="9225" max="9225" width="11.85546875" style="5" bestFit="1" customWidth="1"/>
    <col min="9226" max="9472" width="11.42578125" style="5"/>
    <col min="9473" max="9473" width="13.5703125" style="5" customWidth="1"/>
    <col min="9474" max="9474" width="24.140625" style="5" bestFit="1" customWidth="1"/>
    <col min="9475" max="9475" width="4.42578125" style="5" customWidth="1"/>
    <col min="9476" max="9476" width="29.85546875" style="5" bestFit="1" customWidth="1"/>
    <col min="9477" max="9477" width="22.28515625" style="5" bestFit="1" customWidth="1"/>
    <col min="9478" max="9478" width="4.85546875" style="5" customWidth="1"/>
    <col min="9479" max="9479" width="31.42578125" style="5" customWidth="1"/>
    <col min="9480" max="9480" width="11.42578125" style="5"/>
    <col min="9481" max="9481" width="11.85546875" style="5" bestFit="1" customWidth="1"/>
    <col min="9482" max="9728" width="11.42578125" style="5"/>
    <col min="9729" max="9729" width="13.5703125" style="5" customWidth="1"/>
    <col min="9730" max="9730" width="24.140625" style="5" bestFit="1" customWidth="1"/>
    <col min="9731" max="9731" width="4.42578125" style="5" customWidth="1"/>
    <col min="9732" max="9732" width="29.85546875" style="5" bestFit="1" customWidth="1"/>
    <col min="9733" max="9733" width="22.28515625" style="5" bestFit="1" customWidth="1"/>
    <col min="9734" max="9734" width="4.85546875" style="5" customWidth="1"/>
    <col min="9735" max="9735" width="31.42578125" style="5" customWidth="1"/>
    <col min="9736" max="9736" width="11.42578125" style="5"/>
    <col min="9737" max="9737" width="11.85546875" style="5" bestFit="1" customWidth="1"/>
    <col min="9738" max="9984" width="11.42578125" style="5"/>
    <col min="9985" max="9985" width="13.5703125" style="5" customWidth="1"/>
    <col min="9986" max="9986" width="24.140625" style="5" bestFit="1" customWidth="1"/>
    <col min="9987" max="9987" width="4.42578125" style="5" customWidth="1"/>
    <col min="9988" max="9988" width="29.85546875" style="5" bestFit="1" customWidth="1"/>
    <col min="9989" max="9989" width="22.28515625" style="5" bestFit="1" customWidth="1"/>
    <col min="9990" max="9990" width="4.85546875" style="5" customWidth="1"/>
    <col min="9991" max="9991" width="31.42578125" style="5" customWidth="1"/>
    <col min="9992" max="9992" width="11.42578125" style="5"/>
    <col min="9993" max="9993" width="11.85546875" style="5" bestFit="1" customWidth="1"/>
    <col min="9994" max="10240" width="11.42578125" style="5"/>
    <col min="10241" max="10241" width="13.5703125" style="5" customWidth="1"/>
    <col min="10242" max="10242" width="24.140625" style="5" bestFit="1" customWidth="1"/>
    <col min="10243" max="10243" width="4.42578125" style="5" customWidth="1"/>
    <col min="10244" max="10244" width="29.85546875" style="5" bestFit="1" customWidth="1"/>
    <col min="10245" max="10245" width="22.28515625" style="5" bestFit="1" customWidth="1"/>
    <col min="10246" max="10246" width="4.85546875" style="5" customWidth="1"/>
    <col min="10247" max="10247" width="31.42578125" style="5" customWidth="1"/>
    <col min="10248" max="10248" width="11.42578125" style="5"/>
    <col min="10249" max="10249" width="11.85546875" style="5" bestFit="1" customWidth="1"/>
    <col min="10250" max="10496" width="11.42578125" style="5"/>
    <col min="10497" max="10497" width="13.5703125" style="5" customWidth="1"/>
    <col min="10498" max="10498" width="24.140625" style="5" bestFit="1" customWidth="1"/>
    <col min="10499" max="10499" width="4.42578125" style="5" customWidth="1"/>
    <col min="10500" max="10500" width="29.85546875" style="5" bestFit="1" customWidth="1"/>
    <col min="10501" max="10501" width="22.28515625" style="5" bestFit="1" customWidth="1"/>
    <col min="10502" max="10502" width="4.85546875" style="5" customWidth="1"/>
    <col min="10503" max="10503" width="31.42578125" style="5" customWidth="1"/>
    <col min="10504" max="10504" width="11.42578125" style="5"/>
    <col min="10505" max="10505" width="11.85546875" style="5" bestFit="1" customWidth="1"/>
    <col min="10506" max="10752" width="11.42578125" style="5"/>
    <col min="10753" max="10753" width="13.5703125" style="5" customWidth="1"/>
    <col min="10754" max="10754" width="24.140625" style="5" bestFit="1" customWidth="1"/>
    <col min="10755" max="10755" width="4.42578125" style="5" customWidth="1"/>
    <col min="10756" max="10756" width="29.85546875" style="5" bestFit="1" customWidth="1"/>
    <col min="10757" max="10757" width="22.28515625" style="5" bestFit="1" customWidth="1"/>
    <col min="10758" max="10758" width="4.85546875" style="5" customWidth="1"/>
    <col min="10759" max="10759" width="31.42578125" style="5" customWidth="1"/>
    <col min="10760" max="10760" width="11.42578125" style="5"/>
    <col min="10761" max="10761" width="11.85546875" style="5" bestFit="1" customWidth="1"/>
    <col min="10762" max="11008" width="11.42578125" style="5"/>
    <col min="11009" max="11009" width="13.5703125" style="5" customWidth="1"/>
    <col min="11010" max="11010" width="24.140625" style="5" bestFit="1" customWidth="1"/>
    <col min="11011" max="11011" width="4.42578125" style="5" customWidth="1"/>
    <col min="11012" max="11012" width="29.85546875" style="5" bestFit="1" customWidth="1"/>
    <col min="11013" max="11013" width="22.28515625" style="5" bestFit="1" customWidth="1"/>
    <col min="11014" max="11014" width="4.85546875" style="5" customWidth="1"/>
    <col min="11015" max="11015" width="31.42578125" style="5" customWidth="1"/>
    <col min="11016" max="11016" width="11.42578125" style="5"/>
    <col min="11017" max="11017" width="11.85546875" style="5" bestFit="1" customWidth="1"/>
    <col min="11018" max="11264" width="11.42578125" style="5"/>
    <col min="11265" max="11265" width="13.5703125" style="5" customWidth="1"/>
    <col min="11266" max="11266" width="24.140625" style="5" bestFit="1" customWidth="1"/>
    <col min="11267" max="11267" width="4.42578125" style="5" customWidth="1"/>
    <col min="11268" max="11268" width="29.85546875" style="5" bestFit="1" customWidth="1"/>
    <col min="11269" max="11269" width="22.28515625" style="5" bestFit="1" customWidth="1"/>
    <col min="11270" max="11270" width="4.85546875" style="5" customWidth="1"/>
    <col min="11271" max="11271" width="31.42578125" style="5" customWidth="1"/>
    <col min="11272" max="11272" width="11.42578125" style="5"/>
    <col min="11273" max="11273" width="11.85546875" style="5" bestFit="1" customWidth="1"/>
    <col min="11274" max="11520" width="11.42578125" style="5"/>
    <col min="11521" max="11521" width="13.5703125" style="5" customWidth="1"/>
    <col min="11522" max="11522" width="24.140625" style="5" bestFit="1" customWidth="1"/>
    <col min="11523" max="11523" width="4.42578125" style="5" customWidth="1"/>
    <col min="11524" max="11524" width="29.85546875" style="5" bestFit="1" customWidth="1"/>
    <col min="11525" max="11525" width="22.28515625" style="5" bestFit="1" customWidth="1"/>
    <col min="11526" max="11526" width="4.85546875" style="5" customWidth="1"/>
    <col min="11527" max="11527" width="31.42578125" style="5" customWidth="1"/>
    <col min="11528" max="11528" width="11.42578125" style="5"/>
    <col min="11529" max="11529" width="11.85546875" style="5" bestFit="1" customWidth="1"/>
    <col min="11530" max="11776" width="11.42578125" style="5"/>
    <col min="11777" max="11777" width="13.5703125" style="5" customWidth="1"/>
    <col min="11778" max="11778" width="24.140625" style="5" bestFit="1" customWidth="1"/>
    <col min="11779" max="11779" width="4.42578125" style="5" customWidth="1"/>
    <col min="11780" max="11780" width="29.85546875" style="5" bestFit="1" customWidth="1"/>
    <col min="11781" max="11781" width="22.28515625" style="5" bestFit="1" customWidth="1"/>
    <col min="11782" max="11782" width="4.85546875" style="5" customWidth="1"/>
    <col min="11783" max="11783" width="31.42578125" style="5" customWidth="1"/>
    <col min="11784" max="11784" width="11.42578125" style="5"/>
    <col min="11785" max="11785" width="11.85546875" style="5" bestFit="1" customWidth="1"/>
    <col min="11786" max="12032" width="11.42578125" style="5"/>
    <col min="12033" max="12033" width="13.5703125" style="5" customWidth="1"/>
    <col min="12034" max="12034" width="24.140625" style="5" bestFit="1" customWidth="1"/>
    <col min="12035" max="12035" width="4.42578125" style="5" customWidth="1"/>
    <col min="12036" max="12036" width="29.85546875" style="5" bestFit="1" customWidth="1"/>
    <col min="12037" max="12037" width="22.28515625" style="5" bestFit="1" customWidth="1"/>
    <col min="12038" max="12038" width="4.85546875" style="5" customWidth="1"/>
    <col min="12039" max="12039" width="31.42578125" style="5" customWidth="1"/>
    <col min="12040" max="12040" width="11.42578125" style="5"/>
    <col min="12041" max="12041" width="11.85546875" style="5" bestFit="1" customWidth="1"/>
    <col min="12042" max="12288" width="11.42578125" style="5"/>
    <col min="12289" max="12289" width="13.5703125" style="5" customWidth="1"/>
    <col min="12290" max="12290" width="24.140625" style="5" bestFit="1" customWidth="1"/>
    <col min="12291" max="12291" width="4.42578125" style="5" customWidth="1"/>
    <col min="12292" max="12292" width="29.85546875" style="5" bestFit="1" customWidth="1"/>
    <col min="12293" max="12293" width="22.28515625" style="5" bestFit="1" customWidth="1"/>
    <col min="12294" max="12294" width="4.85546875" style="5" customWidth="1"/>
    <col min="12295" max="12295" width="31.42578125" style="5" customWidth="1"/>
    <col min="12296" max="12296" width="11.42578125" style="5"/>
    <col min="12297" max="12297" width="11.85546875" style="5" bestFit="1" customWidth="1"/>
    <col min="12298" max="12544" width="11.42578125" style="5"/>
    <col min="12545" max="12545" width="13.5703125" style="5" customWidth="1"/>
    <col min="12546" max="12546" width="24.140625" style="5" bestFit="1" customWidth="1"/>
    <col min="12547" max="12547" width="4.42578125" style="5" customWidth="1"/>
    <col min="12548" max="12548" width="29.85546875" style="5" bestFit="1" customWidth="1"/>
    <col min="12549" max="12549" width="22.28515625" style="5" bestFit="1" customWidth="1"/>
    <col min="12550" max="12550" width="4.85546875" style="5" customWidth="1"/>
    <col min="12551" max="12551" width="31.42578125" style="5" customWidth="1"/>
    <col min="12552" max="12552" width="11.42578125" style="5"/>
    <col min="12553" max="12553" width="11.85546875" style="5" bestFit="1" customWidth="1"/>
    <col min="12554" max="12800" width="11.42578125" style="5"/>
    <col min="12801" max="12801" width="13.5703125" style="5" customWidth="1"/>
    <col min="12802" max="12802" width="24.140625" style="5" bestFit="1" customWidth="1"/>
    <col min="12803" max="12803" width="4.42578125" style="5" customWidth="1"/>
    <col min="12804" max="12804" width="29.85546875" style="5" bestFit="1" customWidth="1"/>
    <col min="12805" max="12805" width="22.28515625" style="5" bestFit="1" customWidth="1"/>
    <col min="12806" max="12806" width="4.85546875" style="5" customWidth="1"/>
    <col min="12807" max="12807" width="31.42578125" style="5" customWidth="1"/>
    <col min="12808" max="12808" width="11.42578125" style="5"/>
    <col min="12809" max="12809" width="11.85546875" style="5" bestFit="1" customWidth="1"/>
    <col min="12810" max="13056" width="11.42578125" style="5"/>
    <col min="13057" max="13057" width="13.5703125" style="5" customWidth="1"/>
    <col min="13058" max="13058" width="24.140625" style="5" bestFit="1" customWidth="1"/>
    <col min="13059" max="13059" width="4.42578125" style="5" customWidth="1"/>
    <col min="13060" max="13060" width="29.85546875" style="5" bestFit="1" customWidth="1"/>
    <col min="13061" max="13061" width="22.28515625" style="5" bestFit="1" customWidth="1"/>
    <col min="13062" max="13062" width="4.85546875" style="5" customWidth="1"/>
    <col min="13063" max="13063" width="31.42578125" style="5" customWidth="1"/>
    <col min="13064" max="13064" width="11.42578125" style="5"/>
    <col min="13065" max="13065" width="11.85546875" style="5" bestFit="1" customWidth="1"/>
    <col min="13066" max="13312" width="11.42578125" style="5"/>
    <col min="13313" max="13313" width="13.5703125" style="5" customWidth="1"/>
    <col min="13314" max="13314" width="24.140625" style="5" bestFit="1" customWidth="1"/>
    <col min="13315" max="13315" width="4.42578125" style="5" customWidth="1"/>
    <col min="13316" max="13316" width="29.85546875" style="5" bestFit="1" customWidth="1"/>
    <col min="13317" max="13317" width="22.28515625" style="5" bestFit="1" customWidth="1"/>
    <col min="13318" max="13318" width="4.85546875" style="5" customWidth="1"/>
    <col min="13319" max="13319" width="31.42578125" style="5" customWidth="1"/>
    <col min="13320" max="13320" width="11.42578125" style="5"/>
    <col min="13321" max="13321" width="11.85546875" style="5" bestFit="1" customWidth="1"/>
    <col min="13322" max="13568" width="11.42578125" style="5"/>
    <col min="13569" max="13569" width="13.5703125" style="5" customWidth="1"/>
    <col min="13570" max="13570" width="24.140625" style="5" bestFit="1" customWidth="1"/>
    <col min="13571" max="13571" width="4.42578125" style="5" customWidth="1"/>
    <col min="13572" max="13572" width="29.85546875" style="5" bestFit="1" customWidth="1"/>
    <col min="13573" max="13573" width="22.28515625" style="5" bestFit="1" customWidth="1"/>
    <col min="13574" max="13574" width="4.85546875" style="5" customWidth="1"/>
    <col min="13575" max="13575" width="31.42578125" style="5" customWidth="1"/>
    <col min="13576" max="13576" width="11.42578125" style="5"/>
    <col min="13577" max="13577" width="11.85546875" style="5" bestFit="1" customWidth="1"/>
    <col min="13578" max="13824" width="11.42578125" style="5"/>
    <col min="13825" max="13825" width="13.5703125" style="5" customWidth="1"/>
    <col min="13826" max="13826" width="24.140625" style="5" bestFit="1" customWidth="1"/>
    <col min="13827" max="13827" width="4.42578125" style="5" customWidth="1"/>
    <col min="13828" max="13828" width="29.85546875" style="5" bestFit="1" customWidth="1"/>
    <col min="13829" max="13829" width="22.28515625" style="5" bestFit="1" customWidth="1"/>
    <col min="13830" max="13830" width="4.85546875" style="5" customWidth="1"/>
    <col min="13831" max="13831" width="31.42578125" style="5" customWidth="1"/>
    <col min="13832" max="13832" width="11.42578125" style="5"/>
    <col min="13833" max="13833" width="11.85546875" style="5" bestFit="1" customWidth="1"/>
    <col min="13834" max="14080" width="11.42578125" style="5"/>
    <col min="14081" max="14081" width="13.5703125" style="5" customWidth="1"/>
    <col min="14082" max="14082" width="24.140625" style="5" bestFit="1" customWidth="1"/>
    <col min="14083" max="14083" width="4.42578125" style="5" customWidth="1"/>
    <col min="14084" max="14084" width="29.85546875" style="5" bestFit="1" customWidth="1"/>
    <col min="14085" max="14085" width="22.28515625" style="5" bestFit="1" customWidth="1"/>
    <col min="14086" max="14086" width="4.85546875" style="5" customWidth="1"/>
    <col min="14087" max="14087" width="31.42578125" style="5" customWidth="1"/>
    <col min="14088" max="14088" width="11.42578125" style="5"/>
    <col min="14089" max="14089" width="11.85546875" style="5" bestFit="1" customWidth="1"/>
    <col min="14090" max="14336" width="11.42578125" style="5"/>
    <col min="14337" max="14337" width="13.5703125" style="5" customWidth="1"/>
    <col min="14338" max="14338" width="24.140625" style="5" bestFit="1" customWidth="1"/>
    <col min="14339" max="14339" width="4.42578125" style="5" customWidth="1"/>
    <col min="14340" max="14340" width="29.85546875" style="5" bestFit="1" customWidth="1"/>
    <col min="14341" max="14341" width="22.28515625" style="5" bestFit="1" customWidth="1"/>
    <col min="14342" max="14342" width="4.85546875" style="5" customWidth="1"/>
    <col min="14343" max="14343" width="31.42578125" style="5" customWidth="1"/>
    <col min="14344" max="14344" width="11.42578125" style="5"/>
    <col min="14345" max="14345" width="11.85546875" style="5" bestFit="1" customWidth="1"/>
    <col min="14346" max="14592" width="11.42578125" style="5"/>
    <col min="14593" max="14593" width="13.5703125" style="5" customWidth="1"/>
    <col min="14594" max="14594" width="24.140625" style="5" bestFit="1" customWidth="1"/>
    <col min="14595" max="14595" width="4.42578125" style="5" customWidth="1"/>
    <col min="14596" max="14596" width="29.85546875" style="5" bestFit="1" customWidth="1"/>
    <col min="14597" max="14597" width="22.28515625" style="5" bestFit="1" customWidth="1"/>
    <col min="14598" max="14598" width="4.85546875" style="5" customWidth="1"/>
    <col min="14599" max="14599" width="31.42578125" style="5" customWidth="1"/>
    <col min="14600" max="14600" width="11.42578125" style="5"/>
    <col min="14601" max="14601" width="11.85546875" style="5" bestFit="1" customWidth="1"/>
    <col min="14602" max="14848" width="11.42578125" style="5"/>
    <col min="14849" max="14849" width="13.5703125" style="5" customWidth="1"/>
    <col min="14850" max="14850" width="24.140625" style="5" bestFit="1" customWidth="1"/>
    <col min="14851" max="14851" width="4.42578125" style="5" customWidth="1"/>
    <col min="14852" max="14852" width="29.85546875" style="5" bestFit="1" customWidth="1"/>
    <col min="14853" max="14853" width="22.28515625" style="5" bestFit="1" customWidth="1"/>
    <col min="14854" max="14854" width="4.85546875" style="5" customWidth="1"/>
    <col min="14855" max="14855" width="31.42578125" style="5" customWidth="1"/>
    <col min="14856" max="14856" width="11.42578125" style="5"/>
    <col min="14857" max="14857" width="11.85546875" style="5" bestFit="1" customWidth="1"/>
    <col min="14858" max="15104" width="11.42578125" style="5"/>
    <col min="15105" max="15105" width="13.5703125" style="5" customWidth="1"/>
    <col min="15106" max="15106" width="24.140625" style="5" bestFit="1" customWidth="1"/>
    <col min="15107" max="15107" width="4.42578125" style="5" customWidth="1"/>
    <col min="15108" max="15108" width="29.85546875" style="5" bestFit="1" customWidth="1"/>
    <col min="15109" max="15109" width="22.28515625" style="5" bestFit="1" customWidth="1"/>
    <col min="15110" max="15110" width="4.85546875" style="5" customWidth="1"/>
    <col min="15111" max="15111" width="31.42578125" style="5" customWidth="1"/>
    <col min="15112" max="15112" width="11.42578125" style="5"/>
    <col min="15113" max="15113" width="11.85546875" style="5" bestFit="1" customWidth="1"/>
    <col min="15114" max="15360" width="11.42578125" style="5"/>
    <col min="15361" max="15361" width="13.5703125" style="5" customWidth="1"/>
    <col min="15362" max="15362" width="24.140625" style="5" bestFit="1" customWidth="1"/>
    <col min="15363" max="15363" width="4.42578125" style="5" customWidth="1"/>
    <col min="15364" max="15364" width="29.85546875" style="5" bestFit="1" customWidth="1"/>
    <col min="15365" max="15365" width="22.28515625" style="5" bestFit="1" customWidth="1"/>
    <col min="15366" max="15366" width="4.85546875" style="5" customWidth="1"/>
    <col min="15367" max="15367" width="31.42578125" style="5" customWidth="1"/>
    <col min="15368" max="15368" width="11.42578125" style="5"/>
    <col min="15369" max="15369" width="11.85546875" style="5" bestFit="1" customWidth="1"/>
    <col min="15370" max="15616" width="11.42578125" style="5"/>
    <col min="15617" max="15617" width="13.5703125" style="5" customWidth="1"/>
    <col min="15618" max="15618" width="24.140625" style="5" bestFit="1" customWidth="1"/>
    <col min="15619" max="15619" width="4.42578125" style="5" customWidth="1"/>
    <col min="15620" max="15620" width="29.85546875" style="5" bestFit="1" customWidth="1"/>
    <col min="15621" max="15621" width="22.28515625" style="5" bestFit="1" customWidth="1"/>
    <col min="15622" max="15622" width="4.85546875" style="5" customWidth="1"/>
    <col min="15623" max="15623" width="31.42578125" style="5" customWidth="1"/>
    <col min="15624" max="15624" width="11.42578125" style="5"/>
    <col min="15625" max="15625" width="11.85546875" style="5" bestFit="1" customWidth="1"/>
    <col min="15626" max="15872" width="11.42578125" style="5"/>
    <col min="15873" max="15873" width="13.5703125" style="5" customWidth="1"/>
    <col min="15874" max="15874" width="24.140625" style="5" bestFit="1" customWidth="1"/>
    <col min="15875" max="15875" width="4.42578125" style="5" customWidth="1"/>
    <col min="15876" max="15876" width="29.85546875" style="5" bestFit="1" customWidth="1"/>
    <col min="15877" max="15877" width="22.28515625" style="5" bestFit="1" customWidth="1"/>
    <col min="15878" max="15878" width="4.85546875" style="5" customWidth="1"/>
    <col min="15879" max="15879" width="31.42578125" style="5" customWidth="1"/>
    <col min="15880" max="15880" width="11.42578125" style="5"/>
    <col min="15881" max="15881" width="11.85546875" style="5" bestFit="1" customWidth="1"/>
    <col min="15882" max="16128" width="11.42578125" style="5"/>
    <col min="16129" max="16129" width="13.5703125" style="5" customWidth="1"/>
    <col min="16130" max="16130" width="24.140625" style="5" bestFit="1" customWidth="1"/>
    <col min="16131" max="16131" width="4.42578125" style="5" customWidth="1"/>
    <col min="16132" max="16132" width="29.85546875" style="5" bestFit="1" customWidth="1"/>
    <col min="16133" max="16133" width="22.28515625" style="5" bestFit="1" customWidth="1"/>
    <col min="16134" max="16134" width="4.85546875" style="5" customWidth="1"/>
    <col min="16135" max="16135" width="31.42578125" style="5" customWidth="1"/>
    <col min="16136" max="16136" width="11.42578125" style="5"/>
    <col min="16137" max="16137" width="11.85546875" style="5" bestFit="1" customWidth="1"/>
    <col min="16138" max="16384" width="11.42578125" style="5"/>
  </cols>
  <sheetData>
    <row r="1" spans="1:8" ht="15.75" x14ac:dyDescent="0.25">
      <c r="A1" s="16" t="s">
        <v>1</v>
      </c>
      <c r="B1" s="17">
        <f ca="1">TODAY()</f>
        <v>45001</v>
      </c>
      <c r="C1" s="16"/>
      <c r="D1" s="16" t="s">
        <v>2</v>
      </c>
      <c r="E1" s="18">
        <v>39410</v>
      </c>
      <c r="F1" s="16"/>
      <c r="G1" s="16" t="s">
        <v>3</v>
      </c>
      <c r="H1" s="64">
        <f ca="1">B1-E1</f>
        <v>5591</v>
      </c>
    </row>
    <row r="2" spans="1:8" ht="15.75" x14ac:dyDescent="0.25">
      <c r="A2" s="16"/>
      <c r="B2" s="16"/>
      <c r="C2" s="16"/>
      <c r="D2" s="16" t="s">
        <v>4</v>
      </c>
      <c r="E2" s="18">
        <v>45107</v>
      </c>
      <c r="F2" s="16"/>
      <c r="G2" s="16" t="s">
        <v>5</v>
      </c>
      <c r="H2" s="65">
        <f ca="1">E2-B1</f>
        <v>106</v>
      </c>
    </row>
    <row r="3" spans="1:8" ht="15.75" x14ac:dyDescent="0.25">
      <c r="A3" s="16"/>
      <c r="B3" s="16"/>
      <c r="C3" s="16"/>
      <c r="D3" s="16" t="s">
        <v>6</v>
      </c>
      <c r="E3" s="18">
        <v>45254</v>
      </c>
      <c r="F3" s="16"/>
      <c r="G3" s="16" t="s">
        <v>5</v>
      </c>
      <c r="H3" s="65">
        <f ca="1">E3-B1</f>
        <v>253</v>
      </c>
    </row>
    <row r="4" spans="1:8" ht="15.75" x14ac:dyDescent="0.25">
      <c r="A4" s="16"/>
      <c r="B4" s="16"/>
      <c r="C4" s="16"/>
      <c r="D4" s="16"/>
      <c r="E4" s="16"/>
      <c r="F4" s="16"/>
      <c r="G4" s="16"/>
      <c r="H4" s="16"/>
    </row>
    <row r="5" spans="1:8" ht="15.75" x14ac:dyDescent="0.25">
      <c r="A5" s="16"/>
      <c r="B5" s="16"/>
      <c r="C5" s="16"/>
      <c r="D5" s="16"/>
      <c r="E5" s="16"/>
      <c r="F5" s="16"/>
      <c r="G5" s="16"/>
      <c r="H5" s="16"/>
    </row>
    <row r="6" spans="1:8" ht="15.75" x14ac:dyDescent="0.25">
      <c r="A6" s="16" t="s">
        <v>7</v>
      </c>
      <c r="B6" s="19">
        <f ca="1">NOW()</f>
        <v>45001.380090046296</v>
      </c>
      <c r="C6" s="16"/>
      <c r="D6" s="16"/>
      <c r="E6" s="16"/>
      <c r="F6" s="16"/>
      <c r="G6" s="16"/>
      <c r="H6" s="16"/>
    </row>
  </sheetData>
  <printOptions horizontalCentered="1" headings="1" gridLines="1"/>
  <pageMargins left="0.70866141732283472" right="0.70866141732283472" top="0.78740157480314965" bottom="0.78740157480314965" header="0.31496062992125984" footer="0.31496062992125984"/>
  <pageSetup paperSize="9" scale="84" orientation="landscape" horizontalDpi="4294967294" verticalDpi="300" r:id="rId1"/>
  <headerFooter>
    <oddHeader>&amp;C&amp;F&amp;R&amp;A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7"/>
  <sheetViews>
    <sheetView tabSelected="1" workbookViewId="0">
      <selection activeCell="H20" sqref="H20"/>
    </sheetView>
  </sheetViews>
  <sheetFormatPr baseColWidth="10" defaultColWidth="11.42578125" defaultRowHeight="12.75" x14ac:dyDescent="0.2"/>
  <cols>
    <col min="1" max="2" width="12.7109375" style="45" customWidth="1"/>
    <col min="3" max="3" width="31.85546875" style="45" bestFit="1" customWidth="1"/>
    <col min="4" max="4" width="24.7109375" style="45" bestFit="1" customWidth="1"/>
    <col min="5" max="16384" width="11.42578125" style="45"/>
  </cols>
  <sheetData>
    <row r="1" spans="1:4" ht="20.25" x14ac:dyDescent="0.3">
      <c r="A1" s="44" t="s">
        <v>61</v>
      </c>
    </row>
    <row r="3" spans="1:4" ht="15" x14ac:dyDescent="0.2">
      <c r="A3" s="46" t="s">
        <v>62</v>
      </c>
      <c r="B3" s="47"/>
      <c r="C3" s="66">
        <f ca="1">TODAY()</f>
        <v>45001</v>
      </c>
      <c r="D3" s="46"/>
    </row>
    <row r="4" spans="1:4" ht="15" x14ac:dyDescent="0.2">
      <c r="A4" s="46"/>
      <c r="B4" s="46"/>
      <c r="C4" s="46"/>
      <c r="D4" s="46"/>
    </row>
    <row r="5" spans="1:4" ht="15.75" x14ac:dyDescent="0.25">
      <c r="A5" s="48" t="s">
        <v>63</v>
      </c>
      <c r="B5" s="48" t="s">
        <v>64</v>
      </c>
      <c r="C5" s="48" t="s">
        <v>65</v>
      </c>
      <c r="D5" s="48" t="s">
        <v>66</v>
      </c>
    </row>
    <row r="6" spans="1:4" ht="15" x14ac:dyDescent="0.2">
      <c r="A6" s="46" t="s">
        <v>67</v>
      </c>
      <c r="B6" s="46" t="s">
        <v>68</v>
      </c>
      <c r="C6" s="67">
        <v>40617</v>
      </c>
      <c r="D6" s="49">
        <f ca="1">DATEDIF(C6, TODAY(), "y")</f>
        <v>12</v>
      </c>
    </row>
    <row r="7" spans="1:4" ht="15" x14ac:dyDescent="0.2">
      <c r="A7" s="46" t="s">
        <v>69</v>
      </c>
      <c r="B7" s="46" t="s">
        <v>70</v>
      </c>
      <c r="C7" s="67">
        <v>40618</v>
      </c>
      <c r="D7" s="49">
        <f t="shared" ref="D7:D14" ca="1" si="0">DATEDIF(C7, TODAY(), "y")</f>
        <v>12</v>
      </c>
    </row>
    <row r="8" spans="1:4" ht="15" x14ac:dyDescent="0.2">
      <c r="A8" s="46" t="s">
        <v>71</v>
      </c>
      <c r="B8" s="46" t="s">
        <v>72</v>
      </c>
      <c r="C8" s="67">
        <v>40619</v>
      </c>
      <c r="D8" s="49">
        <f t="shared" ca="1" si="0"/>
        <v>11</v>
      </c>
    </row>
    <row r="9" spans="1:4" ht="15" x14ac:dyDescent="0.2">
      <c r="A9" s="46" t="s">
        <v>73</v>
      </c>
      <c r="B9" s="46" t="s">
        <v>74</v>
      </c>
      <c r="C9" s="67">
        <v>43254</v>
      </c>
      <c r="D9" s="49">
        <f t="shared" ca="1" si="0"/>
        <v>4</v>
      </c>
    </row>
    <row r="10" spans="1:4" ht="15" x14ac:dyDescent="0.2">
      <c r="A10" s="46" t="s">
        <v>75</v>
      </c>
      <c r="B10" s="46" t="s">
        <v>76</v>
      </c>
      <c r="C10" s="67">
        <v>42025</v>
      </c>
      <c r="D10" s="49">
        <f t="shared" ca="1" si="0"/>
        <v>8</v>
      </c>
    </row>
    <row r="11" spans="1:4" ht="15" x14ac:dyDescent="0.2">
      <c r="A11" s="46" t="s">
        <v>77</v>
      </c>
      <c r="B11" s="46" t="s">
        <v>78</v>
      </c>
      <c r="C11" s="67">
        <v>40952</v>
      </c>
      <c r="D11" s="49">
        <f t="shared" ca="1" si="0"/>
        <v>11</v>
      </c>
    </row>
    <row r="12" spans="1:4" ht="15" x14ac:dyDescent="0.2">
      <c r="A12" s="46" t="s">
        <v>79</v>
      </c>
      <c r="B12" s="46" t="s">
        <v>80</v>
      </c>
      <c r="C12" s="67">
        <v>40433</v>
      </c>
      <c r="D12" s="49">
        <f t="shared" ca="1" si="0"/>
        <v>12</v>
      </c>
    </row>
    <row r="13" spans="1:4" ht="15" x14ac:dyDescent="0.2">
      <c r="A13" s="46" t="s">
        <v>23</v>
      </c>
      <c r="B13" s="46" t="s">
        <v>81</v>
      </c>
      <c r="C13" s="67">
        <v>41059</v>
      </c>
      <c r="D13" s="49">
        <f t="shared" ca="1" si="0"/>
        <v>10</v>
      </c>
    </row>
    <row r="14" spans="1:4" ht="15" x14ac:dyDescent="0.2">
      <c r="A14" s="46" t="s">
        <v>82</v>
      </c>
      <c r="B14" s="46" t="s">
        <v>83</v>
      </c>
      <c r="C14" s="67">
        <v>40665</v>
      </c>
      <c r="D14" s="49">
        <f t="shared" ca="1" si="0"/>
        <v>11</v>
      </c>
    </row>
    <row r="15" spans="1:4" ht="15" x14ac:dyDescent="0.2">
      <c r="A15" s="46"/>
      <c r="B15" s="46"/>
      <c r="C15" s="46"/>
      <c r="D15" s="50"/>
    </row>
    <row r="16" spans="1:4" ht="15" x14ac:dyDescent="0.2">
      <c r="A16" s="46"/>
      <c r="B16" s="46"/>
      <c r="C16" s="46"/>
      <c r="D16" s="46"/>
    </row>
    <row r="17" spans="1:4" ht="15" x14ac:dyDescent="0.2">
      <c r="A17" s="46" t="s">
        <v>84</v>
      </c>
      <c r="B17" s="46"/>
      <c r="C17" s="46"/>
      <c r="D17" s="46"/>
    </row>
  </sheetData>
  <pageMargins left="0.78740157499999996" right="0.78740157499999996" top="0.984251969" bottom="0.984251969" header="0.4921259845" footer="0.492125984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3"/>
  <sheetViews>
    <sheetView workbookViewId="0">
      <selection activeCell="B3" sqref="B3"/>
    </sheetView>
  </sheetViews>
  <sheetFormatPr baseColWidth="10" defaultColWidth="11.42578125" defaultRowHeight="12.75" x14ac:dyDescent="0.2"/>
  <cols>
    <col min="1" max="1" width="36" style="45" bestFit="1" customWidth="1"/>
    <col min="2" max="2" width="30.140625" style="45" bestFit="1" customWidth="1"/>
    <col min="3" max="3" width="17" style="45" bestFit="1" customWidth="1"/>
    <col min="4" max="4" width="16.42578125" style="45" bestFit="1" customWidth="1"/>
    <col min="5" max="5" width="14.7109375" style="45" bestFit="1" customWidth="1"/>
    <col min="6" max="6" width="16.42578125" style="45" bestFit="1" customWidth="1"/>
    <col min="7" max="16384" width="11.42578125" style="45"/>
  </cols>
  <sheetData>
    <row r="1" spans="1:6" ht="20.25" x14ac:dyDescent="0.3">
      <c r="A1" s="44" t="s">
        <v>61</v>
      </c>
    </row>
    <row r="3" spans="1:6" ht="15" x14ac:dyDescent="0.2">
      <c r="A3" s="46" t="s">
        <v>62</v>
      </c>
      <c r="B3" s="47">
        <f ca="1">TODAY()</f>
        <v>45001</v>
      </c>
    </row>
    <row r="5" spans="1:6" ht="15.75" x14ac:dyDescent="0.25">
      <c r="A5" s="48" t="s">
        <v>63</v>
      </c>
      <c r="B5" s="48" t="s">
        <v>64</v>
      </c>
      <c r="C5" s="48" t="s">
        <v>65</v>
      </c>
      <c r="D5" s="48" t="s">
        <v>137</v>
      </c>
      <c r="E5" s="48" t="s">
        <v>85</v>
      </c>
      <c r="F5" s="48" t="s">
        <v>86</v>
      </c>
    </row>
    <row r="6" spans="1:6" s="46" customFormat="1" ht="15" x14ac:dyDescent="0.2">
      <c r="A6" s="46" t="s">
        <v>67</v>
      </c>
      <c r="B6" s="46" t="s">
        <v>68</v>
      </c>
      <c r="C6" s="47">
        <v>40594</v>
      </c>
      <c r="D6" s="49"/>
      <c r="E6" s="51" t="str">
        <f>IF(D6&gt;=16,"Ja","")</f>
        <v/>
      </c>
      <c r="F6" s="52"/>
    </row>
    <row r="7" spans="1:6" s="46" customFormat="1" ht="15" x14ac:dyDescent="0.2">
      <c r="A7" s="46" t="s">
        <v>69</v>
      </c>
      <c r="B7" s="46" t="s">
        <v>70</v>
      </c>
      <c r="C7" s="47">
        <v>40230</v>
      </c>
      <c r="D7" s="49"/>
      <c r="E7" s="51" t="str">
        <f t="shared" ref="E7:E14" si="0">IF(D7&gt;=16,"Ja","")</f>
        <v/>
      </c>
      <c r="F7" s="52"/>
    </row>
    <row r="8" spans="1:6" s="46" customFormat="1" ht="15" x14ac:dyDescent="0.2">
      <c r="A8" s="46" t="s">
        <v>71</v>
      </c>
      <c r="B8" s="46" t="s">
        <v>72</v>
      </c>
      <c r="C8" s="47">
        <v>42054</v>
      </c>
      <c r="D8" s="49"/>
      <c r="E8" s="51" t="str">
        <f t="shared" si="0"/>
        <v/>
      </c>
      <c r="F8" s="52"/>
    </row>
    <row r="9" spans="1:6" s="46" customFormat="1" ht="15" x14ac:dyDescent="0.2">
      <c r="A9" s="46" t="s">
        <v>73</v>
      </c>
      <c r="B9" s="46" t="s">
        <v>74</v>
      </c>
      <c r="C9" s="47">
        <v>39967</v>
      </c>
      <c r="D9" s="49"/>
      <c r="E9" s="51" t="str">
        <f t="shared" si="0"/>
        <v/>
      </c>
      <c r="F9" s="52"/>
    </row>
    <row r="10" spans="1:6" s="46" customFormat="1" ht="15" x14ac:dyDescent="0.2">
      <c r="A10" s="46" t="s">
        <v>75</v>
      </c>
      <c r="B10" s="46" t="s">
        <v>76</v>
      </c>
      <c r="C10" s="47">
        <v>42025</v>
      </c>
      <c r="D10" s="49"/>
      <c r="E10" s="51" t="str">
        <f t="shared" si="0"/>
        <v/>
      </c>
      <c r="F10" s="52"/>
    </row>
    <row r="11" spans="1:6" s="46" customFormat="1" ht="15" x14ac:dyDescent="0.2">
      <c r="A11" s="46" t="s">
        <v>77</v>
      </c>
      <c r="B11" s="46" t="s">
        <v>78</v>
      </c>
      <c r="C11" s="47">
        <v>39857</v>
      </c>
      <c r="D11" s="49"/>
      <c r="E11" s="51" t="str">
        <f t="shared" si="0"/>
        <v/>
      </c>
      <c r="F11" s="52"/>
    </row>
    <row r="12" spans="1:6" s="46" customFormat="1" ht="15" x14ac:dyDescent="0.2">
      <c r="A12" s="46" t="s">
        <v>79</v>
      </c>
      <c r="B12" s="46" t="s">
        <v>80</v>
      </c>
      <c r="C12" s="47">
        <v>40433</v>
      </c>
      <c r="D12" s="49"/>
      <c r="E12" s="51" t="str">
        <f t="shared" si="0"/>
        <v/>
      </c>
      <c r="F12" s="52"/>
    </row>
    <row r="13" spans="1:6" s="46" customFormat="1" ht="15" x14ac:dyDescent="0.2">
      <c r="A13" s="46" t="s">
        <v>23</v>
      </c>
      <c r="B13" s="46" t="s">
        <v>81</v>
      </c>
      <c r="C13" s="47">
        <v>41059</v>
      </c>
      <c r="D13" s="49"/>
      <c r="E13" s="51" t="str">
        <f t="shared" si="0"/>
        <v/>
      </c>
      <c r="F13" s="52"/>
    </row>
    <row r="14" spans="1:6" s="46" customFormat="1" ht="15" x14ac:dyDescent="0.2">
      <c r="A14" s="46" t="s">
        <v>82</v>
      </c>
      <c r="B14" s="46" t="s">
        <v>83</v>
      </c>
      <c r="C14" s="47">
        <v>40665</v>
      </c>
      <c r="D14" s="49"/>
      <c r="E14" s="51" t="str">
        <f t="shared" si="0"/>
        <v/>
      </c>
      <c r="F14" s="52"/>
    </row>
    <row r="15" spans="1:6" ht="15.75" x14ac:dyDescent="0.25">
      <c r="F15" s="53"/>
    </row>
    <row r="17" spans="1:2" x14ac:dyDescent="0.2">
      <c r="A17" s="54" t="s">
        <v>87</v>
      </c>
    </row>
    <row r="19" spans="1:2" x14ac:dyDescent="0.2">
      <c r="A19" s="54" t="s">
        <v>88</v>
      </c>
    </row>
    <row r="21" spans="1:2" x14ac:dyDescent="0.2">
      <c r="A21" s="54" t="s">
        <v>89</v>
      </c>
      <c r="B21" s="54" t="s">
        <v>90</v>
      </c>
    </row>
    <row r="22" spans="1:2" x14ac:dyDescent="0.2">
      <c r="B22" s="54" t="s">
        <v>91</v>
      </c>
    </row>
    <row r="23" spans="1:2" x14ac:dyDescent="0.2">
      <c r="B23" s="54" t="s">
        <v>92</v>
      </c>
    </row>
  </sheetData>
  <pageMargins left="0.78740157499999996" right="0.78740157499999996" top="0.984251969" bottom="0.984251969" header="0.4921259845" footer="0.492125984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7"/>
  <sheetViews>
    <sheetView workbookViewId="0">
      <selection activeCell="F21" sqref="F21"/>
    </sheetView>
  </sheetViews>
  <sheetFormatPr baseColWidth="10" defaultColWidth="10.85546875" defaultRowHeight="12.75" x14ac:dyDescent="0.2"/>
  <cols>
    <col min="1" max="1" width="11.140625" style="6" bestFit="1" customWidth="1"/>
    <col min="2" max="2" width="10.85546875" style="6" customWidth="1"/>
    <col min="3" max="3" width="20.140625" style="6" customWidth="1"/>
    <col min="4" max="4" width="12.7109375" style="6" customWidth="1"/>
    <col min="5" max="5" width="26.42578125" style="6" customWidth="1"/>
    <col min="6" max="16384" width="10.85546875" style="6"/>
  </cols>
  <sheetData>
    <row r="1" spans="1:5" ht="31.5" x14ac:dyDescent="0.55000000000000004">
      <c r="A1" s="72" t="s">
        <v>93</v>
      </c>
      <c r="B1" s="72"/>
      <c r="C1" s="73"/>
    </row>
    <row r="2" spans="1:5" ht="27" customHeight="1" x14ac:dyDescent="0.55000000000000004">
      <c r="A2" s="55"/>
      <c r="B2" s="55"/>
      <c r="C2" s="56"/>
      <c r="D2" s="57" t="s">
        <v>94</v>
      </c>
      <c r="E2" s="58">
        <v>44978</v>
      </c>
    </row>
    <row r="3" spans="1:5" ht="14.1" customHeight="1" x14ac:dyDescent="0.2">
      <c r="A3" s="74" t="s">
        <v>95</v>
      </c>
      <c r="B3" s="75"/>
      <c r="C3" s="75"/>
      <c r="D3" s="75"/>
      <c r="E3" s="75"/>
    </row>
    <row r="4" spans="1:5" ht="14.1" customHeight="1" x14ac:dyDescent="0.2">
      <c r="A4" s="74" t="s">
        <v>96</v>
      </c>
      <c r="B4" s="75"/>
      <c r="C4" s="75"/>
      <c r="D4" s="75"/>
      <c r="E4" s="75"/>
    </row>
    <row r="5" spans="1:5" ht="14.1" customHeight="1" x14ac:dyDescent="0.2">
      <c r="A5" s="76" t="s">
        <v>97</v>
      </c>
      <c r="B5" s="76"/>
      <c r="C5" s="76"/>
      <c r="D5" s="76"/>
      <c r="E5" s="76"/>
    </row>
    <row r="6" spans="1:5" x14ac:dyDescent="0.2">
      <c r="A6" s="59"/>
      <c r="B6" s="59"/>
      <c r="C6" s="59"/>
      <c r="D6" s="59"/>
      <c r="E6" s="59"/>
    </row>
    <row r="7" spans="1:5" ht="15.75" x14ac:dyDescent="0.25">
      <c r="A7" s="57" t="s">
        <v>64</v>
      </c>
      <c r="B7" s="57" t="s">
        <v>63</v>
      </c>
      <c r="C7" s="60" t="s">
        <v>98</v>
      </c>
      <c r="D7" s="60" t="s">
        <v>99</v>
      </c>
      <c r="E7" s="60" t="s">
        <v>8</v>
      </c>
    </row>
    <row r="8" spans="1:5" x14ac:dyDescent="0.2">
      <c r="A8" s="6" t="s">
        <v>100</v>
      </c>
      <c r="B8" s="6" t="s">
        <v>101</v>
      </c>
      <c r="C8" s="61">
        <v>43569</v>
      </c>
      <c r="D8" s="62"/>
      <c r="E8" s="63"/>
    </row>
    <row r="9" spans="1:5" x14ac:dyDescent="0.2">
      <c r="A9" s="6" t="s">
        <v>102</v>
      </c>
      <c r="B9" s="6" t="s">
        <v>0</v>
      </c>
      <c r="C9" s="61">
        <v>43263</v>
      </c>
      <c r="D9" s="62"/>
      <c r="E9" s="63"/>
    </row>
    <row r="10" spans="1:5" x14ac:dyDescent="0.2">
      <c r="A10" s="6" t="s">
        <v>103</v>
      </c>
      <c r="B10" s="6" t="s">
        <v>104</v>
      </c>
      <c r="C10" s="61">
        <v>42800</v>
      </c>
      <c r="D10" s="62"/>
      <c r="E10" s="63"/>
    </row>
    <row r="11" spans="1:5" x14ac:dyDescent="0.2">
      <c r="A11" s="6" t="s">
        <v>105</v>
      </c>
      <c r="B11" s="6" t="s">
        <v>106</v>
      </c>
      <c r="C11" s="61">
        <v>42465</v>
      </c>
      <c r="D11" s="62"/>
      <c r="E11" s="63"/>
    </row>
    <row r="12" spans="1:5" x14ac:dyDescent="0.2">
      <c r="A12" s="6" t="s">
        <v>107</v>
      </c>
      <c r="B12" s="6" t="s">
        <v>108</v>
      </c>
      <c r="C12" s="61">
        <v>44050</v>
      </c>
      <c r="D12" s="62"/>
      <c r="E12" s="63"/>
    </row>
    <row r="13" spans="1:5" x14ac:dyDescent="0.2">
      <c r="A13" s="6" t="s">
        <v>109</v>
      </c>
      <c r="B13" s="6" t="s">
        <v>110</v>
      </c>
      <c r="C13" s="61">
        <v>42138</v>
      </c>
      <c r="D13" s="62"/>
      <c r="E13" s="63"/>
    </row>
    <row r="14" spans="1:5" x14ac:dyDescent="0.2">
      <c r="A14" s="6" t="s">
        <v>111</v>
      </c>
      <c r="B14" s="6" t="s">
        <v>112</v>
      </c>
      <c r="C14" s="61">
        <v>43598</v>
      </c>
      <c r="D14" s="62"/>
      <c r="E14" s="63"/>
    </row>
    <row r="15" spans="1:5" x14ac:dyDescent="0.2">
      <c r="A15" s="6" t="s">
        <v>113</v>
      </c>
      <c r="B15" s="6" t="s">
        <v>114</v>
      </c>
      <c r="C15" s="61">
        <v>39968</v>
      </c>
      <c r="D15" s="62"/>
      <c r="E15" s="63"/>
    </row>
    <row r="16" spans="1:5" x14ac:dyDescent="0.2">
      <c r="A16" s="6" t="s">
        <v>115</v>
      </c>
      <c r="B16" s="6" t="s">
        <v>116</v>
      </c>
      <c r="C16" s="61">
        <v>44026</v>
      </c>
      <c r="D16" s="62"/>
      <c r="E16" s="63"/>
    </row>
    <row r="17" spans="1:5" x14ac:dyDescent="0.2">
      <c r="A17" s="6" t="s">
        <v>117</v>
      </c>
      <c r="B17" s="6" t="s">
        <v>23</v>
      </c>
      <c r="C17" s="61">
        <v>43347</v>
      </c>
      <c r="D17" s="62"/>
      <c r="E17" s="63"/>
    </row>
    <row r="18" spans="1:5" x14ac:dyDescent="0.2">
      <c r="A18" s="6" t="s">
        <v>118</v>
      </c>
      <c r="B18" s="6" t="s">
        <v>119</v>
      </c>
      <c r="C18" s="61">
        <v>44272</v>
      </c>
      <c r="D18" s="62"/>
      <c r="E18" s="63"/>
    </row>
    <row r="19" spans="1:5" x14ac:dyDescent="0.2">
      <c r="A19" s="6" t="s">
        <v>120</v>
      </c>
      <c r="B19" s="6" t="s">
        <v>121</v>
      </c>
      <c r="C19" s="61">
        <v>42534</v>
      </c>
      <c r="D19" s="62"/>
      <c r="E19" s="63"/>
    </row>
    <row r="20" spans="1:5" x14ac:dyDescent="0.2">
      <c r="A20" s="6" t="s">
        <v>122</v>
      </c>
      <c r="B20" s="6" t="s">
        <v>123</v>
      </c>
      <c r="C20" s="61">
        <v>43955</v>
      </c>
      <c r="D20" s="62"/>
      <c r="E20" s="63"/>
    </row>
    <row r="21" spans="1:5" x14ac:dyDescent="0.2">
      <c r="A21" s="6" t="s">
        <v>124</v>
      </c>
      <c r="B21" s="6" t="s">
        <v>125</v>
      </c>
      <c r="C21" s="61">
        <v>44415</v>
      </c>
      <c r="D21" s="62"/>
      <c r="E21" s="63"/>
    </row>
    <row r="22" spans="1:5" x14ac:dyDescent="0.2">
      <c r="A22" s="6" t="s">
        <v>126</v>
      </c>
      <c r="B22" s="6" t="s">
        <v>127</v>
      </c>
      <c r="C22" s="61">
        <v>43528</v>
      </c>
      <c r="D22" s="62"/>
      <c r="E22" s="63"/>
    </row>
    <row r="23" spans="1:5" x14ac:dyDescent="0.2">
      <c r="A23" s="6" t="s">
        <v>126</v>
      </c>
      <c r="B23" s="6" t="s">
        <v>128</v>
      </c>
      <c r="C23" s="61">
        <v>42888</v>
      </c>
      <c r="D23" s="62"/>
      <c r="E23" s="63"/>
    </row>
    <row r="24" spans="1:5" x14ac:dyDescent="0.2">
      <c r="A24" s="6" t="s">
        <v>129</v>
      </c>
      <c r="B24" s="6" t="s">
        <v>130</v>
      </c>
      <c r="C24" s="61">
        <v>43319</v>
      </c>
      <c r="D24" s="62"/>
      <c r="E24" s="63"/>
    </row>
    <row r="25" spans="1:5" x14ac:dyDescent="0.2">
      <c r="A25" s="6" t="s">
        <v>131</v>
      </c>
      <c r="B25" s="6" t="s">
        <v>132</v>
      </c>
      <c r="C25" s="61">
        <v>44077</v>
      </c>
      <c r="D25" s="62"/>
      <c r="E25" s="63"/>
    </row>
    <row r="26" spans="1:5" x14ac:dyDescent="0.2">
      <c r="A26" s="6" t="s">
        <v>133</v>
      </c>
      <c r="B26" s="6" t="s">
        <v>134</v>
      </c>
      <c r="C26" s="61">
        <v>42811</v>
      </c>
      <c r="D26" s="62"/>
      <c r="E26" s="63"/>
    </row>
    <row r="27" spans="1:5" x14ac:dyDescent="0.2">
      <c r="A27" s="6" t="s">
        <v>135</v>
      </c>
      <c r="B27" s="6" t="s">
        <v>136</v>
      </c>
      <c r="C27" s="61">
        <v>41856</v>
      </c>
      <c r="D27" s="62"/>
      <c r="E27" s="63"/>
    </row>
  </sheetData>
  <mergeCells count="4">
    <mergeCell ref="A1:C1"/>
    <mergeCell ref="A3:E3"/>
    <mergeCell ref="A4:E4"/>
    <mergeCell ref="A5:E5"/>
  </mergeCells>
  <conditionalFormatting sqref="E8">
    <cfRule type="expression" dxfId="8" priority="9" stopIfTrue="1">
      <formula>E8&gt;=3</formula>
    </cfRule>
  </conditionalFormatting>
  <conditionalFormatting sqref="E27">
    <cfRule type="expression" dxfId="7" priority="8" stopIfTrue="1">
      <formula>E8&gt;=3</formula>
    </cfRule>
  </conditionalFormatting>
  <conditionalFormatting sqref="E11">
    <cfRule type="expression" dxfId="6" priority="7" stopIfTrue="1">
      <formula>E8&gt;=3</formula>
    </cfRule>
  </conditionalFormatting>
  <conditionalFormatting sqref="E13">
    <cfRule type="expression" dxfId="5" priority="6" stopIfTrue="1">
      <formula>E8&gt;=3</formula>
    </cfRule>
  </conditionalFormatting>
  <conditionalFormatting sqref="E15">
    <cfRule type="expression" dxfId="4" priority="5" stopIfTrue="1">
      <formula>E8&gt;=3</formula>
    </cfRule>
  </conditionalFormatting>
  <conditionalFormatting sqref="E19">
    <cfRule type="expression" dxfId="3" priority="4" stopIfTrue="1">
      <formula>E8&gt;=3</formula>
    </cfRule>
  </conditionalFormatting>
  <conditionalFormatting sqref="E20">
    <cfRule type="expression" dxfId="2" priority="3" stopIfTrue="1">
      <formula>E8&gt;=3</formula>
    </cfRule>
  </conditionalFormatting>
  <conditionalFormatting sqref="E22">
    <cfRule type="expression" dxfId="1" priority="2" stopIfTrue="1">
      <formula>E8&gt;=3</formula>
    </cfRule>
  </conditionalFormatting>
  <conditionalFormatting sqref="E24">
    <cfRule type="expression" dxfId="0" priority="1" stopIfTrue="1">
      <formula>E8&gt;=3</formula>
    </cfRule>
  </conditionalFormatting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8"/>
  <sheetViews>
    <sheetView zoomScale="130" zoomScaleNormal="130" workbookViewId="0">
      <selection activeCell="H10" sqref="H10"/>
    </sheetView>
  </sheetViews>
  <sheetFormatPr baseColWidth="10" defaultRowHeight="15" x14ac:dyDescent="0.25"/>
  <cols>
    <col min="1" max="1" width="23.28515625" customWidth="1"/>
    <col min="5" max="5" width="14" customWidth="1"/>
  </cols>
  <sheetData>
    <row r="1" spans="1:9" x14ac:dyDescent="0.25">
      <c r="A1" s="7" t="s">
        <v>9</v>
      </c>
      <c r="B1" s="7" t="s">
        <v>10</v>
      </c>
      <c r="C1" s="7" t="s">
        <v>11</v>
      </c>
    </row>
    <row r="2" spans="1:9" x14ac:dyDescent="0.25">
      <c r="A2" s="8">
        <v>2023</v>
      </c>
      <c r="B2" s="8">
        <v>3</v>
      </c>
      <c r="C2" s="8">
        <v>16</v>
      </c>
    </row>
    <row r="3" spans="1:9" x14ac:dyDescent="0.25">
      <c r="A3" s="9"/>
      <c r="B3" s="9"/>
      <c r="C3" s="9"/>
    </row>
    <row r="4" spans="1:9" x14ac:dyDescent="0.25">
      <c r="A4" s="80" t="s">
        <v>12</v>
      </c>
      <c r="B4" s="81"/>
      <c r="C4" s="81"/>
      <c r="D4" s="82"/>
      <c r="E4" s="10" t="s">
        <v>13</v>
      </c>
    </row>
    <row r="5" spans="1:9" ht="45.75" customHeight="1" x14ac:dyDescent="0.25">
      <c r="A5" s="83" t="s">
        <v>14</v>
      </c>
      <c r="B5" s="83"/>
      <c r="C5" s="83"/>
      <c r="D5" s="83"/>
      <c r="E5" s="11">
        <f>DATE(A2,B2,C2)</f>
        <v>45001</v>
      </c>
      <c r="F5" s="12"/>
      <c r="G5" s="12"/>
      <c r="H5" s="68">
        <v>1</v>
      </c>
      <c r="I5" s="12">
        <v>45001</v>
      </c>
    </row>
    <row r="9" spans="1:9" x14ac:dyDescent="0.25">
      <c r="A9" s="84" t="s">
        <v>15</v>
      </c>
      <c r="B9" s="85"/>
    </row>
    <row r="10" spans="1:9" x14ac:dyDescent="0.25">
      <c r="A10" s="86">
        <f ca="1">NOW()</f>
        <v>45001.380090046296</v>
      </c>
      <c r="B10" s="87"/>
    </row>
    <row r="11" spans="1:9" x14ac:dyDescent="0.25">
      <c r="A11" s="9"/>
      <c r="B11" s="9"/>
      <c r="C11" s="9"/>
    </row>
    <row r="12" spans="1:9" x14ac:dyDescent="0.25">
      <c r="A12" s="13" t="s">
        <v>16</v>
      </c>
      <c r="B12" s="88" t="s">
        <v>12</v>
      </c>
      <c r="C12" s="89"/>
      <c r="D12" s="89"/>
      <c r="E12" s="90"/>
      <c r="F12" s="13" t="s">
        <v>8</v>
      </c>
    </row>
    <row r="13" spans="1:9" x14ac:dyDescent="0.25">
      <c r="A13" s="14" t="s">
        <v>141</v>
      </c>
      <c r="B13" s="77" t="s">
        <v>17</v>
      </c>
      <c r="C13" s="78"/>
      <c r="D13" s="78"/>
      <c r="E13" s="79"/>
      <c r="F13" s="14">
        <f ca="1">YEAR(A10)</f>
        <v>2023</v>
      </c>
      <c r="H13" s="91"/>
    </row>
    <row r="14" spans="1:9" x14ac:dyDescent="0.25">
      <c r="A14" s="14" t="s">
        <v>142</v>
      </c>
      <c r="B14" s="77" t="s">
        <v>18</v>
      </c>
      <c r="C14" s="78"/>
      <c r="D14" s="78"/>
      <c r="E14" s="79"/>
      <c r="F14" s="14">
        <f ca="1">MONTH(A10)</f>
        <v>3</v>
      </c>
    </row>
    <row r="15" spans="1:9" x14ac:dyDescent="0.25">
      <c r="A15" s="14" t="s">
        <v>143</v>
      </c>
      <c r="B15" s="77" t="s">
        <v>19</v>
      </c>
      <c r="C15" s="78"/>
      <c r="D15" s="78"/>
      <c r="E15" s="79"/>
      <c r="F15" s="14">
        <f ca="1">DAY(A10)</f>
        <v>16</v>
      </c>
    </row>
    <row r="16" spans="1:9" x14ac:dyDescent="0.25">
      <c r="A16" s="14" t="s">
        <v>144</v>
      </c>
      <c r="B16" s="77" t="s">
        <v>20</v>
      </c>
      <c r="C16" s="78"/>
      <c r="D16" s="78"/>
      <c r="E16" s="79"/>
      <c r="F16" s="14">
        <f ca="1">WEEKDAY(A10)</f>
        <v>5</v>
      </c>
    </row>
    <row r="17" spans="1:6" x14ac:dyDescent="0.25">
      <c r="A17" s="15" t="s">
        <v>145</v>
      </c>
      <c r="B17" s="77" t="s">
        <v>21</v>
      </c>
      <c r="C17" s="78"/>
      <c r="D17" s="78"/>
      <c r="E17" s="79"/>
      <c r="F17" s="15">
        <f ca="1">HOUR(A10)</f>
        <v>9</v>
      </c>
    </row>
    <row r="18" spans="1:6" x14ac:dyDescent="0.25">
      <c r="A18" s="15" t="s">
        <v>146</v>
      </c>
      <c r="B18" s="77" t="s">
        <v>22</v>
      </c>
      <c r="C18" s="78"/>
      <c r="D18" s="78"/>
      <c r="E18" s="79"/>
      <c r="F18" s="15">
        <f ca="1">MINUTE(A10)</f>
        <v>7</v>
      </c>
    </row>
  </sheetData>
  <mergeCells count="11">
    <mergeCell ref="B14:E14"/>
    <mergeCell ref="B15:E15"/>
    <mergeCell ref="B16:E16"/>
    <mergeCell ref="B17:E17"/>
    <mergeCell ref="B18:E18"/>
    <mergeCell ref="B13:E13"/>
    <mergeCell ref="A4:D4"/>
    <mergeCell ref="A5:D5"/>
    <mergeCell ref="A9:B9"/>
    <mergeCell ref="A10:B10"/>
    <mergeCell ref="B12:E12"/>
  </mergeCells>
  <printOptions headings="1" gridLines="1"/>
  <pageMargins left="0.70866141732283472" right="0.70866141732283472" top="0.78740157480314965" bottom="0.78740157480314965" header="0.31496062992125984" footer="0.31496062992125984"/>
  <pageSetup paperSize="9" orientation="portrait" horizontalDpi="4294967294" verticalDpi="4294967294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A_Datum Funktionen</vt:lpstr>
      <vt:lpstr>A_Datum berechnen</vt:lpstr>
      <vt:lpstr>Heute</vt:lpstr>
      <vt:lpstr>A_Alter_Jahr</vt:lpstr>
      <vt:lpstr>A_Alter Tag</vt:lpstr>
      <vt:lpstr>A_Impfung</vt:lpstr>
      <vt:lpstr>Datum-Jahr-Uhrzeit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2023-03-16T08:09:32Z</dcterms:modified>
</cp:coreProperties>
</file>