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00" yWindow="345" windowWidth="24480" windowHeight="13860" tabRatio="500" activeTab="3"/>
  </bookViews>
  <sheets>
    <sheet name="Major Signals List" sheetId="1" r:id="rId1"/>
    <sheet name="Pinouts" sheetId="2" r:id="rId2"/>
    <sheet name="Current Budget" sheetId="3" r:id="rId3"/>
    <sheet name="Calculations" sheetId="4" r:id="rId4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B17" i="4"/>
  <c r="D8" i="3"/>
  <c r="B22" i="4"/>
  <c r="B28" i="4"/>
  <c r="D7" i="3"/>
</calcChain>
</file>

<file path=xl/sharedStrings.xml><?xml version="1.0" encoding="utf-8"?>
<sst xmlns="http://schemas.openxmlformats.org/spreadsheetml/2006/main" count="135" uniqueCount="94">
  <si>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</si>
  <si>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</si>
  <si>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</si>
  <si>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</si>
  <si>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</si>
  <si>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</si>
  <si>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</si>
  <si>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</si>
  <si>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</si>
  <si>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</si>
  <si>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</si>
  <si>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</si>
  <si>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</si>
  <si>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</si>
  <si>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</si>
  <si>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</si>
  <si>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</si>
  <si>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</si>
  <si>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COMPONENT NAME</t>
  </si>
  <si>
    <t>Arduino DDS Breakout Board Hardware Block Diagram</t>
  </si>
  <si>
    <t>Douglas Bahr</t>
  </si>
  <si>
    <t>V_01</t>
  </si>
  <si>
    <t>Attiny85</t>
  </si>
  <si>
    <t>DIP Switch</t>
  </si>
  <si>
    <t>LED</t>
  </si>
  <si>
    <t>5v</t>
  </si>
  <si>
    <t>Tiny_GND</t>
  </si>
  <si>
    <t xml:space="preserve">Attiny max out power  </t>
  </si>
  <si>
    <t>100mw</t>
  </si>
  <si>
    <t>Max draw</t>
  </si>
  <si>
    <t>200mw</t>
  </si>
  <si>
    <t>power disapated by 5kpot</t>
  </si>
  <si>
    <t>v/r = I across res</t>
  </si>
  <si>
    <t>5v/5000ohm</t>
  </si>
  <si>
    <t>.001 I</t>
  </si>
  <si>
    <t>P= i^2*R</t>
  </si>
  <si>
    <t>5nWatt</t>
  </si>
  <si>
    <t>ohm</t>
  </si>
  <si>
    <t>farad</t>
  </si>
  <si>
    <t xml:space="preserve"> cutoff freq</t>
  </si>
  <si>
    <t>http://www.rfcafe.com/references/electrical/filter-denorm.htm</t>
  </si>
  <si>
    <t>RC filter impedence</t>
  </si>
  <si>
    <t>http://www.electronics-tutorials.ws/filter/filter_2.html</t>
  </si>
  <si>
    <t>l1</t>
  </si>
  <si>
    <t>l2</t>
  </si>
  <si>
    <t>uH</t>
  </si>
  <si>
    <t>c2</t>
  </si>
  <si>
    <t>c3</t>
  </si>
  <si>
    <t>V_02</t>
  </si>
  <si>
    <t xml:space="preserve">Manual Frequency Signal </t>
  </si>
  <si>
    <t>Tiny To Led Signal Out</t>
  </si>
  <si>
    <t>Ardu to Tiny MainSignal</t>
  </si>
  <si>
    <t>Ard Sig header Pin 11</t>
  </si>
  <si>
    <t>Ard Sig header Pin 10</t>
  </si>
  <si>
    <t>Ard Sig header Pin 9</t>
  </si>
  <si>
    <t>Tiny DDS Signal Out</t>
  </si>
  <si>
    <t>&lt;10ma</t>
  </si>
  <si>
    <t>25-40ma</t>
  </si>
  <si>
    <t>15ma</t>
  </si>
  <si>
    <t>50kHz</t>
  </si>
  <si>
    <t>1hz</t>
  </si>
  <si>
    <t>20hz</t>
  </si>
  <si>
    <t>1kHz</t>
  </si>
  <si>
    <t>HDR1</t>
  </si>
  <si>
    <t>HDR2</t>
  </si>
  <si>
    <t>HDR4</t>
  </si>
  <si>
    <t>io11</t>
  </si>
  <si>
    <t>io10</t>
  </si>
  <si>
    <t>io9</t>
  </si>
  <si>
    <t>io4</t>
  </si>
  <si>
    <t>Ard Sig header Pin 4</t>
  </si>
  <si>
    <t>GND</t>
  </si>
  <si>
    <t>VCC</t>
  </si>
  <si>
    <t>Tiny_2</t>
  </si>
  <si>
    <t>Dip_1</t>
  </si>
  <si>
    <t>Dip_2</t>
  </si>
  <si>
    <t>Dip_3</t>
  </si>
  <si>
    <t>Dip_4</t>
  </si>
  <si>
    <t>Dip_16</t>
  </si>
  <si>
    <t>Dip_15</t>
  </si>
  <si>
    <t>Dip_14</t>
  </si>
  <si>
    <t>Dip_13</t>
  </si>
  <si>
    <t>Tiny_Vcc</t>
  </si>
  <si>
    <t>1.4-1.9v</t>
  </si>
  <si>
    <t>170ma</t>
  </si>
  <si>
    <t>RC Low pass filter Cutoff 20KHz</t>
  </si>
  <si>
    <t>Ohm</t>
  </si>
  <si>
    <t>SOURCE</t>
  </si>
  <si>
    <t>Farad</t>
  </si>
  <si>
    <t xml:space="preserve">Henery </t>
  </si>
  <si>
    <t>http://www.calculatoredge.com/electronics/ch%20pi%20low%20pass.htm</t>
  </si>
  <si>
    <t>Chebyshev Low pass filter calculations</t>
  </si>
  <si>
    <t>This seems to be completely off and discarded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</si>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</sst>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2C3E50"/>
      <name val="MathJax_Math-italic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" applyNumberFormat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1" fontId="0" fillId="0" borderId="0" xfId="0" applyNumberFormat="1" applyFont="1" applyAlignment="1"/>
    <xf numFmtId="0" fontId="7" fillId="0" borderId="0" xfId="0" applyFont="1" applyAlignment="1"/>
    <xf numFmtId="0" fontId="9" fillId="3" borderId="0" xfId="20" applyAlignment="1"/>
    <xf numFmtId="0" fontId="12" fillId="3" borderId="0" xfId="20" applyFont="1" applyAlignment="1"/>
    <xf numFmtId="0" fontId="8" fillId="2" borderId="0" xfId="19" applyAlignment="1"/>
    <xf numFmtId="0" fontId="10" fillId="4" borderId="0" xfId="21" applyAlignment="1"/>
    <xf numFmtId="11" fontId="10" fillId="4" borderId="0" xfId="21" applyNumberFormat="1" applyAlignment="1"/>
    <xf numFmtId="0" fontId="11" fillId="5" borderId="1" xfId="22" applyAlignment="1"/>
  </cellXfs>
  <cellStyles count="23">
    <cellStyle name="Bad" xfId="20" builtinId="27"/>
    <cellStyle name="Calculation" xfId="22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2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27</xdr:row>
      <xdr:rowOff>57150</xdr:rowOff>
    </xdr:from>
    <xdr:to>
      <xdr:col>0</xdr:col>
      <xdr:colOff>1238250</xdr:colOff>
      <xdr:row>29</xdr:row>
      <xdr:rowOff>104775</xdr:rowOff>
    </xdr:to>
    <xdr:pic>
      <xdr:nvPicPr>
        <xdr:cNvPr id="2" name="Picture 1" descr="RF Cafe - Filter prototype denormalization equation lowpass prototype inductor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57825"/>
          <a:ext cx="9525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24</xdr:row>
      <xdr:rowOff>133350</xdr:rowOff>
    </xdr:from>
    <xdr:to>
      <xdr:col>0</xdr:col>
      <xdr:colOff>1352550</xdr:colOff>
      <xdr:row>26</xdr:row>
      <xdr:rowOff>180975</xdr:rowOff>
    </xdr:to>
    <xdr:pic>
      <xdr:nvPicPr>
        <xdr:cNvPr id="3" name="Picture 2" descr="RF Cafe - Filter prototype denormalization equation lowpass prototype capacitor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933950"/>
          <a:ext cx="11525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21</xdr:row>
      <xdr:rowOff>28575</xdr:rowOff>
    </xdr:from>
    <xdr:to>
      <xdr:col>0</xdr:col>
      <xdr:colOff>1600200</xdr:colOff>
      <xdr:row>23</xdr:row>
      <xdr:rowOff>161925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429000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0</xdr:col>
      <xdr:colOff>2409825</xdr:colOff>
      <xdr:row>18</xdr:row>
      <xdr:rowOff>47625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847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1152525</xdr:colOff>
      <xdr:row>14</xdr:row>
      <xdr:rowOff>161925</xdr:rowOff>
    </xdr:to>
    <xdr:pic>
      <xdr:nvPicPr>
        <xdr:cNvPr id="6" name="Picture 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35" sqref="B35"/>
    </sheetView>
  </sheetViews>
  <sheetFormatPr defaultColWidth="14.42578125" defaultRowHeight="15.75" customHeight="1"/>
  <cols>
    <col min="1" max="1" width="23.7109375" customWidth="1"/>
    <col min="2" max="2" width="31.85546875" customWidth="1"/>
    <col min="3" max="3" width="13" customWidth="1"/>
    <col min="4" max="4" width="15" customWidth="1"/>
    <col min="6" max="6" width="17.85546875" customWidth="1"/>
    <col min="7" max="7" width="24.42578125" customWidth="1"/>
  </cols>
  <sheetData>
    <row r="1" spans="1:8" ht="15.75" customHeight="1">
      <c r="A1" s="1" t="s">
        <v>0</v>
      </c>
      <c r="B1" s="10" t="s">
        <v>19</v>
      </c>
      <c r="C1" s="11"/>
    </row>
    <row r="2" spans="1:8" ht="15.75" customHeight="1">
      <c r="A2" s="1" t="s">
        <v>1</v>
      </c>
      <c r="B2" s="10" t="s">
        <v>20</v>
      </c>
      <c r="C2" s="11"/>
    </row>
    <row r="3" spans="1:8" ht="15.75" customHeight="1">
      <c r="A3" s="1" t="s">
        <v>2</v>
      </c>
      <c r="B3" s="2">
        <v>42657</v>
      </c>
      <c r="C3" s="11"/>
    </row>
    <row r="4" spans="1:8" ht="15.75" customHeight="1">
      <c r="A4" s="1" t="s">
        <v>3</v>
      </c>
      <c r="B4" s="10" t="s">
        <v>48</v>
      </c>
      <c r="C4" s="11"/>
    </row>
    <row r="6" spans="1:8" ht="15.75" customHeight="1">
      <c r="A6" s="1" t="s">
        <v>4</v>
      </c>
      <c r="B6" s="1" t="s">
        <v>17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10</v>
      </c>
      <c r="H6" s="1" t="s">
        <v>8</v>
      </c>
    </row>
    <row r="7" spans="1:8" ht="15.75" customHeight="1">
      <c r="A7" s="1" t="s">
        <v>51</v>
      </c>
      <c r="B7" t="s">
        <v>25</v>
      </c>
      <c r="C7" t="s">
        <v>56</v>
      </c>
      <c r="E7" s="11" t="s">
        <v>60</v>
      </c>
    </row>
    <row r="8" spans="1:8" ht="15.75" customHeight="1">
      <c r="A8" s="1" t="s">
        <v>50</v>
      </c>
      <c r="B8" s="11" t="s">
        <v>25</v>
      </c>
      <c r="C8" t="s">
        <v>58</v>
      </c>
      <c r="E8" t="s">
        <v>61</v>
      </c>
    </row>
    <row r="9" spans="1:8" ht="15.75" customHeight="1">
      <c r="A9" s="1" t="s">
        <v>49</v>
      </c>
      <c r="B9" s="11" t="s">
        <v>25</v>
      </c>
      <c r="C9" t="s">
        <v>56</v>
      </c>
      <c r="E9" s="11" t="s">
        <v>62</v>
      </c>
    </row>
    <row r="10" spans="1:8" ht="15.75" customHeight="1">
      <c r="A10" s="1" t="s">
        <v>55</v>
      </c>
      <c r="B10" s="11" t="s">
        <v>25</v>
      </c>
      <c r="C10" t="s">
        <v>57</v>
      </c>
      <c r="E10" t="s">
        <v>59</v>
      </c>
    </row>
    <row r="11" spans="1:8" ht="15.75" customHeight="1">
      <c r="A11" s="1" t="s">
        <v>52</v>
      </c>
      <c r="B11" s="11" t="s">
        <v>25</v>
      </c>
      <c r="C11" t="s">
        <v>56</v>
      </c>
      <c r="E11" s="11" t="s">
        <v>62</v>
      </c>
    </row>
    <row r="12" spans="1:8" ht="15.75" customHeight="1">
      <c r="A12" s="1" t="s">
        <v>53</v>
      </c>
      <c r="B12" s="11" t="s">
        <v>25</v>
      </c>
      <c r="C12" s="11" t="s">
        <v>56</v>
      </c>
      <c r="E12" s="11" t="s">
        <v>62</v>
      </c>
    </row>
    <row r="13" spans="1:8" ht="15.75" customHeight="1">
      <c r="A13" s="1" t="s">
        <v>54</v>
      </c>
      <c r="B13" s="11" t="s">
        <v>25</v>
      </c>
      <c r="C13" s="11" t="s">
        <v>56</v>
      </c>
      <c r="E13" s="11" t="s">
        <v>62</v>
      </c>
    </row>
    <row r="14" spans="1:8" ht="15.75" customHeight="1">
      <c r="A14" s="1" t="s">
        <v>70</v>
      </c>
      <c r="B14" s="11" t="s">
        <v>25</v>
      </c>
      <c r="C14" s="11" t="s">
        <v>56</v>
      </c>
      <c r="E14" t="s">
        <v>62</v>
      </c>
    </row>
    <row r="16" spans="1:8" ht="15.75" customHeight="1">
      <c r="A16" s="10"/>
      <c r="B16" s="12"/>
      <c r="C16" s="12"/>
      <c r="E16" s="12"/>
    </row>
    <row r="17" spans="1:5" ht="15.75" customHeight="1">
      <c r="A17" s="10"/>
      <c r="B17" s="12"/>
      <c r="C17" s="12"/>
    </row>
    <row r="18" spans="1:5" ht="15.75" customHeight="1">
      <c r="A18" s="12"/>
      <c r="B18" s="12"/>
      <c r="C18" s="12"/>
      <c r="E18" s="12"/>
    </row>
    <row r="19" spans="1:5" ht="15.75" customHeight="1">
      <c r="A19" s="12"/>
      <c r="B19" s="12"/>
      <c r="C19" s="12"/>
    </row>
    <row r="20" spans="1:5" ht="15.75" customHeight="1">
      <c r="A20" s="12"/>
      <c r="B20" s="12"/>
      <c r="C20" s="12"/>
    </row>
    <row r="21" spans="1:5" ht="15.75" customHeight="1">
      <c r="A21" s="12"/>
      <c r="B21" s="12"/>
      <c r="C21" s="12"/>
    </row>
    <row r="22" spans="1:5" ht="15.75" customHeight="1">
      <c r="A22" s="12"/>
      <c r="B22" s="12"/>
      <c r="C22" s="1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1" sqref="D11"/>
    </sheetView>
  </sheetViews>
  <sheetFormatPr defaultColWidth="14.42578125" defaultRowHeight="15.75" customHeight="1"/>
  <cols>
    <col min="1" max="1" width="32.85546875" customWidth="1"/>
    <col min="2" max="2" width="21.42578125" customWidth="1"/>
  </cols>
  <sheetData>
    <row r="1" spans="1:3" ht="15.75" customHeight="1">
      <c r="A1" s="1" t="s">
        <v>0</v>
      </c>
      <c r="B1" s="10" t="s">
        <v>19</v>
      </c>
    </row>
    <row r="2" spans="1:3" ht="15.75" customHeight="1">
      <c r="A2" s="1" t="s">
        <v>1</v>
      </c>
      <c r="B2" s="10" t="s">
        <v>20</v>
      </c>
    </row>
    <row r="3" spans="1:3" ht="15.75" customHeight="1">
      <c r="A3" s="1" t="s">
        <v>2</v>
      </c>
      <c r="B3" s="2">
        <v>42657</v>
      </c>
    </row>
    <row r="4" spans="1:3" ht="15.75" customHeight="1">
      <c r="A4" s="1" t="s">
        <v>3</v>
      </c>
      <c r="B4" s="10" t="s">
        <v>48</v>
      </c>
    </row>
    <row r="6" spans="1:3" ht="15.75" customHeight="1">
      <c r="A6" s="1" t="s">
        <v>18</v>
      </c>
      <c r="B6" s="1" t="s">
        <v>11</v>
      </c>
      <c r="C6" s="1"/>
    </row>
    <row r="7" spans="1:3" ht="15.75" customHeight="1">
      <c r="A7" s="1" t="s">
        <v>63</v>
      </c>
    </row>
    <row r="8" spans="1:3" ht="15.75" customHeight="1">
      <c r="B8" t="s">
        <v>66</v>
      </c>
    </row>
    <row r="9" spans="1:3" ht="15.75" customHeight="1">
      <c r="B9" t="s">
        <v>67</v>
      </c>
    </row>
    <row r="10" spans="1:3" ht="15.75" customHeight="1">
      <c r="B10" t="s">
        <v>68</v>
      </c>
    </row>
    <row r="11" spans="1:3" ht="15.75" customHeight="1">
      <c r="A11" s="1" t="s">
        <v>65</v>
      </c>
    </row>
    <row r="12" spans="1:3" ht="15.75" customHeight="1">
      <c r="B12" t="s">
        <v>69</v>
      </c>
    </row>
    <row r="13" spans="1:3" ht="15.75" customHeight="1">
      <c r="A13" s="1" t="s">
        <v>64</v>
      </c>
    </row>
    <row r="14" spans="1:3" ht="15.75" customHeight="1">
      <c r="B14" t="s">
        <v>72</v>
      </c>
    </row>
    <row r="15" spans="1:3" ht="15.75" customHeight="1">
      <c r="B15" t="s">
        <v>71</v>
      </c>
    </row>
    <row r="16" spans="1:3" ht="15.75" customHeight="1">
      <c r="A16" s="1" t="s">
        <v>22</v>
      </c>
    </row>
    <row r="17" spans="1:2" ht="15.75" customHeight="1">
      <c r="B17" s="12" t="s">
        <v>73</v>
      </c>
    </row>
    <row r="18" spans="1:2" ht="15.75" customHeight="1">
      <c r="B18" s="12" t="s">
        <v>82</v>
      </c>
    </row>
    <row r="19" spans="1:2" ht="15.75" customHeight="1">
      <c r="B19" s="12" t="s">
        <v>26</v>
      </c>
    </row>
    <row r="20" spans="1:2" ht="15.75" customHeight="1">
      <c r="A20" s="1" t="s">
        <v>23</v>
      </c>
      <c r="B20" s="12"/>
    </row>
    <row r="21" spans="1:2" ht="15.75" customHeight="1">
      <c r="B21" s="12" t="s">
        <v>74</v>
      </c>
    </row>
    <row r="22" spans="1:2" ht="15.75" customHeight="1">
      <c r="B22" s="12" t="s">
        <v>75</v>
      </c>
    </row>
    <row r="23" spans="1:2" ht="15.75" customHeight="1">
      <c r="B23" s="12" t="s">
        <v>76</v>
      </c>
    </row>
    <row r="24" spans="1:2" ht="15.75" customHeight="1">
      <c r="B24" s="12" t="s">
        <v>77</v>
      </c>
    </row>
    <row r="25" spans="1:2" ht="15.75" customHeight="1">
      <c r="B25" s="12" t="s">
        <v>78</v>
      </c>
    </row>
    <row r="26" spans="1:2" ht="15.75" customHeight="1">
      <c r="B26" s="12" t="s">
        <v>79</v>
      </c>
    </row>
    <row r="27" spans="1:2" ht="15.75" customHeight="1">
      <c r="B27" s="12" t="s">
        <v>80</v>
      </c>
    </row>
    <row r="28" spans="1:2" ht="15.75" customHeight="1">
      <c r="B28" s="12" t="s">
        <v>81</v>
      </c>
    </row>
    <row r="29" spans="1:2" ht="15.75" customHeight="1">
      <c r="B2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B3" sqref="B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1" t="s">
        <v>0</v>
      </c>
      <c r="B1" s="10" t="s">
        <v>19</v>
      </c>
      <c r="C1" s="4"/>
      <c r="D1" s="4"/>
    </row>
    <row r="2" spans="1:6" ht="15.75" customHeight="1">
      <c r="A2" s="1" t="s">
        <v>1</v>
      </c>
      <c r="B2" s="10" t="s">
        <v>20</v>
      </c>
      <c r="C2" s="4"/>
      <c r="D2" s="4"/>
    </row>
    <row r="3" spans="1:6" ht="15.75" customHeight="1">
      <c r="A3" s="1" t="s">
        <v>2</v>
      </c>
      <c r="B3" s="2">
        <v>42657</v>
      </c>
      <c r="C3" s="4"/>
      <c r="D3" s="4"/>
    </row>
    <row r="4" spans="1:6" ht="15.75" customHeight="1">
      <c r="A4" s="1" t="s">
        <v>3</v>
      </c>
      <c r="B4" s="10" t="s">
        <v>48</v>
      </c>
      <c r="C4" s="4"/>
      <c r="D4" s="4"/>
    </row>
    <row r="5" spans="1:6" ht="15.75" customHeight="1">
      <c r="B5" s="5"/>
      <c r="C5" s="5"/>
      <c r="D5" s="6"/>
      <c r="E5" s="3"/>
      <c r="F5" s="1"/>
    </row>
    <row r="6" spans="1:6" ht="15.75" customHeight="1">
      <c r="B6" s="5" t="s">
        <v>12</v>
      </c>
      <c r="C6" s="5" t="s">
        <v>13</v>
      </c>
      <c r="D6" s="6" t="s">
        <v>14</v>
      </c>
      <c r="E6" s="3"/>
      <c r="F6" s="1" t="s">
        <v>15</v>
      </c>
    </row>
    <row r="7" spans="1:6" ht="12.75">
      <c r="A7" s="1" t="s">
        <v>22</v>
      </c>
      <c r="B7" s="7">
        <v>1</v>
      </c>
      <c r="C7" s="8">
        <v>0.15</v>
      </c>
      <c r="D7" s="9">
        <f t="shared" ref="D7:D8" si="0">B7*C7</f>
        <v>0.15</v>
      </c>
      <c r="F7" s="12" t="s">
        <v>25</v>
      </c>
    </row>
    <row r="8" spans="1:6" ht="15.75" customHeight="1">
      <c r="A8" s="1" t="s">
        <v>24</v>
      </c>
      <c r="B8" s="7">
        <v>1</v>
      </c>
      <c r="C8" s="8">
        <v>0.02</v>
      </c>
      <c r="D8" s="9">
        <f t="shared" si="0"/>
        <v>0.02</v>
      </c>
      <c r="F8" t="s">
        <v>83</v>
      </c>
    </row>
    <row r="9" spans="1:6" ht="15.75" customHeight="1">
      <c r="A9" s="1" t="s">
        <v>16</v>
      </c>
      <c r="B9" s="4" t="s">
        <v>84</v>
      </c>
      <c r="C9" s="8"/>
      <c r="D9" s="9"/>
    </row>
    <row r="10" spans="1:6" ht="15.75" customHeight="1">
      <c r="A10" s="1"/>
      <c r="B10" s="7"/>
      <c r="C10" s="8"/>
      <c r="D10" s="9"/>
    </row>
    <row r="11" spans="1:6" ht="15.75" customHeight="1">
      <c r="A11" s="1"/>
      <c r="B11" s="7"/>
      <c r="C11" s="8"/>
      <c r="D11" s="9"/>
    </row>
    <row r="12" spans="1:6" ht="15.75" customHeight="1">
      <c r="C12" s="8"/>
      <c r="D12" s="9"/>
    </row>
    <row r="13" spans="1:6" ht="15.75" customHeight="1">
      <c r="A13" s="1"/>
      <c r="B13" s="7"/>
      <c r="C13" s="8"/>
      <c r="D13" s="9"/>
    </row>
    <row r="14" spans="1:6" ht="15.75" customHeight="1">
      <c r="A14" s="1"/>
      <c r="B14" s="7"/>
      <c r="C14" s="8"/>
      <c r="D14" s="9"/>
    </row>
    <row r="15" spans="1:6" ht="15.75" customHeight="1">
      <c r="A15" s="1"/>
      <c r="B15" s="7"/>
      <c r="C15" s="8"/>
      <c r="D15" s="9"/>
    </row>
    <row r="16" spans="1:6" ht="15.75" customHeight="1">
      <c r="A16" s="1"/>
      <c r="B16" s="7"/>
      <c r="C16" s="8"/>
      <c r="D16" s="9"/>
    </row>
    <row r="17" spans="2:4" ht="15.75" customHeight="1">
      <c r="C17" s="4"/>
      <c r="D17" s="4"/>
    </row>
    <row r="18" spans="2:4" ht="15.75" customHeight="1">
      <c r="B18" s="4"/>
      <c r="C18" s="4"/>
      <c r="D18" s="4"/>
    </row>
    <row r="19" spans="2:4" ht="15.75" customHeight="1">
      <c r="B19" s="4"/>
      <c r="C19" s="4"/>
      <c r="D19" s="4"/>
    </row>
    <row r="20" spans="2:4" ht="15.75" customHeight="1">
      <c r="B20" s="4"/>
      <c r="C20" s="4"/>
      <c r="D20" s="4"/>
    </row>
    <row r="21" spans="2:4" ht="15.75" customHeight="1">
      <c r="B21" s="4"/>
      <c r="C21" s="4"/>
      <c r="D21" s="4"/>
    </row>
    <row r="22" spans="2:4" ht="15.75" customHeight="1">
      <c r="B22" s="4"/>
      <c r="C22" s="4"/>
      <c r="D22" s="4"/>
    </row>
    <row r="23" spans="2:4" ht="15.75" customHeight="1">
      <c r="B23" s="4"/>
      <c r="C23" s="4"/>
      <c r="D23" s="4"/>
    </row>
    <row r="24" spans="2:4" ht="15.75" customHeight="1">
      <c r="B24" s="4"/>
      <c r="C24" s="4"/>
      <c r="D24" s="4"/>
    </row>
    <row r="25" spans="2:4" ht="15.75" customHeight="1">
      <c r="B25" s="4"/>
      <c r="C25" s="4"/>
      <c r="D25" s="4"/>
    </row>
    <row r="26" spans="2:4" ht="15.75" customHeight="1">
      <c r="B26" s="4"/>
      <c r="C26" s="4"/>
      <c r="D26" s="4"/>
    </row>
    <row r="27" spans="2:4" ht="15.75" customHeight="1">
      <c r="B27" s="4"/>
      <c r="C27" s="4"/>
      <c r="D27" s="4"/>
    </row>
    <row r="28" spans="2:4" ht="15.75" customHeight="1">
      <c r="B28" s="4"/>
      <c r="C28" s="4"/>
      <c r="D28" s="4"/>
    </row>
    <row r="29" spans="2:4" ht="15.75" customHeight="1">
      <c r="B29" s="4"/>
      <c r="C29" s="4"/>
      <c r="D29" s="4"/>
    </row>
    <row r="30" spans="2:4" ht="15.75" customHeight="1">
      <c r="B30" s="4"/>
      <c r="C30" s="4"/>
      <c r="D30" s="4"/>
    </row>
    <row r="31" spans="2:4" ht="15.75" customHeight="1">
      <c r="B31" s="4"/>
      <c r="C31" s="4"/>
      <c r="D31" s="4"/>
    </row>
    <row r="32" spans="2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1" workbookViewId="0">
      <selection activeCell="E37" sqref="E37"/>
    </sheetView>
  </sheetViews>
  <sheetFormatPr defaultColWidth="14.42578125" defaultRowHeight="15.75" customHeight="1"/>
  <cols>
    <col min="1" max="1" width="36.42578125" customWidth="1"/>
    <col min="3" max="3" width="32.5703125" customWidth="1"/>
    <col min="4" max="4" width="43.42578125" customWidth="1"/>
  </cols>
  <sheetData>
    <row r="1" spans="1:8" ht="15.75" customHeight="1">
      <c r="A1" s="1" t="s">
        <v>0</v>
      </c>
      <c r="B1" s="10" t="s">
        <v>19</v>
      </c>
    </row>
    <row r="2" spans="1:8" ht="15.75" customHeight="1">
      <c r="A2" s="1" t="s">
        <v>1</v>
      </c>
      <c r="B2" s="10" t="s">
        <v>20</v>
      </c>
    </row>
    <row r="3" spans="1:8" ht="15.75" customHeight="1">
      <c r="A3" s="1" t="s">
        <v>2</v>
      </c>
      <c r="B3" s="2">
        <v>42641</v>
      </c>
    </row>
    <row r="4" spans="1:8" ht="15.75" customHeight="1">
      <c r="A4" s="1" t="s">
        <v>3</v>
      </c>
      <c r="B4" s="10" t="s">
        <v>21</v>
      </c>
    </row>
    <row r="6" spans="1:8" ht="15.75" customHeight="1">
      <c r="A6" s="1" t="s">
        <v>27</v>
      </c>
      <c r="B6" s="10" t="s">
        <v>28</v>
      </c>
    </row>
    <row r="7" spans="1:8" ht="15.75" customHeight="1">
      <c r="A7" s="1" t="s">
        <v>29</v>
      </c>
      <c r="B7" s="10" t="s">
        <v>30</v>
      </c>
    </row>
    <row r="9" spans="1:8" ht="15.75" customHeight="1">
      <c r="A9" s="18" t="s">
        <v>31</v>
      </c>
      <c r="B9" s="18"/>
      <c r="C9" s="18" t="s">
        <v>32</v>
      </c>
      <c r="D9" s="18" t="s">
        <v>33</v>
      </c>
      <c r="E9" s="18" t="s">
        <v>34</v>
      </c>
      <c r="F9" s="18" t="s">
        <v>35</v>
      </c>
      <c r="G9" s="18" t="s">
        <v>36</v>
      </c>
    </row>
    <row r="11" spans="1:8" ht="15.75" customHeight="1">
      <c r="A11" s="19" t="s">
        <v>85</v>
      </c>
      <c r="B11" s="19"/>
      <c r="C11" s="19"/>
    </row>
    <row r="12" spans="1:8" ht="15.75" customHeight="1">
      <c r="A12" s="19"/>
      <c r="B12" s="19">
        <v>270</v>
      </c>
      <c r="C12" s="19" t="s">
        <v>37</v>
      </c>
    </row>
    <row r="13" spans="1:8" ht="15.75" customHeight="1">
      <c r="A13" s="19"/>
      <c r="B13" s="20">
        <v>2.9488086812927999E-8</v>
      </c>
      <c r="C13" s="19" t="s">
        <v>38</v>
      </c>
    </row>
    <row r="14" spans="1:8" ht="15.75" customHeight="1">
      <c r="A14" s="19"/>
      <c r="B14" s="19">
        <v>20000</v>
      </c>
      <c r="C14" s="19" t="s">
        <v>39</v>
      </c>
      <c r="H14" s="15"/>
    </row>
    <row r="17" spans="1:5" ht="15.75" customHeight="1">
      <c r="B17" s="14">
        <f>1/(2*3.1415*20000*B13)</f>
        <v>269.87108069393213</v>
      </c>
    </row>
    <row r="20" spans="1:5" ht="15.75" customHeight="1">
      <c r="C20" s="13" t="s">
        <v>87</v>
      </c>
    </row>
    <row r="21" spans="1:5" ht="15.75" customHeight="1">
      <c r="A21" s="12" t="s">
        <v>41</v>
      </c>
      <c r="C21" t="s">
        <v>42</v>
      </c>
    </row>
    <row r="22" spans="1:5" ht="15.75" customHeight="1">
      <c r="B22">
        <f>((B12^2)+(B17)^2)^(1/2)</f>
        <v>381.74651300949802</v>
      </c>
      <c r="C22" t="s">
        <v>86</v>
      </c>
    </row>
    <row r="24" spans="1:5" ht="15.75" customHeight="1">
      <c r="C24" s="13" t="s">
        <v>87</v>
      </c>
    </row>
    <row r="25" spans="1:5" ht="15.75" customHeight="1">
      <c r="A25" s="16"/>
      <c r="B25" s="16"/>
      <c r="C25" s="16" t="s">
        <v>40</v>
      </c>
      <c r="D25" s="16"/>
      <c r="E25" s="16"/>
    </row>
    <row r="26" spans="1:5" ht="15.75" customHeight="1">
      <c r="A26" s="16"/>
      <c r="B26" s="16">
        <f>B13/(2*3.1415*20000*B12)</f>
        <v>8.6913207340583942E-16</v>
      </c>
      <c r="C26" s="16" t="s">
        <v>88</v>
      </c>
      <c r="D26" s="16"/>
      <c r="E26" s="16"/>
    </row>
    <row r="27" spans="1:5" ht="15.75" customHeight="1">
      <c r="A27" s="16"/>
      <c r="B27" s="16"/>
      <c r="C27" s="16"/>
      <c r="D27" s="16"/>
      <c r="E27" s="16"/>
    </row>
    <row r="28" spans="1:5" ht="15.75" customHeight="1">
      <c r="A28" s="16"/>
      <c r="B28" s="16">
        <f>(B22*B12/(6.2831*20000))</f>
        <v>0.82022853776451476</v>
      </c>
      <c r="C28" s="16" t="s">
        <v>89</v>
      </c>
      <c r="D28" s="17" t="s">
        <v>92</v>
      </c>
      <c r="E28" s="16"/>
    </row>
    <row r="29" spans="1:5" ht="15.75" customHeight="1">
      <c r="A29" s="16"/>
      <c r="B29" s="16"/>
      <c r="C29" s="16"/>
      <c r="D29" s="16"/>
      <c r="E29" s="16"/>
    </row>
    <row r="30" spans="1:5" ht="15.75" customHeight="1">
      <c r="A30" s="16"/>
      <c r="B30" s="16"/>
      <c r="C30" s="16"/>
      <c r="D30" s="16"/>
      <c r="E30" s="16"/>
    </row>
    <row r="31" spans="1:5" ht="15.75" customHeight="1">
      <c r="A31" s="21"/>
      <c r="B31" s="21"/>
      <c r="C31" s="21" t="s">
        <v>90</v>
      </c>
      <c r="D31" s="21"/>
    </row>
    <row r="32" spans="1:5" ht="15.75" customHeight="1">
      <c r="A32" s="21" t="s">
        <v>91</v>
      </c>
      <c r="B32" s="21" t="s">
        <v>43</v>
      </c>
      <c r="C32" s="21">
        <v>8.9751200000000004</v>
      </c>
      <c r="D32" s="21" t="s">
        <v>45</v>
      </c>
    </row>
    <row r="33" spans="1:4" ht="15.75" customHeight="1">
      <c r="A33" s="21"/>
      <c r="B33" s="21" t="s">
        <v>44</v>
      </c>
      <c r="C33" s="21">
        <v>8.9751200000000004</v>
      </c>
      <c r="D33" s="21" t="s">
        <v>45</v>
      </c>
    </row>
    <row r="34" spans="1:4" ht="15.75" customHeight="1">
      <c r="A34" s="21"/>
      <c r="B34" s="21" t="s">
        <v>46</v>
      </c>
      <c r="C34" s="21">
        <v>25.243220000000001</v>
      </c>
      <c r="D34" s="21" t="s">
        <v>93</v>
      </c>
    </row>
    <row r="35" spans="1:4" ht="15.75" customHeight="1">
      <c r="A35" s="21"/>
      <c r="B35" s="21" t="s">
        <v>47</v>
      </c>
      <c r="C35" s="21">
        <v>20.422180000000001</v>
      </c>
      <c r="D35" s="21" t="s">
        <v>93</v>
      </c>
    </row>
  </sheetData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Pinouts</vt:lpstr>
      <vt:lpstr>Current Budget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2016-09-28T21:44:31Z</dcterms:created>
  <dcterms:modified xsi:type="dcterms:W3CDTF">2016-10-14T16:18:33Z</dcterms:modified>
</cp:coreProperties>
</file>