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Excel Project\Complet Project\"/>
    </mc:Choice>
  </mc:AlternateContent>
  <xr:revisionPtr revIDLastSave="0" documentId="13_ncr:1_{EB57D549-A7CE-4646-9FF3-0962B48C6F31}" xr6:coauthVersionLast="47" xr6:coauthVersionMax="47" xr10:uidLastSave="{00000000-0000-0000-0000-000000000000}"/>
  <bookViews>
    <workbookView xWindow="-120" yWindow="-120" windowWidth="38640" windowHeight="21120" tabRatio="877" xr2:uid="{5AF5D4AF-D10E-435D-ABA8-B0D0494ED23E}"/>
  </bookViews>
  <sheets>
    <sheet name="Dashboard" sheetId="16" r:id="rId1"/>
    <sheet name="Analysis" sheetId="19" r:id="rId2"/>
    <sheet name="DataSet" sheetId="1" r:id="rId3"/>
  </sheets>
  <definedNames>
    <definedName name="_xlchart.v1.0" hidden="1">Analysis!$M$15:$M$23</definedName>
    <definedName name="_xlchart.v1.1" hidden="1">Analysis!$N$15:$N$23</definedName>
    <definedName name="_xlchart.v1.2" hidden="1">Analysis!$M$15:$M$23</definedName>
    <definedName name="_xlchart.v1.3" hidden="1">Analysis!$N$15:$N$23</definedName>
    <definedName name="_xlnm.Print_Area" localSheetId="0">Dashboard!$B$3:$U$41</definedName>
    <definedName name="Slicer_Department">#N/A</definedName>
    <definedName name="Slicer_Education_Fiel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6" i="19" l="1"/>
  <c r="M17" i="19"/>
  <c r="M18" i="19"/>
  <c r="M19" i="19"/>
  <c r="M15" i="19"/>
  <c r="N19" i="19"/>
  <c r="C10" i="19"/>
  <c r="N15" i="19"/>
  <c r="D10" i="19"/>
  <c r="N17" i="19"/>
  <c r="N18" i="19"/>
  <c r="N16" i="19"/>
  <c r="E10" i="19"/>
  <c r="F10" i="19" l="1"/>
  <c r="G10" i="19"/>
</calcChain>
</file>

<file path=xl/sharedStrings.xml><?xml version="1.0" encoding="utf-8"?>
<sst xmlns="http://schemas.openxmlformats.org/spreadsheetml/2006/main" count="19200" uniqueCount="1565">
  <si>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</si>
  <si>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</si>
  <si>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</si>
  <si>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</si>
  <si>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</si>
  <si>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</si>
  <si>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</si>
  <si>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</si>
  <si>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</si>
  <si>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</si>
  <si>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</si>
  <si>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</si>
  <si>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</si>
  <si>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</si>
  <si>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</si>
  <si>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</si>
  <si>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</si>
  <si>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</si>
  <si>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</si>
  <si>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</si>
  <si>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</si>
  <si>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</si>
  <si>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</si>
  <si>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</si>
  <si>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</si>
  <si>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</si>
  <si>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</si>
  <si>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</si>
  <si>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</si>
  <si>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</si>
  <si>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</si>
  <si>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</si>
  <si>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</si>
  <si>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</si>
  <si>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</si>
  <si>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</si>
  <si>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</si>
  <si>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</si>
  <si>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</si>
  <si>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</si>
  <si>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</si>
  <si>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</si>
  <si>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</si>
  <si>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</si>
  <si>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</si>
  <si>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</si>
  <si>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</si>
  <si>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</si>
  <si>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</si>
  <si>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</si>
  <si>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</si>
  <si>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</si>
  <si>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</si>
  <si>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</si>
  <si>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</si>
  <si>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</si>
  <si>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</si>
  <si>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</si>
  <si>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</si>
  <si>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</si>
  <si>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</si>
  <si>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</si>
  <si>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</si>
  <si>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</si>
  <si>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</si>
  <si>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</si>
  <si>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</si>
  <si>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</si>
  <si>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</si>
  <si>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</si>
  <si>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</si>
  <si>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</si>
  <si>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</si>
  <si>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</si>
  <si>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</si>
  <si>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</si>
  <si>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</si>
  <si>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</si>
  <si>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</si>
  <si>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</si>
  <si>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</si>
  <si>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</si>
  <si>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</si>
  <si>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</si>
  <si>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</si>
  <si>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</si>
  <si>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</si>
  <si>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</si>
  <si>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</si>
  <si>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</si>
  <si>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</si>
  <si>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</si>
  <si>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</si>
  <si>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</si>
  <si>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</si>
  <si>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</si>
  <si>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</si>
  <si>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</si>
  <si>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</si>
  <si>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</si>
  <si>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</si>
  <si>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</si>
  <si>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</si>
  <si>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</si>
  <si>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</si>
  <si>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</si>
  <si>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</si>
  <si>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</si>
  <si>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</si>
  <si>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</si>
  <si>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</si>
  <si>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</si>
  <si>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</si>
  <si>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</si>
  <si>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</si>
  <si>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</si>
  <si>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</si>
  <si>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</si>
  <si>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</si>
  <si>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</si>
  <si>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</si>
  <si>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</si>
  <si>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</si>
  <si>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</si>
  <si>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</si>
  <si>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</si>
  <si>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</si>
  <si>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</si>
  <si>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</si>
  <si>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</si>
  <si>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</si>
  <si>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</si>
  <si>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</si>
  <si>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</si>
  <si>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</si>
  <si>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</si>
  <si>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</si>
  <si>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</si>
  <si>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</si>
  <si>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</si>
  <si>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</si>
  <si>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</si>
  <si>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</si>
  <si>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</si>
  <si>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</si>
  <si>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</si>
  <si>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</si>
  <si>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</si>
  <si>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</si>
  <si>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</si>
  <si>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</si>
  <si>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</si>
  <si>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</si>
  <si>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</si>
  <si>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</si>
  <si>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</si>
  <si>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</si>
  <si>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</si>
  <si>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</si>
  <si>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</si>
  <si>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</si>
  <si>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</si>
  <si>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</si>
  <si>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</si>
  <si>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</si>
  <si>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</si>
  <si>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</si>
  <si>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</si>
  <si>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</si>
  <si>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</si>
  <si>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</si>
  <si>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</si>
  <si>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</si>
  <si>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</si>
  <si>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</si>
  <si>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</si>
  <si>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</si>
  <si>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</si>
  <si>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</si>
  <si>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</si>
  <si>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</si>
  <si>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</si>
  <si>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</si>
  <si>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</si>
  <si>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</si>
  <si>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</si>
  <si>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</si>
  <si>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</si>
  <si>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</si>
  <si>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</si>
  <si>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</si>
  <si>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</si>
  <si>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</si>
  <si>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</si>
  <si>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</si>
  <si>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</si>
  <si>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</si>
  <si>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</si>
  <si>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</si>
  <si>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</si>
  <si>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</si>
  <si>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</si>
  <si>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</si>
  <si>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</si>
  <si>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</si>
  <si>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</si>
  <si>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</si>
  <si>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</si>
  <si>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</si>
  <si>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</si>
  <si>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</si>
  <si>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</si>
  <si>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</si>
  <si>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</si>
  <si>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</si>
  <si>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</si>
  <si>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</si>
  <si>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</si>
  <si>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</si>
  <si>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</si>
  <si>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</si>
  <si>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</si>
  <si>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</si>
  <si>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</si>
  <si>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</si>
  <si>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</si>
  <si>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</si>
  <si>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</si>
  <si>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</si>
  <si>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</si>
  <si>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</si>
  <si>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</si>
  <si>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</si>
  <si>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</si>
  <si>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</si>
  <si>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</si>
  <si>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</si>
  <si>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</si>
  <si>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</si>
  <si>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</si>
  <si>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</si>
  <si>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</si>
  <si>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</si>
  <si>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</si>
  <si>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</si>
  <si>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</si>
  <si>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</si>
  <si>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</si>
  <si>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</si>
  <si>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</si>
  <si>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</si>
  <si>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</si>
  <si>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</si>
  <si>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</si>
  <si>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</si>
  <si>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</si>
  <si>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</si>
  <si>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</si>
  <si>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</si>
  <si>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</si>
  <si>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</si>
  <si>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</si>
  <si>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</si>
  <si>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</si>
  <si>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</si>
  <si>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</si>
  <si>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</si>
  <si>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</si>
  <si>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</si>
  <si>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</si>
  <si>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</si>
  <si>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</si>
  <si>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</si>
  <si>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</si>
  <si>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</si>
  <si>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</si>
  <si>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</si>
  <si>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</si>
  <si>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</si>
  <si>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</si>
  <si>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</si>
  <si>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</si>
  <si>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</si>
  <si>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</si>
  <si>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</si>
  <si>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</si>
  <si>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</si>
  <si>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</si>
  <si>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</si>
  <si>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</si>
  <si>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</si>
  <si>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</si>
  <si>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</si>
  <si>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</si>
  <si>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</si>
  <si>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</si>
  <si>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</si>
  <si>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</si>
  <si>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</si>
  <si>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</si>
  <si>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</si>
  <si>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</si>
  <si>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</si>
  <si>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</si>
  <si>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</si>
  <si>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</si>
  <si>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</si>
  <si>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</si>
  <si>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</si>
  <si>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</si>
  <si>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</si>
  <si>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</si>
  <si>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</si>
  <si>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</si>
  <si>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</si>
  <si>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</si>
  <si>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</si>
  <si>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</si>
  <si>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</si>
  <si>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</si>
  <si>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</si>
  <si>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</si>
  <si>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</si>
  <si>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</si>
  <si>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</si>
  <si>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</si>
  <si>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</si>
  <si>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</si>
  <si>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</si>
  <si>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</si>
  <si>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</si>
  <si>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</si>
  <si>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</si>
  <si>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</si>
  <si>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</si>
  <si>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</si>
  <si>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</si>
  <si>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</si>
  <si>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</si>
  <si>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</si>
  <si>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</si>
  <si>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</si>
  <si>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</si>
  <si>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</si>
  <si>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</si>
  <si>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</si>
  <si>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</si>
  <si>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</si>
  <si>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</si>
  <si>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</si>
  <si>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</si>
  <si>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</si>
  <si>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</si>
  <si>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</si>
  <si>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</si>
  <si>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</si>
  <si>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</si>
  <si>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</si>
  <si>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</si>
  <si>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</si>
  <si>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</si>
  <si>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</si>
  <si>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</si>
  <si>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</si>
  <si>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</si>
  <si>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</si>
  <si>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</si>
  <si>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</si>
  <si>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</si>
  <si>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</si>
  <si>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</si>
  <si>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</si>
  <si>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</si>
  <si>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</si>
  <si>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</si>
  <si>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</si>
  <si>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</si>
  <si>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</si>
  <si>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</si>
  <si>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</si>
  <si>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</si>
  <si>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</si>
  <si>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</si>
  <si>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</si>
  <si>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</si>
  <si>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</si>
  <si>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</si>
  <si>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</si>
  <si>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</si>
  <si>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</si>
  <si>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</si>
  <si>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</si>
  <si>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</si>
  <si>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</si>
  <si>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</si>
  <si>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</si>
  <si>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</si>
  <si>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</si>
  <si>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</si>
  <si>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</si>
  <si>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</si>
  <si>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</si>
  <si>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</si>
  <si>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</si>
  <si>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</si>
  <si>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</si>
  <si>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</si>
  <si>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</si>
  <si>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</si>
  <si>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</si>
  <si>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</si>
  <si>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</si>
  <si>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</si>
  <si>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</si>
  <si>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</si>
  <si>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</si>
  <si>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</si>
  <si>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</si>
  <si>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</si>
  <si>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</si>
  <si>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</si>
  <si>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</si>
  <si>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</si>
  <si>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</si>
  <si>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</si>
  <si>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</si>
  <si>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</si>
  <si>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</si>
  <si>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</si>
  <si>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</si>
  <si>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</si>
  <si>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</si>
  <si>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</si>
  <si>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</si>
  <si>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</si>
  <si>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</si>
  <si>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</si>
  <si>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</si>
  <si>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</si>
  <si>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</si>
  <si>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</si>
  <si>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</si>
  <si>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</si>
  <si>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</si>
  <si>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</si>
  <si>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</si>
  <si>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</si>
  <si>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</si>
  <si>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</si>
  <si>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</si>
  <si>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</si>
  <si>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</si>
  <si>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</si>
  <si>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</si>
  <si>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</si>
  <si>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</si>
  <si>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</si>
  <si>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</si>
  <si>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</si>
  <si>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</si>
  <si>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</si>
  <si>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</si>
  <si>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</si>
  <si>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</si>
  <si>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</si>
  <si>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</si>
  <si>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</si>
  <si>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</si>
  <si>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</si>
  <si>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</si>
  <si>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</si>
  <si>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</si>
  <si>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</si>
  <si>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</si>
  <si>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</si>
  <si>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</si>
  <si>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</si>
  <si>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</si>
  <si>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</si>
  <si>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</si>
  <si>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</si>
  <si>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</si>
  <si>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</si>
  <si>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</si>
  <si>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</si>
  <si>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</si>
  <si>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</si>
  <si>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</si>
  <si>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</si>
  <si>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</si>
  <si>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</si>
  <si>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</si>
  <si>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</si>
  <si>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</si>
  <si>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</si>
  <si>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</si>
  <si>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</si>
  <si>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</si>
  <si>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</si>
  <si>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</si>
  <si>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</si>
  <si>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</si>
  <si>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</si>
  <si>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</si>
  <si>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</si>
  <si>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</si>
  <si>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</si>
  <si>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</si>
  <si>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</si>
  <si>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</si>
  <si>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</si>
  <si>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</si>
  <si>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</si>
  <si>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</si>
  <si>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</si>
  <si>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</si>
  <si>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</si>
  <si>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</si>
  <si>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</si>
  <si>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</si>
  <si>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</si>
  <si>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</si>
  <si>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</si>
  <si>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</si>
  <si>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</si>
  <si>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</si>
  <si>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</si>
  <si>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</si>
  <si>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</si>
  <si>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</si>
  <si>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</si>
  <si>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</si>
  <si>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</si>
  <si>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</si>
  <si>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</si>
  <si>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</si>
  <si>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</si>
  <si>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</si>
  <si>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</si>
  <si>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</si>
  <si>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</si>
  <si>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</si>
  <si>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</si>
  <si>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</si>
  <si>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</si>
  <si>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</si>
  <si>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</si>
  <si>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</si>
  <si>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</si>
  <si>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</si>
  <si>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</si>
  <si>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</si>
  <si>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</si>
  <si>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</si>
  <si>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</si>
  <si>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</si>
  <si>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</si>
  <si>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</si>
  <si>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</si>
  <si>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</si>
  <si>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</si>
  <si>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</si>
  <si>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</si>
  <si>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</si>
  <si>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</si>
  <si>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</si>
  <si>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</si>
  <si>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</si>
  <si>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</si>
  <si>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</si>
  <si>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</si>
  <si>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</si>
  <si>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</si>
  <si>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</si>
  <si>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</si>
  <si>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</si>
  <si>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</si>
  <si>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</si>
  <si>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</si>
  <si>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</si>
  <si>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</si>
  <si>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</si>
  <si>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</si>
  <si>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</si>
  <si>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</si>
  <si>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</si>
  <si>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</si>
  <si>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</si>
  <si>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</si>
  <si>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</si>
  <si>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</si>
  <si>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</si>
  <si>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</si>
  <si>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</si>
  <si>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</si>
  <si>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</si>
  <si>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</si>
  <si>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</si>
  <si>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</si>
  <si>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</si>
  <si>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</si>
  <si>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</si>
  <si>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</si>
  <si>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</si>
  <si>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</si>
  <si>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</si>
  <si>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</si>
  <si>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</si>
  <si>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</si>
  <si>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</si>
  <si>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</si>
  <si>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</si>
  <si>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</si>
  <si>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</si>
  <si>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</si>
  <si>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</si>
  <si>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</si>
  <si>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</si>
  <si>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</si>
  <si>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</si>
  <si>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</si>
  <si>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</si>
  <si>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</si>
  <si>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</si>
  <si>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</si>
  <si>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</si>
  <si>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</si>
  <si>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</si>
  <si>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</si>
  <si>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</si>
  <si>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</si>
  <si>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</si>
  <si>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</si>
  <si>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</si>
  <si>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</si>
  <si>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</si>
  <si>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</si>
  <si>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</si>
  <si>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</si>
  <si>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</si>
  <si>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</si>
  <si>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</si>
  <si>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</si>
  <si>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</si>
  <si>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</si>
  <si>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</si>
  <si>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</si>
  <si>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</si>
  <si>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</si>
  <si>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</si>
  <si>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</si>
  <si>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</si>
  <si>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</si>
  <si>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</si>
  <si>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</si>
  <si>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</si>
  <si>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</si>
  <si>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</si>
  <si>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</si>
  <si>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</si>
  <si>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</si>
  <si>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</si>
  <si>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</si>
  <si>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</si>
  <si>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</si>
  <si>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</si>
  <si>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</si>
  <si>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</si>
  <si>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</si>
  <si>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</si>
  <si>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</si>
  <si>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</si>
  <si>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</si>
  <si>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</si>
  <si>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</si>
  <si>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</si>
  <si>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</si>
  <si>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</si>
  <si>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</si>
  <si>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</si>
  <si>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</si>
  <si>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</si>
  <si>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</si>
  <si>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</si>
  <si>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</si>
  <si>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</si>
  <si>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</si>
  <si>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</si>
  <si>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</si>
  <si>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</si>
  <si>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</si>
  <si>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</si>
  <si>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</si>
  <si>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</si>
  <si>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</si>
  <si>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</si>
  <si>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</si>
  <si>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</si>
  <si>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</si>
  <si>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</si>
  <si>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</si>
  <si>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</si>
  <si>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</si>
  <si>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</si>
  <si>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</si>
  <si>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</si>
  <si>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</si>
  <si>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</si>
  <si>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</si>
  <si>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</si>
  <si>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</si>
  <si>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</si>
  <si>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</si>
  <si>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</si>
  <si>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</si>
  <si>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</si>
  <si>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</si>
  <si>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</si>
  <si>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</si>
  <si>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</si>
  <si>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</si>
  <si>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</si>
  <si>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</si>
  <si>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</si>
  <si>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</si>
  <si>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</si>
  <si>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</si>
  <si>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</si>
  <si>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</si>
  <si>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</si>
  <si>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</si>
  <si>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</si>
  <si>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</si>
  <si>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</si>
  <si>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</si>
  <si>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</si>
  <si>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</si>
  <si>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</si>
  <si>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</si>
  <si>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</si>
  <si>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</si>
  <si>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</si>
  <si>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</si>
  <si>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</si>
  <si>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</si>
  <si>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</si>
  <si>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</si>
  <si>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</si>
  <si>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</si>
  <si>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</si>
  <si>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</si>
  <si>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</si>
  <si>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</si>
  <si>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</si>
  <si>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</si>
  <si>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</si>
  <si>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</si>
  <si>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</si>
  <si>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</si>
  <si>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</si>
  <si>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</si>
  <si>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</si>
  <si>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</si>
  <si>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</si>
  <si>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</si>
  <si>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</si>
  <si>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</si>
  <si>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</si>
  <si>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</si>
  <si>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</si>
  <si>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</si>
  <si>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</si>
  <si>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</si>
  <si>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</si>
  <si>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</si>
  <si>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</si>
  <si>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</si>
  <si>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</si>
  <si>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</si>
  <si>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</si>
  <si>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</si>
  <si>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</si>
  <si>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</si>
  <si>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</si>
  <si>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</si>
  <si>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</si>
  <si>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</si>
  <si>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</si>
  <si>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</si>
  <si>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</si>
  <si>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</si>
  <si>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</si>
  <si>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</si>
  <si>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</si>
  <si>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</si>
  <si>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</si>
  <si>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</si>
  <si>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</si>
  <si>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</si>
  <si>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</si>
  <si>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</si>
  <si>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</si>
  <si>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</si>
  <si>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</si>
  <si>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</si>
  <si>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</si>
  <si>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</si>
  <si>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</si>
  <si>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</si>
  <si>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</si>
  <si>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</si>
  <si>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</si>
  <si>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</si>
  <si>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</si>
  <si>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</si>
  <si>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</si>
  <si>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</si>
  <si>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</si>
  <si>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</si>
  <si>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</si>
  <si>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</si>
  <si>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</si>
  <si>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</si>
  <si>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</si>
  <si>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</si>
  <si>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</si>
  <si>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</si>
  <si>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</si>
  <si>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</si>
  <si>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</si>
  <si>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</si>
  <si>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</si>
  <si>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</si>
  <si>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</si>
  <si>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</si>
  <si>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</si>
  <si>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</si>
  <si>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</si>
  <si>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</si>
  <si>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</si>
  <si>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</si>
  <si>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</si>
  <si>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</si>
  <si>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</si>
  <si>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</si>
  <si>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</si>
  <si>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</si>
  <si>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</si>
  <si>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</si>
  <si>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</si>
  <si>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</si>
  <si>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</si>
  <si>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</si>
  <si>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</si>
  <si>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</si>
  <si>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</si>
  <si>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</si>
  <si>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</si>
  <si>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</si>
  <si>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</si>
  <si>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</si>
  <si>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</si>
  <si>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</si>
  <si>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</si>
  <si>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</si>
  <si>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</si>
  <si>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</si>
  <si>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</si>
  <si>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</si>
  <si>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</si>
  <si>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</si>
  <si>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</si>
  <si>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</si>
  <si>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</si>
  <si>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</si>
  <si>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</si>
  <si>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</si>
  <si>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</si>
  <si>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</si>
  <si>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</si>
  <si>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</si>
  <si>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</si>
  <si>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</si>
  <si>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</si>
  <si>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</si>
  <si>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</si>
  <si>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</si>
  <si>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</si>
  <si>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</si>
  <si>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</si>
  <si>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</si>
  <si>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</si>
  <si>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</si>
  <si>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</si>
  <si>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</si>
  <si>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</si>
  <si>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</si>
  <si>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</si>
  <si>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</si>
  <si>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</si>
  <si>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</si>
  <si>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</si>
  <si>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</si>
  <si>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</si>
  <si>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</si>
  <si>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</si>
  <si>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</si>
  <si>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</si>
  <si>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</si>
  <si>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</si>
  <si>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</si>
  <si>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</si>
  <si>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</si>
  <si>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</si>
  <si>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</si>
  <si>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</si>
  <si>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</si>
  <si>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</si>
  <si>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</si>
  <si>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</si>
  <si>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</si>
  <si>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</si>
  <si>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</si>
  <si>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</si>
  <si>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</si>
  <si>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</si>
  <si>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</si>
  <si>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</si>
  <si>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</si>
  <si>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</si>
  <si>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</si>
  <si>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</si>
  <si>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</si>
  <si>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</si>
  <si>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</si>
  <si>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</si>
  <si>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</si>
  <si>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</si>
  <si>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</si>
  <si>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</si>
  <si>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</si>
  <si>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</si>
  <si>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</si>
  <si>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</si>
  <si>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</si>
  <si>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</si>
  <si>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</si>
  <si>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</si>
  <si>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</si>
  <si>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</si>
  <si>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</si>
  <si>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</si>
  <si>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</si>
  <si>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</si>
  <si>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</si>
  <si>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</si>
  <si>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</si>
  <si>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</si>
  <si>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</si>
  <si>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</si>
  <si>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</si>
  <si>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</si>
  <si>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</si>
  <si>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</si>
  <si>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</si>
  <si>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</si>
  <si>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</si>
  <si>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</si>
  <si>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</si>
  <si>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</si>
  <si>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</si>
  <si>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</si>
  <si>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</si>
  <si>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</si>
  <si>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</si>
  <si>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</si>
  <si>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</si>
  <si>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</si>
  <si>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</si>
  <si>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</si>
  <si>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</si>
  <si>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</si>
  <si>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</si>
  <si>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</si>
  <si>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</si>
  <si>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</si>
  <si>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</si>
  <si>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</si>
  <si>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</si>
  <si>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</si>
  <si>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</si>
  <si>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</si>
  <si>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</si>
  <si>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</si>
  <si>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</si>
  <si>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</si>
  <si>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</si>
  <si>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</si>
  <si>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</si>
  <si>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</si>
  <si>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</si>
  <si>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</si>
  <si>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</si>
  <si>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</si>
  <si>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</si>
  <si>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</si>
  <si>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</si>
  <si>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</si>
  <si>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</si>
  <si>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</si>
  <si>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</si>
  <si>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</si>
  <si>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</si>
  <si>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</si>
  <si>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</si>
  <si>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</si>
  <si>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</si>
  <si>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</si>
  <si>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</si>
  <si>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</si>
  <si>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</si>
  <si>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</si>
  <si>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</si>
  <si>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</si>
  <si>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</si>
  <si>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</si>
  <si>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</si>
  <si>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</si>
  <si>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</si>
  <si>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</si>
  <si>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</si>
  <si>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</si>
  <si>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</si>
  <si>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</si>
  <si>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</si>
  <si>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</si>
  <si>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</si>
  <si>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</si>
  <si>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</si>
  <si>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</si>
  <si>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</si>
  <si>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</si>
  <si>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</si>
  <si>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</si>
  <si>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</si>
  <si>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</si>
  <si>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</si>
  <si>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</si>
  <si>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</si>
  <si>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</si>
  <si>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</si>
  <si>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</si>
  <si>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</si>
  <si>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</si>
  <si>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</si>
  <si>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</si>
  <si>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</si>
  <si>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</si>
  <si>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</si>
  <si>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</si>
  <si>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</si>
  <si>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</si>
  <si>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</si>
  <si>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</si>
  <si>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</si>
  <si>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</si>
  <si>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</si>
  <si>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</si>
  <si>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</si>
  <si>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</si>
  <si>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</si>
  <si>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</si>
  <si>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</si>
  <si>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</si>
  <si>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</si>
  <si>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</si>
  <si>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</si>
  <si>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</si>
  <si>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</si>
  <si>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</si>
  <si>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</si>
  <si>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</si>
  <si>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</si>
  <si>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</si>
  <si>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</si>
  <si>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</si>
  <si>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</si>
  <si>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</si>
  <si>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</si>
  <si>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</si>
  <si>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</si>
  <si>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</si>
  <si>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</si>
  <si>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</si>
  <si>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</si>
  <si>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</si>
  <si>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</si>
  <si>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</si>
  <si>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</si>
  <si>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</si>
  <si>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</si>
  <si>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</si>
  <si>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</si>
  <si>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</si>
  <si>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</si>
  <si>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</si>
  <si>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</si>
  <si>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</si>
  <si>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</si>
  <si>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</si>
  <si>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</si>
  <si>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</si>
  <si>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</si>
  <si>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</si>
  <si>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</si>
  <si>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</si>
  <si>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</si>
  <si>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</si>
  <si>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</si>
  <si>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</si>
  <si>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</si>
  <si>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</si>
  <si>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</si>
  <si>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</si>
  <si>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</si>
  <si>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</si>
  <si>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</si>
  <si>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</si>
  <si>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</si>
  <si>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</si>
  <si>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</si>
  <si>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</si>
  <si>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</si>
  <si>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</si>
  <si>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</si>
  <si>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</si>
  <si>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</si>
  <si>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</si>
  <si>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</si>
  <si>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</si>
  <si>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</si>
  <si>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</si>
  <si>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</si>
  <si>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</si>
  <si>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</si>
  <si>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</si>
  <si>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</si>
  <si>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</si>
  <si>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</si>
  <si>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</si>
  <si>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</si>
  <si>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</si>
  <si>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</si>
  <si>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</si>
  <si>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</si>
  <si>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</si>
  <si>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</si>
  <si>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</si>
  <si>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</si>
  <si>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</si>
  <si>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</si>
  <si>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</si>
  <si>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</si>
  <si>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</si>
  <si>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</si>
  <si>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</si>
  <si>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</si>
  <si>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</si>
  <si>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</si>
  <si>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</si>
  <si>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</si>
  <si>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</si>
  <si>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</si>
  <si>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</si>
  <si>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</si>
  <si>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</si>
  <si>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</si>
  <si>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</si>
  <si>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</si>
  <si>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</si>
  <si>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</si>
  <si>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</si>
  <si>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</si>
  <si>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</si>
  <si>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</si>
  <si>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</si>
  <si>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</si>
  <si>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</si>
  <si>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</si>
  <si>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</si>
  <si>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</si>
  <si>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</si>
  <si>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</si>
  <si>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</si>
  <si>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</si>
  <si>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</si>
  <si>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</si>
  <si>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</si>
  <si>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</si>
  <si>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</si>
  <si>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</si>
  <si>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</si>
  <si>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</si>
  <si>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</si>
  <si>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</si>
  <si>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</si>
  <si>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</si>
  <si>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</si>
  <si>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</si>
  <si>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</si>
  <si>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</si>
  <si>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</si>
  <si>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</si>
  <si>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</si>
  <si>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</si>
  <si>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</si>
  <si>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</si>
  <si>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</si>
  <si>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</si>
  <si>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</si>
  <si>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</si>
  <si>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</si>
  <si>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</si>
  <si>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</si>
  <si>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</si>
  <si>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</si>
  <si>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</si>
  <si>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</si>
  <si>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</si>
  <si>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</si>
  <si>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</si>
  <si>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</si>
  <si>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</si>
  <si>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</si>
  <si>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</si>
  <si>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</si>
  <si>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</si>
  <si>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</si>
  <si>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</si>
  <si>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</si>
  <si>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</si>
  <si>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</si>
  <si>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</si>
  <si>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</si>
  <si>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</si>
  <si>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</si>
  <si>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</si>
  <si>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</si>
  <si>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</si>
  <si>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</si>
  <si>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</si>
  <si>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</si>
  <si>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</si>
  <si>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</si>
  <si>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</si>
  <si>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</si>
  <si>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</si>
  <si>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</si>
  <si>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</si>
  <si>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</si>
  <si>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</si>
  <si>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</si>
  <si>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</si>
  <si>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</si>
  <si>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</si>
  <si>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</si>
  <si>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</si>
  <si>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</si>
  <si>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</si>
  <si>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</si>
  <si>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</si>
  <si>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</si>
  <si>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</si>
  <si>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</si>
  <si>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</si>
  <si>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</si>
  <si>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</si>
  <si>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</si>
  <si>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</si>
  <si>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</si>
  <si>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</si>
  <si>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</si>
  <si>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</si>
  <si>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</si>
  <si>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</si>
  <si>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</si>
  <si>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</si>
  <si>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</si>
  <si>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</si>
  <si>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</si>
  <si>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</si>
  <si>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</si>
  <si>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</si>
  <si>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</si>
  <si>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</si>
  <si>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</si>
  <si>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</si>
  <si>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</si>
  <si>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</si>
  <si>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</si>
  <si>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</si>
  <si>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</si>
  <si>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</si>
  <si>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</si>
  <si>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</si>
  <si>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</si>
  <si>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</si>
  <si>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</si>
  <si>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</si>
  <si>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</si>
  <si>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</si>
  <si>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</si>
  <si>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</si>
  <si>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</si>
  <si>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</si>
  <si>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</si>
  <si>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</si>
  <si>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</si>
  <si>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</si>
  <si>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</si>
  <si>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</si>
  <si>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</si>
  <si>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</si>
  <si>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</si>
  <si>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</si>
  <si>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</si>
  <si>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</si>
  <si>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</si>
  <si>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</si>
  <si>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</si>
  <si>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</si>
  <si>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</si>
  <si>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</si>
  <si>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</si>
  <si>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</si>
  <si>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</si>
  <si>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</si>
  <si>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</si>
  <si>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</si>
  <si>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</si>
  <si>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</si>
  <si>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</si>
  <si>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</si>
  <si>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</si>
  <si>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</si>
  <si>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</si>
  <si>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</si>
  <si>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</si>
  <si>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</si>
  <si>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</si>
  <si>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</si>
  <si>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</si>
  <si>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</si>
  <si>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</si>
  <si>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</si>
  <si>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</si>
  <si>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</si>
  <si>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</si>
  <si>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</si>
  <si>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</si>
  <si>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</si>
  <si>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</si>
  <si>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</si>
  <si>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</si>
  <si>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</si>
  <si>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</si>
  <si>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</si>
  <si>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</si>
  <si>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</si>
  <si>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</si>
  <si>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</si>
  <si>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</si>
  <si>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</si>
  <si>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</si>
  <si>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</si>
  <si>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</si>
  <si>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</si>
  <si>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</si>
  <si>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</si>
  <si>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</si>
  <si>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</si>
  <si>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</si>
  <si>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</si>
  <si>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</si>
  <si>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</si>
  <si>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</si>
  <si>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</si>
  <si>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</si>
  <si>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</si>
  <si>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</si>
  <si>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</si>
  <si>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</si>
  <si>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</si>
  <si>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</si>
  <si>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</si>
  <si>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</si>
  <si>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</si>
  <si>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</si>
  <si>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</si>
  <si>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</si>
  <si>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</si>
  <si>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</si>
  <si>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</si>
  <si>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</si>
  <si>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</si>
  <si>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</si>
  <si>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</si>
  <si>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</si>
  <si>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</si>
  <si>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</si>
  <si>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</si>
  <si>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</si>
  <si>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</si>
  <si>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</si>
  <si>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</si>
  <si>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</si>
  <si>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</si>
  <si>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</si>
  <si>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</si>
  <si>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</si>
  <si>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</si>
  <si>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</si>
  <si>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</si>
  <si>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</si>
  <si>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</si>
  <si>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</si>
  <si>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</si>
  <si>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</si>
  <si>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</si>
  <si>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</si>
  <si>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</si>
  <si>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</si>
  <si>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</si>
  <si>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</si>
  <si>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</si>
  <si>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</si>
  <si>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</si>
  <si>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</si>
  <si>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</si>
  <si>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</si>
  <si>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</si>
  <si>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</si>
  <si>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</si>
  <si>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</si>
  <si>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</si>
  <si>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</si>
  <si>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</si>
  <si>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</si>
  <si>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</si>
  <si>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</si>
  <si>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</si>
  <si>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</si>
  <si>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</si>
  <si>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</si>
  <si>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</si>
  <si>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</si>
  <si>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</si>
  <si>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</si>
  <si>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</si>
  <si>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</si>
  <si>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</si>
  <si>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</si>
  <si>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</si>
  <si>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</si>
  <si>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</si>
  <si>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</si>
  <si>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</si>
  <si>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</si>
  <si>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</si>
  <si>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</si>
  <si>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</si>
  <si>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</si>
  <si>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</si>
  <si>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</si>
  <si>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</si>
  <si>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</si>
  <si>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</si>
  <si>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</si>
  <si>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</si>
  <si>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</si>
  <si>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</si>
  <si>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</si>
  <si>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</si>
  <si>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</si>
  <si>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</si>
  <si>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</si>
  <si>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</si>
  <si>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</si>
  <si>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</si>
  <si>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</si>
  <si>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</si>
  <si>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</si>
  <si>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</si>
  <si>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</si>
  <si>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</si>
  <si>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</si>
  <si>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</si>
  <si>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</si>
  <si>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</si>
  <si>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</si>
  <si>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</si>
  <si>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</si>
  <si>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</si>
  <si>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</si>
  <si>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</si>
  <si>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</si>
  <si>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</si>
  <si>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</si>
  <si>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</si>
  <si>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</si>
  <si>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</si>
  <si>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</si>
  <si>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</si>
  <si>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</si>
  <si>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</si>
  <si>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</si>
  <si>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</si>
  <si>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</si>
  <si>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</si>
  <si>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</si>
  <si>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</si>
  <si>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</si>
  <si>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</si>
  <si>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</si>
  <si>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</si>
  <si>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</si>
  <si>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</si>
  <si>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</si>
  <si>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</si>
  <si>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</si>
  <si>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</si>
  <si>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</si>
  <si>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</si>
  <si>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</si>
  <si>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</si>
  <si>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</si>
  <si>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</si>
  <si>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</si>
  <si>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</si>
  <si>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</si>
  <si>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</si>
  <si>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</si>
  <si>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</si>
  <si>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</si>
  <si>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</si>
  <si>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</si>
  <si>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</si>
  <si>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</si>
  <si>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</si>
  <si>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</si>
  <si>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</si>
  <si>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</si>
  <si>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</si>
  <si>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</si>
  <si>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CF_attrition count</t>
  </si>
  <si>
    <t>Average of Age</t>
  </si>
  <si>
    <t>Total Employee Number</t>
  </si>
  <si>
    <t>Attrition Count</t>
  </si>
  <si>
    <t>Average Age</t>
  </si>
  <si>
    <t>Active Employees</t>
  </si>
  <si>
    <t>Attrition Rate</t>
  </si>
  <si>
    <t>Count of Employee Number</t>
  </si>
  <si>
    <t>Row Labels</t>
  </si>
  <si>
    <t>Count of Employee Count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</si>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</sst>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3"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3" borderId="0" xfId="0" applyFont="1" applyFill="1"/>
    <xf numFmtId="164" fontId="0" fillId="0" borderId="0" xfId="1" applyNumberFormat="1" applyFont="1" applyBorder="1"/>
    <xf numFmtId="10" fontId="0" fillId="0" borderId="0" xfId="2" applyNumberFormat="1" applyFont="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pivotButton="1" applyBorder="1"/>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9" fontId="0" fillId="0" borderId="13" xfId="0" applyNumberFormat="1" applyBorder="1"/>
    <xf numFmtId="9" fontId="0" fillId="0" borderId="15" xfId="0" applyNumberFormat="1" applyBorder="1"/>
    <xf numFmtId="9" fontId="0" fillId="0" borderId="14" xfId="0" applyNumberFormat="1" applyBorder="1"/>
    <xf numFmtId="0" fontId="2" fillId="4" borderId="0" xfId="0" applyFont="1" applyFill="1"/>
    <xf numFmtId="0" fontId="0" fillId="5" borderId="0" xfId="0" applyFill="1"/>
    <xf numFmtId="0" fontId="0" fillId="0" borderId="13" xfId="0" applyNumberFormat="1" applyBorder="1"/>
    <xf numFmtId="0" fontId="0" fillId="0" borderId="14" xfId="0" applyNumberFormat="1" applyBorder="1"/>
    <xf numFmtId="0" fontId="0" fillId="0" borderId="15" xfId="0" applyNumberFormat="1" applyBorder="1"/>
    <xf numFmtId="0" fontId="0" fillId="5" borderId="1" xfId="0" applyFill="1" applyBorder="1"/>
    <xf numFmtId="0" fontId="0" fillId="0" borderId="12" xfId="0" applyNumberFormat="1" applyBorder="1"/>
    <xf numFmtId="0" fontId="0" fillId="0" borderId="11" xfId="0" applyNumberFormat="1" applyBorder="1"/>
    <xf numFmtId="0" fontId="0" fillId="0" borderId="10" xfId="0" applyNumberFormat="1" applyBorder="1"/>
  </cellXfs>
  <cellStyles count="3">
    <cellStyle name="Comma" xfId="1" builtinId="3"/>
    <cellStyle name="Normal" xfId="0" builtinId="0"/>
    <cellStyle name="Percent" xfId="2" builtinId="5"/>
  </cellStyles>
  <dxfs count="10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0.79998168889431442"/>
        </patternFill>
      </fill>
    </dxf>
    <dxf>
      <fill>
        <patternFill patternType="solid">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fill>
        <patternFill patternType="solid">
          <bgColor theme="3" tint="0.79998168889431442"/>
        </patternFill>
      </fill>
    </dxf>
    <dxf>
      <fill>
        <patternFill patternType="solid">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border diagonalUp="0" diagonalDown="0">
        <left/>
        <right/>
        <top/>
        <bottom/>
        <vertical/>
        <horizontal/>
      </border>
    </dxf>
    <dxf>
      <fill>
        <patternFill>
          <bgColor theme="0"/>
        </patternFill>
      </fill>
      <border diagonalUp="0" diagonalDown="0">
        <left/>
        <right/>
        <top/>
        <bottom/>
        <vertical/>
        <horizontal/>
      </border>
    </dxf>
    <dxf>
      <fill>
        <patternFill>
          <bgColor theme="0"/>
        </patternFill>
      </fill>
    </dxf>
    <dxf>
      <fill>
        <patternFill>
          <bgColor theme="0" tint="-4.9989318521683403E-2"/>
        </patternFill>
      </fill>
    </dxf>
    <dxf>
      <fill>
        <patternFill>
          <bgColor theme="0" tint="-4.9989318521683403E-2"/>
        </patternFill>
      </fill>
    </dxf>
    <dxf>
      <font>
        <b/>
        <i val="0"/>
        <color theme="0"/>
        <name val="Calibri"/>
        <family val="2"/>
        <scheme val="minor"/>
      </font>
      <fill>
        <patternFill>
          <bgColor theme="0" tint="-4.9989318521683403E-2"/>
        </patternFill>
      </fill>
    </dxf>
  </dxfs>
  <tableStyles count="6" defaultTableStyle="TableStyleMedium2" defaultPivotStyle="PivotStyleLight16">
    <tableStyle name="Slicer" pivot="0" table="0" count="4" xr9:uid="{5389CB81-1219-4435-BC43-F528E54371C1}">
      <tableStyleElement type="wholeTable" dxfId="105"/>
    </tableStyle>
    <tableStyle name="Slicer " pivot="0" table="0" count="4" xr9:uid="{0330DF6C-A30F-415C-91CD-51D3F60DA802}">
      <tableStyleElement type="wholeTable" dxfId="104"/>
    </tableStyle>
    <tableStyle name="Slicer 1" pivot="0" table="0" count="4" xr9:uid="{7B4F26E1-77D6-4D4D-AFB7-B030033BBA16}">
      <tableStyleElement type="wholeTable" dxfId="103"/>
    </tableStyle>
    <tableStyle name="Slicer Style 1" pivot="0" table="0" count="1" xr9:uid="{45FE2D43-8433-4419-A81B-B61E97869677}">
      <tableStyleElement type="wholeTable" dxfId="102"/>
    </tableStyle>
    <tableStyle name="Slicer Style 2" pivot="0" table="0" count="1" xr9:uid="{4638AD67-DF4F-484F-B724-698BD8EBB21C}">
      <tableStyleElement type="wholeTable" dxfId="101"/>
    </tableStyle>
    <tableStyle name="Slicer Style 3" pivot="0" table="0" count="1" xr9:uid="{248C5C52-4074-4801-A0A8-B5036850460F}">
      <tableStyleElement type="wholeTable" dxfId="100"/>
    </tableStyle>
  </tableStyles>
  <colors>
    <mruColors>
      <color rgb="FFA3E7FF"/>
      <color rgb="FFED97A3"/>
      <color rgb="FF305494"/>
      <color rgb="FFC0591A"/>
      <color rgb="FF740000"/>
      <color rgb="FF294B29"/>
      <color rgb="FF602928"/>
      <color rgb="FF390C3C"/>
      <color rgb="FF253917"/>
      <color rgb="FF660E4D"/>
    </mruColors>
  </colors>
  <extLst>
    <ext xmlns:x14="http://schemas.microsoft.com/office/spreadsheetml/2009/9/main" uri="{46F421CA-312F-682f-3DD2-61675219B42D}">
      <x14:dxfs count="9">
        <dxf>
          <fill>
            <gradientFill>
              <stop position="0">
                <color theme="1" tint="0.25098422193060094"/>
              </stop>
              <stop position="1">
                <color theme="0" tint="-0.49803155613879818"/>
              </stop>
            </gradientFill>
          </fill>
        </dxf>
        <dxf>
          <font>
            <b/>
            <i val="0"/>
            <name val="Calibri"/>
            <family val="2"/>
            <scheme val="minor"/>
          </font>
          <fill>
            <gradientFill>
              <stop position="0">
                <color theme="9" tint="-0.49803155613879818"/>
              </stop>
              <stop position="1">
                <color theme="9" tint="0.40000610370189521"/>
              </stop>
            </gradientFill>
          </fill>
        </dxf>
        <dxf>
          <fill>
            <gradientFill>
              <stop position="0">
                <color theme="1" tint="0.1490218817712943"/>
              </stop>
              <stop position="1">
                <color theme="0" tint="-0.49803155613879818"/>
              </stop>
            </gradientFill>
          </fill>
        </dxf>
        <dxf>
          <fill>
            <gradientFill>
              <stop position="0">
                <color theme="1" tint="0.25098422193060094"/>
              </stop>
              <stop position="1">
                <color theme="0" tint="-0.49803155613879818"/>
              </stop>
            </gradientFill>
          </fill>
        </dxf>
        <dxf>
          <font>
            <b/>
            <i val="0"/>
            <name val="Calibri"/>
            <family val="2"/>
            <scheme val="minor"/>
          </font>
          <fill>
            <gradientFill>
              <stop position="0">
                <color theme="9" tint="-0.49803155613879818"/>
              </stop>
              <stop position="1">
                <color theme="9" tint="0.40000610370189521"/>
              </stop>
            </gradientFill>
          </fill>
        </dxf>
        <dxf>
          <fill>
            <gradientFill>
              <stop position="0">
                <color theme="1" tint="0.25098422193060094"/>
              </stop>
              <stop position="1">
                <color theme="0" tint="-0.49803155613879818"/>
              </stop>
            </gradientFill>
          </fill>
        </dxf>
        <dxf>
          <fill>
            <gradientFill>
              <stop position="0">
                <color theme="2" tint="-0.49803155613879818"/>
              </stop>
              <stop position="1">
                <color theme="0" tint="-0.25098422193060094"/>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 Style 2">
        <x14:slicerStyle name="Slicer">
          <x14:slicerStyleElements>
            <x14:slicerStyleElement type="unselectedItemWithData" dxfId="8"/>
            <x14:slicerStyleElement type="selectedItemWithData" dxfId="7"/>
            <x14:slicerStyleElement type="selectedItemWithNoData" dxfId="6"/>
          </x14:slicerStyleElements>
        </x14:slicerStyle>
        <x14:slicerStyle name="Slicer ">
          <x14:slicerStyleElements>
            <x14:slicerStyleElement type="unselectedItemWithData" dxfId="5"/>
            <x14:slicerStyleElement type="selectedItemWithData" dxfId="4"/>
            <x14:slicerStyleElement type="selectedItemWithNoData" dxfId="3"/>
          </x14:slicerStyleElements>
        </x14:slicerStyle>
        <x14:slicerStyle name="Slicer 1">
          <x14:slicerStyleElements>
            <x14:slicerStyleElement type="unselectedItemWithData" dxfId="2"/>
            <x14:slicerStyleElement type="selectedItemWithData" dxfId="1"/>
            <x14:slicerStyleElement type="selectedItemWithNoData" dxfId="0"/>
          </x14:slicerStyleElements>
        </x14:slicerStyle>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40000"/>
          </a:solidFill>
          <a:ln w="19050">
            <a:solidFill>
              <a:schemeClr val="lt1"/>
            </a:solidFill>
          </a:ln>
          <a:effectLst/>
        </c:spPr>
      </c:pivotFmt>
      <c:pivotFmt>
        <c:idx val="6"/>
        <c:spPr>
          <a:solidFill>
            <a:srgbClr val="294B29"/>
          </a:solidFill>
          <a:ln w="19050">
            <a:solidFill>
              <a:schemeClr val="lt1"/>
            </a:solidFill>
          </a:ln>
          <a:effectLst/>
        </c:spPr>
      </c:pivotFmt>
    </c:pivotFmts>
    <c:plotArea>
      <c:layout>
        <c:manualLayout>
          <c:layoutTarget val="inner"/>
          <c:xMode val="edge"/>
          <c:yMode val="edge"/>
          <c:x val="0.2272803187737126"/>
          <c:y val="5.9334316278194306E-2"/>
          <c:w val="0.55231740100284077"/>
          <c:h val="0.90879317376164637"/>
        </c:manualLayout>
      </c:layout>
      <c:doughnutChart>
        <c:varyColors val="1"/>
        <c:ser>
          <c:idx val="0"/>
          <c:order val="0"/>
          <c:tx>
            <c:strRef>
              <c:f>Analysis!$D$14</c:f>
              <c:strCache>
                <c:ptCount val="1"/>
                <c:pt idx="0">
                  <c:v>Total</c:v>
                </c:pt>
              </c:strCache>
            </c:strRef>
          </c:tx>
          <c:explosion val="1"/>
          <c:dPt>
            <c:idx val="0"/>
            <c:bubble3D val="0"/>
            <c:spPr>
              <a:solidFill>
                <a:srgbClr val="740000"/>
              </a:solidFill>
              <a:ln w="19050">
                <a:solidFill>
                  <a:schemeClr val="lt1"/>
                </a:solidFill>
              </a:ln>
              <a:effectLst/>
            </c:spPr>
            <c:extLst>
              <c:ext xmlns:c16="http://schemas.microsoft.com/office/drawing/2014/chart" uri="{C3380CC4-5D6E-409C-BE32-E72D297353CC}">
                <c16:uniqueId val="{00000001-170B-4355-A029-5A61B271AF6F}"/>
              </c:ext>
            </c:extLst>
          </c:dPt>
          <c:dPt>
            <c:idx val="1"/>
            <c:bubble3D val="0"/>
            <c:spPr>
              <a:solidFill>
                <a:srgbClr val="294B29"/>
              </a:solidFill>
              <a:ln w="19050">
                <a:solidFill>
                  <a:schemeClr val="lt1"/>
                </a:solidFill>
              </a:ln>
              <a:effectLst/>
            </c:spPr>
            <c:extLst>
              <c:ext xmlns:c16="http://schemas.microsoft.com/office/drawing/2014/chart" uri="{C3380CC4-5D6E-409C-BE32-E72D297353CC}">
                <c16:uniqueId val="{00000003-170B-4355-A029-5A61B271AF6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Analysis!$C$15:$C$16</c:f>
              <c:strCache>
                <c:ptCount val="2"/>
                <c:pt idx="0">
                  <c:v>Female</c:v>
                </c:pt>
                <c:pt idx="1">
                  <c:v>Male</c:v>
                </c:pt>
              </c:strCache>
            </c:strRef>
          </c:cat>
          <c:val>
            <c:numRef>
              <c:f>Analysis!$D$15:$D$16</c:f>
              <c:numCache>
                <c:formatCode>0%</c:formatCode>
                <c:ptCount val="2"/>
                <c:pt idx="0">
                  <c:v>0.4</c:v>
                </c:pt>
                <c:pt idx="1">
                  <c:v>0.6</c:v>
                </c:pt>
              </c:numCache>
            </c:numRef>
          </c:val>
          <c:extLst>
            <c:ext xmlns:c16="http://schemas.microsoft.com/office/drawing/2014/chart" uri="{C3380CC4-5D6E-409C-BE32-E72D297353CC}">
              <c16:uniqueId val="{00000004-170B-4355-A029-5A61B271AF6F}"/>
            </c:ext>
          </c:extLst>
        </c:ser>
        <c:dLbls>
          <c:showLegendKey val="0"/>
          <c:showVal val="0"/>
          <c:showCatName val="0"/>
          <c:showSerName val="0"/>
          <c:showPercent val="0"/>
          <c:showBubbleSize val="0"/>
          <c:showLeaderLines val="1"/>
        </c:dLbls>
        <c:firstSliceAng val="220"/>
        <c:holeSize val="55"/>
      </c:doughnutChart>
      <c:spPr>
        <a:noFill/>
        <a:ln>
          <a:noFill/>
        </a:ln>
        <a:effectLst/>
      </c:spPr>
    </c:plotArea>
    <c:legend>
      <c:legendPos val="r"/>
      <c:layout>
        <c:manualLayout>
          <c:xMode val="edge"/>
          <c:yMode val="edge"/>
          <c:x val="0.81703888708826655"/>
          <c:y val="7.8774455981846889E-2"/>
          <c:w val="0.16359065286330735"/>
          <c:h val="0.2050004705587100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Dashboard.xlsx]Analysis!Attrition by Maritial Status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Analysis!$K$35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Analysis!$J$36:$J$38</c:f>
              <c:strCache>
                <c:ptCount val="3"/>
                <c:pt idx="0">
                  <c:v>Divorced</c:v>
                </c:pt>
                <c:pt idx="1">
                  <c:v>Married</c:v>
                </c:pt>
                <c:pt idx="2">
                  <c:v>Single</c:v>
                </c:pt>
              </c:strCache>
            </c:strRef>
          </c:cat>
          <c:val>
            <c:numRef>
              <c:f>Analysis!$K$36:$K$38</c:f>
              <c:numCache>
                <c:formatCode>General</c:formatCode>
                <c:ptCount val="3"/>
                <c:pt idx="0">
                  <c:v>33</c:v>
                </c:pt>
                <c:pt idx="1">
                  <c:v>84</c:v>
                </c:pt>
                <c:pt idx="2">
                  <c:v>120</c:v>
                </c:pt>
              </c:numCache>
            </c:numRef>
          </c:val>
          <c:extLst>
            <c:ext xmlns:c16="http://schemas.microsoft.com/office/drawing/2014/chart" uri="{C3380CC4-5D6E-409C-BE32-E72D297353CC}">
              <c16:uniqueId val="{00000000-1A2C-472A-9541-FBE65BD01747}"/>
            </c:ext>
          </c:extLst>
        </c:ser>
        <c:dLbls>
          <c:dLblPos val="outEnd"/>
          <c:showLegendKey val="0"/>
          <c:showVal val="1"/>
          <c:showCatName val="0"/>
          <c:showSerName val="0"/>
          <c:showPercent val="0"/>
          <c:showBubbleSize val="0"/>
        </c:dLbls>
        <c:gapWidth val="182"/>
        <c:axId val="1320503200"/>
        <c:axId val="1320494080"/>
      </c:barChart>
      <c:catAx>
        <c:axId val="132050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20494080"/>
        <c:crosses val="autoZero"/>
        <c:auto val="1"/>
        <c:lblAlgn val="ctr"/>
        <c:lblOffset val="100"/>
        <c:noMultiLvlLbl val="0"/>
      </c:catAx>
      <c:valAx>
        <c:axId val="1320494080"/>
        <c:scaling>
          <c:orientation val="minMax"/>
        </c:scaling>
        <c:delete val="1"/>
        <c:axPos val="b"/>
        <c:numFmt formatCode="General" sourceLinked="1"/>
        <c:majorTickMark val="none"/>
        <c:minorTickMark val="none"/>
        <c:tickLblPos val="nextTo"/>
        <c:crossAx val="132050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Dashboard.xlsx]Analysis!Education Wise Attrition</c:name>
    <c:fmtId val="3"/>
  </c:pivotSource>
  <c:chart>
    <c:autoTitleDeleted val="1"/>
    <c:pivotFmts>
      <c:pivotFmt>
        <c:idx val="0"/>
        <c:spPr>
          <a:gradFill flip="none" rotWithShape="1">
            <a:gsLst>
              <a:gs pos="0">
                <a:schemeClr val="accent6">
                  <a:lumMod val="50000"/>
                </a:schemeClr>
              </a:gs>
              <a:gs pos="100000">
                <a:schemeClr val="accent6">
                  <a:lumMod val="7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50000"/>
                </a:schemeClr>
              </a:gs>
              <a:gs pos="100000">
                <a:schemeClr val="accent6">
                  <a:lumMod val="7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73000"/>
                  <a:lumOff val="27000"/>
                </a:schemeClr>
              </a:gs>
              <a:gs pos="100000">
                <a:schemeClr val="accent6">
                  <a:lumMod val="50000"/>
                </a:schemeClr>
              </a:gs>
            </a:gsLst>
            <a:lin ang="27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94140340891119"/>
          <c:y val="1.6293958811341634E-2"/>
          <c:w val="0.68905859659108881"/>
          <c:h val="0.98126489245256365"/>
        </c:manualLayout>
      </c:layout>
      <c:barChart>
        <c:barDir val="bar"/>
        <c:grouping val="clustered"/>
        <c:varyColors val="0"/>
        <c:ser>
          <c:idx val="0"/>
          <c:order val="0"/>
          <c:tx>
            <c:strRef>
              <c:f>Analysis!$G$14</c:f>
              <c:strCache>
                <c:ptCount val="1"/>
                <c:pt idx="0">
                  <c:v>Total</c:v>
                </c:pt>
              </c:strCache>
            </c:strRef>
          </c:tx>
          <c:spPr>
            <a:gradFill flip="none" rotWithShape="1">
              <a:gsLst>
                <a:gs pos="0">
                  <a:schemeClr val="accent6">
                    <a:lumMod val="73000"/>
                    <a:lumOff val="27000"/>
                  </a:schemeClr>
                </a:gs>
                <a:gs pos="100000">
                  <a:schemeClr val="accent6">
                    <a:lumMod val="50000"/>
                  </a:schemeClr>
                </a:gs>
              </a:gsLst>
              <a:lin ang="2700000" scaled="1"/>
              <a:tileRect/>
            </a:gra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Analysis!$F$15:$F$19</c:f>
              <c:strCache>
                <c:ptCount val="5"/>
                <c:pt idx="0">
                  <c:v>Doctoral Degree</c:v>
                </c:pt>
                <c:pt idx="1">
                  <c:v>High School</c:v>
                </c:pt>
                <c:pt idx="2">
                  <c:v>Associates Degree</c:v>
                </c:pt>
                <c:pt idx="3">
                  <c:v>Master's Degree</c:v>
                </c:pt>
                <c:pt idx="4">
                  <c:v>Bachelor's Degree</c:v>
                </c:pt>
              </c:strCache>
            </c:strRef>
          </c:cat>
          <c:val>
            <c:numRef>
              <c:f>Analysis!$G$15:$G$19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66D9-4D5B-A065-97694FEAA0A1}"/>
            </c:ext>
          </c:extLst>
        </c:ser>
        <c:dLbls>
          <c:dLblPos val="outEnd"/>
          <c:showLegendKey val="0"/>
          <c:showVal val="1"/>
          <c:showCatName val="0"/>
          <c:showSerName val="0"/>
          <c:showPercent val="0"/>
          <c:showBubbleSize val="0"/>
        </c:dLbls>
        <c:gapWidth val="75"/>
        <c:axId val="288057040"/>
        <c:axId val="288049360"/>
      </c:barChart>
      <c:catAx>
        <c:axId val="28805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049360"/>
        <c:crosses val="autoZero"/>
        <c:auto val="1"/>
        <c:lblAlgn val="ctr"/>
        <c:lblOffset val="100"/>
        <c:noMultiLvlLbl val="0"/>
      </c:catAx>
      <c:valAx>
        <c:axId val="288049360"/>
        <c:scaling>
          <c:orientation val="minMax"/>
        </c:scaling>
        <c:delete val="1"/>
        <c:axPos val="b"/>
        <c:numFmt formatCode="General" sourceLinked="1"/>
        <c:majorTickMark val="none"/>
        <c:minorTickMark val="none"/>
        <c:tickLblPos val="nextTo"/>
        <c:crossAx val="28805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Dashboard.xlsx]Analysis!Department wise Attrition</c:name>
    <c:fmtId val="3"/>
  </c:pivotSource>
  <c:chart>
    <c:autoTitleDeleted val="1"/>
    <c:pivotFmts>
      <c:pivotFmt>
        <c:idx val="0"/>
        <c:spPr>
          <a:solidFill>
            <a:schemeClr val="accent1"/>
          </a:solidFill>
          <a:ln w="19050">
            <a:solidFill>
              <a:schemeClr val="lt1"/>
            </a:solidFill>
          </a:ln>
          <a:effectLst/>
        </c:spPr>
        <c:marker>
          <c:symbol val="none"/>
        </c:marker>
        <c:dLbl>
          <c:idx val="0"/>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60000"/>
              <a:lumOff val="40000"/>
            </a:schemeClr>
          </a:solidFill>
          <a:ln w="19050">
            <a:solidFill>
              <a:schemeClr val="lt1"/>
            </a:solidFill>
          </a:ln>
          <a:effectLst/>
        </c:spPr>
        <c:dLbl>
          <c:idx val="0"/>
          <c:layout>
            <c:manualLayout>
              <c:x val="-4.4004400440044007E-2"/>
              <c:y val="4.6296296296295869E-3"/>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19050">
            <a:solidFill>
              <a:schemeClr val="lt1"/>
            </a:solidFill>
          </a:ln>
          <a:effectLst/>
        </c:spPr>
        <c:dLbl>
          <c:idx val="0"/>
          <c:layout>
            <c:manualLayout>
              <c:x val="0.28602860286028603"/>
              <c:y val="6.0185185185185182E-2"/>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ED97A3"/>
          </a:solidFill>
          <a:ln w="19050">
            <a:solidFill>
              <a:schemeClr val="lt1"/>
            </a:solidFill>
          </a:ln>
          <a:effectLst/>
        </c:spPr>
        <c:dLbl>
          <c:idx val="0"/>
          <c:layout>
            <c:manualLayout>
              <c:x val="7.0407040704070403E-2"/>
              <c:y val="-6.9444444444444531E-2"/>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75000"/>
            </a:schemeClr>
          </a:solidFill>
          <a:ln w="19050">
            <a:solidFill>
              <a:schemeClr val="lt1"/>
            </a:solidFill>
          </a:ln>
          <a:effectLst/>
        </c:spPr>
        <c:dLbl>
          <c:idx val="0"/>
          <c:layout>
            <c:manualLayout>
              <c:x val="0.28602860286028603"/>
              <c:y val="6.0185185185185182E-2"/>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ED97A3"/>
          </a:solidFill>
          <a:ln w="19050">
            <a:solidFill>
              <a:schemeClr val="lt1"/>
            </a:solidFill>
          </a:ln>
          <a:effectLst/>
        </c:spPr>
        <c:dLbl>
          <c:idx val="0"/>
          <c:layout>
            <c:manualLayout>
              <c:x val="7.0407040704070403E-2"/>
              <c:y val="-6.9444444444444531E-2"/>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lumMod val="60000"/>
              <a:lumOff val="40000"/>
            </a:schemeClr>
          </a:solidFill>
          <a:ln w="19050">
            <a:solidFill>
              <a:schemeClr val="lt1"/>
            </a:solidFill>
          </a:ln>
          <a:effectLst/>
        </c:spPr>
        <c:dLbl>
          <c:idx val="0"/>
          <c:layout>
            <c:manualLayout>
              <c:x val="-4.4004400440044007E-2"/>
              <c:y val="4.6296296296295869E-3"/>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75000"/>
            </a:schemeClr>
          </a:solidFill>
          <a:ln w="19050">
            <a:solidFill>
              <a:schemeClr val="lt1"/>
            </a:solidFill>
          </a:ln>
          <a:effectLst/>
        </c:spPr>
        <c:dLbl>
          <c:idx val="0"/>
          <c:layout>
            <c:manualLayout>
              <c:x val="0.21968567642636891"/>
              <c:y val="7.1415118447498191E-2"/>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1544224447672184E-2"/>
                  <c:h val="0.16403238770455636"/>
                </c:manualLayout>
              </c15:layout>
            </c:ext>
          </c:extLst>
        </c:dLbl>
      </c:pivotFmt>
      <c:pivotFmt>
        <c:idx val="10"/>
        <c:spPr>
          <a:solidFill>
            <a:srgbClr val="ED97A3"/>
          </a:solidFill>
          <a:ln w="19050">
            <a:solidFill>
              <a:schemeClr val="lt1"/>
            </a:solidFill>
          </a:ln>
          <a:effectLst/>
        </c:spPr>
        <c:dLbl>
          <c:idx val="0"/>
          <c:layout>
            <c:manualLayout>
              <c:x val="0.15778571974619676"/>
              <c:y val="-0.19858668538883736"/>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4839334403587883E-2"/>
                  <c:h val="0.18649191854794708"/>
                </c:manualLayout>
              </c15:layout>
            </c:ext>
          </c:extLst>
        </c:dLbl>
      </c:pivotFmt>
      <c:pivotFmt>
        <c:idx val="11"/>
        <c:spPr>
          <a:solidFill>
            <a:schemeClr val="accent5">
              <a:lumMod val="60000"/>
              <a:lumOff val="40000"/>
            </a:schemeClr>
          </a:solidFill>
          <a:ln w="19050">
            <a:solidFill>
              <a:schemeClr val="lt1"/>
            </a:solidFill>
          </a:ln>
          <a:effectLst/>
        </c:spPr>
        <c:dLbl>
          <c:idx val="0"/>
          <c:layout>
            <c:manualLayout>
              <c:x val="-5.8567387814387285E-2"/>
              <c:y val="0.13657959029925112"/>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92041892821651"/>
                  <c:h val="0.16964727041540406"/>
                </c:manualLayout>
              </c15:layout>
            </c:ext>
          </c:extLst>
        </c:dLbl>
      </c:pivotFmt>
      <c:pivotFmt>
        <c:idx val="12"/>
        <c:spPr>
          <a:solidFill>
            <a:schemeClr val="accent1"/>
          </a:solidFill>
          <a:ln w="19050">
            <a:solidFill>
              <a:schemeClr val="lt1"/>
            </a:solidFill>
          </a:ln>
          <a:effectLst/>
        </c:spPr>
      </c:pivotFmt>
    </c:pivotFmts>
    <c:plotArea>
      <c:layout>
        <c:manualLayout>
          <c:layoutTarget val="inner"/>
          <c:xMode val="edge"/>
          <c:yMode val="edge"/>
          <c:x val="0.16498529615801491"/>
          <c:y val="3.7476910452789447E-2"/>
          <c:w val="0.52240628901969788"/>
          <c:h val="0.90637426243873376"/>
        </c:manualLayout>
      </c:layout>
      <c:pieChart>
        <c:varyColors val="1"/>
        <c:ser>
          <c:idx val="0"/>
          <c:order val="0"/>
          <c:tx>
            <c:strRef>
              <c:f>Analysis!$D$34</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F80B-46DA-984B-53CA330C54EC}"/>
              </c:ext>
            </c:extLst>
          </c:dPt>
          <c:dPt>
            <c:idx val="1"/>
            <c:bubble3D val="0"/>
            <c:spPr>
              <a:solidFill>
                <a:srgbClr val="ED97A3"/>
              </a:solidFill>
              <a:ln w="19050">
                <a:solidFill>
                  <a:schemeClr val="lt1"/>
                </a:solidFill>
              </a:ln>
              <a:effectLst/>
            </c:spPr>
            <c:extLst>
              <c:ext xmlns:c16="http://schemas.microsoft.com/office/drawing/2014/chart" uri="{C3380CC4-5D6E-409C-BE32-E72D297353CC}">
                <c16:uniqueId val="{00000003-F80B-46DA-984B-53CA330C54EC}"/>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F80B-46DA-984B-53CA330C54EC}"/>
              </c:ext>
            </c:extLst>
          </c:dPt>
          <c:dLbls>
            <c:dLbl>
              <c:idx val="0"/>
              <c:layout>
                <c:manualLayout>
                  <c:x val="0.21968567642636891"/>
                  <c:y val="7.141511844749819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1544224447672184E-2"/>
                      <c:h val="0.16403238770455636"/>
                    </c:manualLayout>
                  </c15:layout>
                </c:ext>
                <c:ext xmlns:c16="http://schemas.microsoft.com/office/drawing/2014/chart" uri="{C3380CC4-5D6E-409C-BE32-E72D297353CC}">
                  <c16:uniqueId val="{00000001-F80B-46DA-984B-53CA330C54EC}"/>
                </c:ext>
              </c:extLst>
            </c:dLbl>
            <c:dLbl>
              <c:idx val="1"/>
              <c:layout>
                <c:manualLayout>
                  <c:x val="0.15778571974619676"/>
                  <c:y val="-0.1985866853888373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839334403587883E-2"/>
                      <c:h val="0.18649191854794708"/>
                    </c:manualLayout>
                  </c15:layout>
                </c:ext>
                <c:ext xmlns:c16="http://schemas.microsoft.com/office/drawing/2014/chart" uri="{C3380CC4-5D6E-409C-BE32-E72D297353CC}">
                  <c16:uniqueId val="{00000003-F80B-46DA-984B-53CA330C54EC}"/>
                </c:ext>
              </c:extLst>
            </c:dLbl>
            <c:dLbl>
              <c:idx val="2"/>
              <c:layout>
                <c:manualLayout>
                  <c:x val="-5.8567387814387285E-2"/>
                  <c:y val="0.1365795902992511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1092041892821651"/>
                      <c:h val="0.16964727041540406"/>
                    </c:manualLayout>
                  </c15:layout>
                </c:ext>
                <c:ext xmlns:c16="http://schemas.microsoft.com/office/drawing/2014/chart" uri="{C3380CC4-5D6E-409C-BE32-E72D297353CC}">
                  <c16:uniqueId val="{00000005-F80B-46DA-984B-53CA330C54EC}"/>
                </c:ext>
              </c:extLst>
            </c:dLbl>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Analysis!$C$35:$C$37</c:f>
              <c:strCache>
                <c:ptCount val="3"/>
                <c:pt idx="0">
                  <c:v>HR</c:v>
                </c:pt>
                <c:pt idx="1">
                  <c:v>R&amp;D</c:v>
                </c:pt>
                <c:pt idx="2">
                  <c:v>Sales</c:v>
                </c:pt>
              </c:strCache>
            </c:strRef>
          </c:cat>
          <c:val>
            <c:numRef>
              <c:f>Analysis!$D$35:$D$37</c:f>
              <c:numCache>
                <c:formatCode>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F80B-46DA-984B-53CA330C54EC}"/>
            </c:ext>
          </c:extLst>
        </c:ser>
        <c:dLbls>
          <c:showLegendKey val="0"/>
          <c:showVal val="0"/>
          <c:showCatName val="0"/>
          <c:showSerName val="0"/>
          <c:showPercent val="0"/>
          <c:showBubbleSize val="0"/>
          <c:showLeaderLines val="0"/>
        </c:dLbls>
        <c:firstSliceAng val="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Dashboard.xlsx]Analysis!Attrition by Age  Group</c:name>
    <c:fmtId val="3"/>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229680647925455E-2"/>
          <c:y val="4.1152263374485597E-2"/>
          <c:w val="0.93888888888888888"/>
          <c:h val="0.84716157393906011"/>
        </c:manualLayout>
      </c:layout>
      <c:barChart>
        <c:barDir val="col"/>
        <c:grouping val="clustered"/>
        <c:varyColors val="0"/>
        <c:ser>
          <c:idx val="0"/>
          <c:order val="0"/>
          <c:tx>
            <c:strRef>
              <c:f>Analysis!$G$34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Analysis!$F$35:$F$39</c:f>
              <c:strCache>
                <c:ptCount val="5"/>
                <c:pt idx="0">
                  <c:v>25 - 34</c:v>
                </c:pt>
                <c:pt idx="1">
                  <c:v>35 - 44</c:v>
                </c:pt>
                <c:pt idx="2">
                  <c:v>Under 25</c:v>
                </c:pt>
                <c:pt idx="3">
                  <c:v>45 - 54</c:v>
                </c:pt>
                <c:pt idx="4">
                  <c:v>Over 55</c:v>
                </c:pt>
              </c:strCache>
            </c:strRef>
          </c:cat>
          <c:val>
            <c:numRef>
              <c:f>Analysis!$G$35:$G$39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F2CC-4788-AFCD-2A7EA08A0AA9}"/>
            </c:ext>
          </c:extLst>
        </c:ser>
        <c:dLbls>
          <c:dLblPos val="outEnd"/>
          <c:showLegendKey val="0"/>
          <c:showVal val="1"/>
          <c:showCatName val="0"/>
          <c:showSerName val="0"/>
          <c:showPercent val="0"/>
          <c:showBubbleSize val="0"/>
        </c:dLbls>
        <c:gapWidth val="120"/>
        <c:overlap val="-27"/>
        <c:axId val="1320493120"/>
        <c:axId val="1320488800"/>
      </c:barChart>
      <c:catAx>
        <c:axId val="132049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320488800"/>
        <c:crosses val="autoZero"/>
        <c:auto val="1"/>
        <c:lblAlgn val="ctr"/>
        <c:lblOffset val="100"/>
        <c:noMultiLvlLbl val="0"/>
      </c:catAx>
      <c:valAx>
        <c:axId val="1320488800"/>
        <c:scaling>
          <c:orientation val="minMax"/>
        </c:scaling>
        <c:delete val="1"/>
        <c:axPos val="l"/>
        <c:numFmt formatCode="General" sourceLinked="1"/>
        <c:majorTickMark val="out"/>
        <c:minorTickMark val="none"/>
        <c:tickLblPos val="nextTo"/>
        <c:crossAx val="13204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Dashboard.xlsx]Analysis!Attrition by Maritial Status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19193477104023"/>
          <c:y val="2.8212875829545705E-2"/>
          <c:w val="0.72147016049223367"/>
          <c:h val="0.92469368158248511"/>
        </c:manualLayout>
      </c:layout>
      <c:barChart>
        <c:barDir val="bar"/>
        <c:grouping val="clustered"/>
        <c:varyColors val="0"/>
        <c:ser>
          <c:idx val="0"/>
          <c:order val="0"/>
          <c:tx>
            <c:strRef>
              <c:f>Analysis!$K$35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Analysis!$J$36:$J$38</c:f>
              <c:strCache>
                <c:ptCount val="3"/>
                <c:pt idx="0">
                  <c:v>Divorced</c:v>
                </c:pt>
                <c:pt idx="1">
                  <c:v>Married</c:v>
                </c:pt>
                <c:pt idx="2">
                  <c:v>Single</c:v>
                </c:pt>
              </c:strCache>
            </c:strRef>
          </c:cat>
          <c:val>
            <c:numRef>
              <c:f>Analysis!$K$36:$K$38</c:f>
              <c:numCache>
                <c:formatCode>General</c:formatCode>
                <c:ptCount val="3"/>
                <c:pt idx="0">
                  <c:v>33</c:v>
                </c:pt>
                <c:pt idx="1">
                  <c:v>84</c:v>
                </c:pt>
                <c:pt idx="2">
                  <c:v>120</c:v>
                </c:pt>
              </c:numCache>
            </c:numRef>
          </c:val>
          <c:extLst>
            <c:ext xmlns:c16="http://schemas.microsoft.com/office/drawing/2014/chart" uri="{C3380CC4-5D6E-409C-BE32-E72D297353CC}">
              <c16:uniqueId val="{00000000-C8A3-4E10-B797-5A885CD084A8}"/>
            </c:ext>
          </c:extLst>
        </c:ser>
        <c:dLbls>
          <c:dLblPos val="outEnd"/>
          <c:showLegendKey val="0"/>
          <c:showVal val="1"/>
          <c:showCatName val="0"/>
          <c:showSerName val="0"/>
          <c:showPercent val="0"/>
          <c:showBubbleSize val="0"/>
        </c:dLbls>
        <c:gapWidth val="62"/>
        <c:axId val="1320503200"/>
        <c:axId val="1320494080"/>
      </c:barChart>
      <c:catAx>
        <c:axId val="132050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20494080"/>
        <c:crosses val="autoZero"/>
        <c:auto val="1"/>
        <c:lblAlgn val="ctr"/>
        <c:lblOffset val="100"/>
        <c:noMultiLvlLbl val="0"/>
      </c:catAx>
      <c:valAx>
        <c:axId val="1320494080"/>
        <c:scaling>
          <c:orientation val="minMax"/>
        </c:scaling>
        <c:delete val="1"/>
        <c:axPos val="b"/>
        <c:numFmt formatCode="General" sourceLinked="1"/>
        <c:majorTickMark val="none"/>
        <c:minorTickMark val="none"/>
        <c:tickLblPos val="nextTo"/>
        <c:crossAx val="132050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Dashboard.xlsx]Analysis!Gender</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6929338604480715"/>
          <c:y val="0.1188722672664138"/>
          <c:w val="0.65860602537964041"/>
          <c:h val="0.93535354906470514"/>
        </c:manualLayout>
      </c:layout>
      <c:doughnutChart>
        <c:varyColors val="1"/>
        <c:ser>
          <c:idx val="0"/>
          <c:order val="0"/>
          <c:tx>
            <c:strRef>
              <c:f>Analysis!$D$14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3D-4609-B20A-00DB3DC569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3D-4609-B20A-00DB3DC569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Analysis!$C$15:$C$16</c:f>
              <c:strCache>
                <c:ptCount val="2"/>
                <c:pt idx="0">
                  <c:v>Female</c:v>
                </c:pt>
                <c:pt idx="1">
                  <c:v>Male</c:v>
                </c:pt>
              </c:strCache>
            </c:strRef>
          </c:cat>
          <c:val>
            <c:numRef>
              <c:f>Analysis!$D$15:$D$16</c:f>
              <c:numCache>
                <c:formatCode>0%</c:formatCode>
                <c:ptCount val="2"/>
                <c:pt idx="0">
                  <c:v>0.4</c:v>
                </c:pt>
                <c:pt idx="1">
                  <c:v>0.6</c:v>
                </c:pt>
              </c:numCache>
            </c:numRef>
          </c:val>
          <c:extLst>
            <c:ext xmlns:c16="http://schemas.microsoft.com/office/drawing/2014/chart" uri="{C3380CC4-5D6E-409C-BE32-E72D297353CC}">
              <c16:uniqueId val="{00000000-3AA9-477A-A364-3D94C75DAF73}"/>
            </c:ext>
          </c:extLst>
        </c:ser>
        <c:dLbls>
          <c:showLegendKey val="0"/>
          <c:showVal val="0"/>
          <c:showCatName val="0"/>
          <c:showSerName val="0"/>
          <c:showPercent val="0"/>
          <c:showBubbleSize val="0"/>
          <c:showLeaderLines val="1"/>
        </c:dLbls>
        <c:firstSliceAng val="22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Dashboard.xlsx]Analysis!Education Wise Attrition</c:name>
    <c:fmtId val="0"/>
  </c:pivotSource>
  <c:chart>
    <c:autoTitleDeleted val="1"/>
    <c:pivotFmts>
      <c:pivotFmt>
        <c:idx val="0"/>
        <c:spPr>
          <a:gradFill flip="none" rotWithShape="1">
            <a:gsLst>
              <a:gs pos="0">
                <a:schemeClr val="accent6">
                  <a:lumMod val="50000"/>
                </a:schemeClr>
              </a:gs>
              <a:gs pos="100000">
                <a:schemeClr val="accent6">
                  <a:lumMod val="7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84501786674255"/>
          <c:y val="2.4411487360946967E-3"/>
          <c:w val="0.68905859659108881"/>
          <c:h val="0.98126489245256365"/>
        </c:manualLayout>
      </c:layout>
      <c:barChart>
        <c:barDir val="bar"/>
        <c:grouping val="clustered"/>
        <c:varyColors val="0"/>
        <c:ser>
          <c:idx val="0"/>
          <c:order val="0"/>
          <c:tx>
            <c:strRef>
              <c:f>Analysis!$G$14</c:f>
              <c:strCache>
                <c:ptCount val="1"/>
                <c:pt idx="0">
                  <c:v>Total</c:v>
                </c:pt>
              </c:strCache>
            </c:strRef>
          </c:tx>
          <c:spPr>
            <a:gradFill flip="none" rotWithShape="1">
              <a:gsLst>
                <a:gs pos="0">
                  <a:schemeClr val="accent6">
                    <a:lumMod val="50000"/>
                  </a:schemeClr>
                </a:gs>
                <a:gs pos="100000">
                  <a:schemeClr val="accent6">
                    <a:lumMod val="7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Analysis!$F$15:$F$19</c:f>
              <c:strCache>
                <c:ptCount val="5"/>
                <c:pt idx="0">
                  <c:v>Doctoral Degree</c:v>
                </c:pt>
                <c:pt idx="1">
                  <c:v>High School</c:v>
                </c:pt>
                <c:pt idx="2">
                  <c:v>Associates Degree</c:v>
                </c:pt>
                <c:pt idx="3">
                  <c:v>Master's Degree</c:v>
                </c:pt>
                <c:pt idx="4">
                  <c:v>Bachelor's Degree</c:v>
                </c:pt>
              </c:strCache>
            </c:strRef>
          </c:cat>
          <c:val>
            <c:numRef>
              <c:f>Analysis!$G$15:$G$19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AB65-4885-9A69-BD53CDB9B7B4}"/>
            </c:ext>
          </c:extLst>
        </c:ser>
        <c:dLbls>
          <c:dLblPos val="outEnd"/>
          <c:showLegendKey val="0"/>
          <c:showVal val="1"/>
          <c:showCatName val="0"/>
          <c:showSerName val="0"/>
          <c:showPercent val="0"/>
          <c:showBubbleSize val="0"/>
        </c:dLbls>
        <c:gapWidth val="75"/>
        <c:axId val="288057040"/>
        <c:axId val="288049360"/>
      </c:barChart>
      <c:catAx>
        <c:axId val="28805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88049360"/>
        <c:crosses val="autoZero"/>
        <c:auto val="1"/>
        <c:lblAlgn val="ctr"/>
        <c:lblOffset val="100"/>
        <c:noMultiLvlLbl val="0"/>
      </c:catAx>
      <c:valAx>
        <c:axId val="288049360"/>
        <c:scaling>
          <c:orientation val="minMax"/>
        </c:scaling>
        <c:delete val="1"/>
        <c:axPos val="b"/>
        <c:numFmt formatCode="General" sourceLinked="1"/>
        <c:majorTickMark val="none"/>
        <c:minorTickMark val="none"/>
        <c:tickLblPos val="nextTo"/>
        <c:crossAx val="28805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Dashboard.xlsx]Analysis!Department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60000"/>
              <a:lumOff val="40000"/>
            </a:schemeClr>
          </a:solidFill>
          <a:ln w="19050">
            <a:solidFill>
              <a:schemeClr val="lt1"/>
            </a:solidFill>
          </a:ln>
          <a:effectLst/>
        </c:spPr>
        <c:dLbl>
          <c:idx val="0"/>
          <c:layout>
            <c:manualLayout>
              <c:x val="-4.4004400440044007E-2"/>
              <c:y val="4.6296296296295869E-3"/>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19050">
            <a:solidFill>
              <a:schemeClr val="lt1"/>
            </a:solidFill>
          </a:ln>
          <a:effectLst/>
        </c:spPr>
        <c:dLbl>
          <c:idx val="0"/>
          <c:layout>
            <c:manualLayout>
              <c:x val="0.28602860286028603"/>
              <c:y val="6.0185185185185182E-2"/>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ED97A3"/>
          </a:solidFill>
          <a:ln w="19050">
            <a:solidFill>
              <a:schemeClr val="lt1"/>
            </a:solidFill>
          </a:ln>
          <a:effectLst/>
        </c:spPr>
        <c:dLbl>
          <c:idx val="0"/>
          <c:layout>
            <c:manualLayout>
              <c:x val="7.0407040704070403E-2"/>
              <c:y val="-6.9444444444444531E-2"/>
            </c:manualLayout>
          </c:layout>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75000"/>
            </a:schemeClr>
          </a:solidFill>
          <a:ln w="19050">
            <a:solidFill>
              <a:schemeClr val="lt1"/>
            </a:solidFill>
          </a:ln>
          <a:effectLst/>
        </c:spPr>
      </c:pivotFmt>
    </c:pivotFmts>
    <c:plotArea>
      <c:layout>
        <c:manualLayout>
          <c:layoutTarget val="inner"/>
          <c:xMode val="edge"/>
          <c:yMode val="edge"/>
          <c:x val="0.20297012378403195"/>
          <c:y val="0.12731481481481483"/>
          <c:w val="0.58965896589658962"/>
          <c:h val="0.62037037037037035"/>
        </c:manualLayout>
      </c:layout>
      <c:pieChart>
        <c:varyColors val="1"/>
        <c:ser>
          <c:idx val="0"/>
          <c:order val="0"/>
          <c:tx>
            <c:strRef>
              <c:f>Analysis!$D$34</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9E7-43A0-88B1-D3AFF51A5D2B}"/>
              </c:ext>
            </c:extLst>
          </c:dPt>
          <c:dPt>
            <c:idx val="1"/>
            <c:bubble3D val="0"/>
            <c:spPr>
              <a:solidFill>
                <a:srgbClr val="ED97A3"/>
              </a:solidFill>
              <a:ln w="19050">
                <a:solidFill>
                  <a:schemeClr val="lt1"/>
                </a:solidFill>
              </a:ln>
              <a:effectLst/>
            </c:spPr>
            <c:extLst>
              <c:ext xmlns:c16="http://schemas.microsoft.com/office/drawing/2014/chart" uri="{C3380CC4-5D6E-409C-BE32-E72D297353CC}">
                <c16:uniqueId val="{00000003-BF58-49EB-98F0-D339121CF935}"/>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BF58-49EB-98F0-D339121CF935}"/>
              </c:ext>
            </c:extLst>
          </c:dPt>
          <c:dLbls>
            <c:dLbl>
              <c:idx val="0"/>
              <c:layout>
                <c:manualLayout>
                  <c:x val="0.28602860286028603"/>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E7-43A0-88B1-D3AFF51A5D2B}"/>
                </c:ext>
              </c:extLst>
            </c:dLbl>
            <c:dLbl>
              <c:idx val="1"/>
              <c:layout>
                <c:manualLayout>
                  <c:x val="7.0407040704070403E-2"/>
                  <c:y val="-6.944444444444453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F58-49EB-98F0-D339121CF935}"/>
                </c:ext>
              </c:extLst>
            </c:dLbl>
            <c:dLbl>
              <c:idx val="2"/>
              <c:layout>
                <c:manualLayout>
                  <c:x val="-4.4004400440044007E-2"/>
                  <c:y val="4.62962962962958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F58-49EB-98F0-D339121CF935}"/>
                </c:ext>
              </c:extLst>
            </c:dLbl>
            <c:spPr>
              <a:gradFill flip="none" rotWithShape="1">
                <a:gsLst>
                  <a:gs pos="0">
                    <a:srgbClr val="70AD47">
                      <a:lumMod val="73000"/>
                      <a:lumOff val="27000"/>
                    </a:srgbClr>
                  </a:gs>
                  <a:gs pos="100000">
                    <a:srgbClr val="70AD47">
                      <a:lumMod val="50000"/>
                    </a:srgbClr>
                  </a:gs>
                </a:gsLst>
                <a:lin ang="5400000" scaled="1"/>
                <a:tileRect/>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Analysis!$C$35:$C$37</c:f>
              <c:strCache>
                <c:ptCount val="3"/>
                <c:pt idx="0">
                  <c:v>HR</c:v>
                </c:pt>
                <c:pt idx="1">
                  <c:v>R&amp;D</c:v>
                </c:pt>
                <c:pt idx="2">
                  <c:v>Sales</c:v>
                </c:pt>
              </c:strCache>
            </c:strRef>
          </c:cat>
          <c:val>
            <c:numRef>
              <c:f>Analysis!$D$35:$D$37</c:f>
              <c:numCache>
                <c:formatCode>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F9E7-43A0-88B1-D3AFF51A5D2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Dashboard.xlsx]Analysis!Attrition by Age  Group</c:name>
    <c:fmtId val="0"/>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5.0925925925925923E-2"/>
          <c:w val="0.93888888888888888"/>
          <c:h val="0.8416746864975212"/>
        </c:manualLayout>
      </c:layout>
      <c:barChart>
        <c:barDir val="col"/>
        <c:grouping val="clustered"/>
        <c:varyColors val="0"/>
        <c:ser>
          <c:idx val="0"/>
          <c:order val="0"/>
          <c:tx>
            <c:strRef>
              <c:f>Analysis!$G$34</c:f>
              <c:strCache>
                <c:ptCount val="1"/>
                <c:pt idx="0">
                  <c:v>Total</c:v>
                </c:pt>
              </c:strCache>
            </c:strRef>
          </c:tx>
          <c:spPr>
            <a:solidFill>
              <a:schemeClr val="accent2">
                <a:lumMod val="75000"/>
              </a:schemeClr>
            </a:solidFill>
            <a:ln>
              <a:noFill/>
            </a:ln>
            <a:effectLst/>
          </c:spPr>
          <c:invertIfNegative val="0"/>
          <c:cat>
            <c:strRef>
              <c:f>Analysis!$F$35:$F$39</c:f>
              <c:strCache>
                <c:ptCount val="5"/>
                <c:pt idx="0">
                  <c:v>25 - 34</c:v>
                </c:pt>
                <c:pt idx="1">
                  <c:v>35 - 44</c:v>
                </c:pt>
                <c:pt idx="2">
                  <c:v>Under 25</c:v>
                </c:pt>
                <c:pt idx="3">
                  <c:v>45 - 54</c:v>
                </c:pt>
                <c:pt idx="4">
                  <c:v>Over 55</c:v>
                </c:pt>
              </c:strCache>
            </c:strRef>
          </c:cat>
          <c:val>
            <c:numRef>
              <c:f>Analysis!$G$35:$G$39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3415-46AA-8A70-09DBF5187863}"/>
            </c:ext>
          </c:extLst>
        </c:ser>
        <c:dLbls>
          <c:showLegendKey val="0"/>
          <c:showVal val="0"/>
          <c:showCatName val="0"/>
          <c:showSerName val="0"/>
          <c:showPercent val="0"/>
          <c:showBubbleSize val="0"/>
        </c:dLbls>
        <c:gapWidth val="120"/>
        <c:overlap val="-27"/>
        <c:axId val="1320493120"/>
        <c:axId val="1320488800"/>
      </c:barChart>
      <c:catAx>
        <c:axId val="132049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88800"/>
        <c:crosses val="autoZero"/>
        <c:auto val="1"/>
        <c:lblAlgn val="ctr"/>
        <c:lblOffset val="100"/>
        <c:noMultiLvlLbl val="0"/>
      </c:catAx>
      <c:valAx>
        <c:axId val="1320488800"/>
        <c:scaling>
          <c:orientation val="minMax"/>
        </c:scaling>
        <c:delete val="1"/>
        <c:axPos val="l"/>
        <c:numFmt formatCode="General" sourceLinked="1"/>
        <c:majorTickMark val="out"/>
        <c:minorTickMark val="none"/>
        <c:tickLblPos val="nextTo"/>
        <c:crossAx val="13204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9C9F19A-D2F2-4988-BEBA-93D4B5392156}">
          <cx:dataPt idx="0">
            <cx:spPr>
              <a:solidFill>
                <a:srgbClr val="FFC000"/>
              </a:solidFill>
            </cx:spPr>
          </cx:dataPt>
          <cx:dataPt idx="1">
            <cx:spPr>
              <a:solidFill>
                <a:srgbClr val="0070C0"/>
              </a:solidFill>
            </cx:spPr>
          </cx:dataPt>
          <cx:dataPt idx="2">
            <cx:spPr>
              <a:solidFill>
                <a:srgbClr val="305494"/>
              </a:solidFill>
            </cx:spPr>
          </cx:dataPt>
          <cx:dataPt idx="3">
            <cx:spPr>
              <a:solidFill>
                <a:srgbClr val="C0591A"/>
              </a:solidFill>
            </cx:spPr>
          </cx:dataPt>
          <cx:dataPt idx="4">
            <cx:spPr>
              <a:solidFill>
                <a:srgbClr val="00B0F0"/>
              </a:solidFill>
            </cx:spPr>
          </cx:dataPt>
          <cx:dataLabels pos="ctr">
            <cx:txPr>
              <a:bodyPr spcFirstLastPara="1" vertOverflow="ellipsis" horzOverflow="overflow" wrap="square" lIns="0" tIns="0" rIns="0" bIns="0" anchor="ctr" anchorCtr="1"/>
              <a:lstStyle/>
              <a:p>
                <a:pPr algn="ctr" rtl="0">
                  <a:defRPr sz="1000" b="1">
                    <a:solidFill>
                      <a:sysClr val="windowText" lastClr="000000"/>
                    </a:solidFill>
                  </a:defRPr>
                </a:pPr>
                <a:endParaRPr lang="en-US" sz="10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69C9F19A-D2F2-4988-BEBA-93D4B5392156}">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4" Type="http://schemas.openxmlformats.org/officeDocument/2006/relationships/image" Target="../media/image9.sv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670953</xdr:colOff>
      <xdr:row>1</xdr:row>
      <xdr:rowOff>186079</xdr:rowOff>
    </xdr:from>
    <xdr:to>
      <xdr:col>21</xdr:col>
      <xdr:colOff>28575</xdr:colOff>
      <xdr:row>41</xdr:row>
      <xdr:rowOff>63584</xdr:rowOff>
    </xdr:to>
    <xdr:grpSp>
      <xdr:nvGrpSpPr>
        <xdr:cNvPr id="2" name="Group 1">
          <a:extLst>
            <a:ext uri="{FF2B5EF4-FFF2-40B4-BE49-F238E27FC236}">
              <a16:creationId xmlns:a16="http://schemas.microsoft.com/office/drawing/2014/main" id="{EBA67C84-07E4-4974-88FA-20FDEFDF5C44}"/>
            </a:ext>
          </a:extLst>
        </xdr:cNvPr>
        <xdr:cNvGrpSpPr/>
      </xdr:nvGrpSpPr>
      <xdr:grpSpPr>
        <a:xfrm>
          <a:off x="670953" y="386104"/>
          <a:ext cx="13759422" cy="7878505"/>
          <a:chOff x="1752600" y="190500"/>
          <a:chExt cx="13468350" cy="7776000"/>
        </a:xfrm>
      </xdr:grpSpPr>
      <xdr:sp macro="" textlink="">
        <xdr:nvSpPr>
          <xdr:cNvPr id="3" name="Rectangle: Rounded Corners 2">
            <a:extLst>
              <a:ext uri="{FF2B5EF4-FFF2-40B4-BE49-F238E27FC236}">
                <a16:creationId xmlns:a16="http://schemas.microsoft.com/office/drawing/2014/main" id="{258DD155-50CA-9622-4082-E702A59E5815}"/>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7047C7F6-F7D1-942A-0CD7-CB5718AB8B9B}"/>
              </a:ext>
            </a:extLst>
          </xdr:cNvPr>
          <xdr:cNvSpPr/>
        </xdr:nvSpPr>
        <xdr:spPr>
          <a:xfrm>
            <a:off x="1852449" y="270899"/>
            <a:ext cx="13274812"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797B92A0-AE51-AC27-24C7-51F0FB3F046F}"/>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6" name="Group 5">
            <a:extLst>
              <a:ext uri="{FF2B5EF4-FFF2-40B4-BE49-F238E27FC236}">
                <a16:creationId xmlns:a16="http://schemas.microsoft.com/office/drawing/2014/main" id="{A32504B6-B012-F395-6F2A-664028EA0457}"/>
              </a:ext>
            </a:extLst>
          </xdr:cNvPr>
          <xdr:cNvGrpSpPr/>
        </xdr:nvGrpSpPr>
        <xdr:grpSpPr>
          <a:xfrm>
            <a:off x="1846116" y="1215714"/>
            <a:ext cx="13289109" cy="998848"/>
            <a:chOff x="1846116" y="1215714"/>
            <a:chExt cx="13403409" cy="998848"/>
          </a:xfrm>
        </xdr:grpSpPr>
        <xdr:sp macro="" textlink="">
          <xdr:nvSpPr>
            <xdr:cNvPr id="21" name="Rectangle: Rounded Corners 20">
              <a:extLst>
                <a:ext uri="{FF2B5EF4-FFF2-40B4-BE49-F238E27FC236}">
                  <a16:creationId xmlns:a16="http://schemas.microsoft.com/office/drawing/2014/main" id="{C474C360-3FDB-ED5C-96FB-135F2A527E62}"/>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Rectangle: Rounded Corners 21">
              <a:extLst>
                <a:ext uri="{FF2B5EF4-FFF2-40B4-BE49-F238E27FC236}">
                  <a16:creationId xmlns:a16="http://schemas.microsoft.com/office/drawing/2014/main" id="{AC44A400-D463-7633-7280-BD3CBBE81C68}"/>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61879C89-A73B-A875-B106-06AF63E3AB2E}"/>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AB2BC85E-B0CD-14B2-1CCA-9F81B01D355E}"/>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586074CB-CB9E-6A40-8A79-81E14CC0EB84}"/>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7" name="Group 6">
            <a:extLst>
              <a:ext uri="{FF2B5EF4-FFF2-40B4-BE49-F238E27FC236}">
                <a16:creationId xmlns:a16="http://schemas.microsoft.com/office/drawing/2014/main" id="{B32A0AAD-74B9-6251-BEFB-AA072579FCF8}"/>
              </a:ext>
            </a:extLst>
          </xdr:cNvPr>
          <xdr:cNvGrpSpPr/>
        </xdr:nvGrpSpPr>
        <xdr:grpSpPr>
          <a:xfrm>
            <a:off x="1847145" y="5181352"/>
            <a:ext cx="3867930" cy="2709509"/>
            <a:chOff x="1847145" y="2324137"/>
            <a:chExt cx="3867930" cy="2772878"/>
          </a:xfrm>
        </xdr:grpSpPr>
        <xdr:sp macro="" textlink="">
          <xdr:nvSpPr>
            <xdr:cNvPr id="19" name="Rectangle: Rounded Corners 18">
              <a:extLst>
                <a:ext uri="{FF2B5EF4-FFF2-40B4-BE49-F238E27FC236}">
                  <a16:creationId xmlns:a16="http://schemas.microsoft.com/office/drawing/2014/main" id="{A7FB39D4-B30C-0E39-F10A-914F0AF95959}"/>
                </a:ext>
              </a:extLst>
            </xdr:cNvPr>
            <xdr:cNvSpPr/>
          </xdr:nvSpPr>
          <xdr:spPr>
            <a:xfrm>
              <a:off x="1847145" y="2324137"/>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0" name="Straight Connector 19">
              <a:extLst>
                <a:ext uri="{FF2B5EF4-FFF2-40B4-BE49-F238E27FC236}">
                  <a16:creationId xmlns:a16="http://schemas.microsoft.com/office/drawing/2014/main" id="{A680F143-3573-F394-C90C-64FEA086E5A6}"/>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8" name="Straight Connector 7">
            <a:extLst>
              <a:ext uri="{FF2B5EF4-FFF2-40B4-BE49-F238E27FC236}">
                <a16:creationId xmlns:a16="http://schemas.microsoft.com/office/drawing/2014/main" id="{D1980BA8-C8E1-D851-0C28-B0D9373E6C3B}"/>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9" name="Rectangle: Rounded Corners 8">
            <a:extLst>
              <a:ext uri="{FF2B5EF4-FFF2-40B4-BE49-F238E27FC236}">
                <a16:creationId xmlns:a16="http://schemas.microsoft.com/office/drawing/2014/main" id="{1C5DC286-9D53-4E87-D478-9C55682CE0B8}"/>
              </a:ext>
            </a:extLst>
          </xdr:cNvPr>
          <xdr:cNvSpPr/>
        </xdr:nvSpPr>
        <xdr:spPr>
          <a:xfrm>
            <a:off x="10744198" y="2295493"/>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0" name="Straight Connector 9">
            <a:extLst>
              <a:ext uri="{FF2B5EF4-FFF2-40B4-BE49-F238E27FC236}">
                <a16:creationId xmlns:a16="http://schemas.microsoft.com/office/drawing/2014/main" id="{5F1920DF-97D5-B363-C526-461AD997A201}"/>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1" name="Rectangle: Rounded Corners 10">
            <a:extLst>
              <a:ext uri="{FF2B5EF4-FFF2-40B4-BE49-F238E27FC236}">
                <a16:creationId xmlns:a16="http://schemas.microsoft.com/office/drawing/2014/main" id="{430D64E9-C50B-C8F0-0AC7-7B6CDBF93761}"/>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2" name="Straight Connector 11">
            <a:extLst>
              <a:ext uri="{FF2B5EF4-FFF2-40B4-BE49-F238E27FC236}">
                <a16:creationId xmlns:a16="http://schemas.microsoft.com/office/drawing/2014/main" id="{C8250973-CF47-9BDE-9505-B8AC94252ECA}"/>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3" name="Rectangle: Rounded Corners 12">
            <a:extLst>
              <a:ext uri="{FF2B5EF4-FFF2-40B4-BE49-F238E27FC236}">
                <a16:creationId xmlns:a16="http://schemas.microsoft.com/office/drawing/2014/main" id="{923569BA-6A80-1317-7E7C-88CAE5846359}"/>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4" name="Straight Connector 13">
            <a:extLst>
              <a:ext uri="{FF2B5EF4-FFF2-40B4-BE49-F238E27FC236}">
                <a16:creationId xmlns:a16="http://schemas.microsoft.com/office/drawing/2014/main" id="{C4AE2794-AAB7-8B52-7D54-CD4322999F83}"/>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5" name="Rectangle: Rounded Corners 14">
            <a:extLst>
              <a:ext uri="{FF2B5EF4-FFF2-40B4-BE49-F238E27FC236}">
                <a16:creationId xmlns:a16="http://schemas.microsoft.com/office/drawing/2014/main" id="{142C2B38-9141-BB78-1B3C-FD37C26CC0A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6" name="Straight Connector 15">
            <a:extLst>
              <a:ext uri="{FF2B5EF4-FFF2-40B4-BE49-F238E27FC236}">
                <a16:creationId xmlns:a16="http://schemas.microsoft.com/office/drawing/2014/main" id="{9A1BF097-3734-D2E3-BA0E-F6C3CDD51C74}"/>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7" name="Rectangle: Rounded Corners 16">
            <a:extLst>
              <a:ext uri="{FF2B5EF4-FFF2-40B4-BE49-F238E27FC236}">
                <a16:creationId xmlns:a16="http://schemas.microsoft.com/office/drawing/2014/main" id="{BB3D6203-CB2E-6315-AF91-BA0B251D6E16}"/>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8" name="Straight Connector 17">
            <a:extLst>
              <a:ext uri="{FF2B5EF4-FFF2-40B4-BE49-F238E27FC236}">
                <a16:creationId xmlns:a16="http://schemas.microsoft.com/office/drawing/2014/main" id="{DA406546-8660-7CF5-016E-C09E73D00CE4}"/>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95251</xdr:colOff>
      <xdr:row>7</xdr:row>
      <xdr:rowOff>38100</xdr:rowOff>
    </xdr:from>
    <xdr:to>
      <xdr:col>3</xdr:col>
      <xdr:colOff>628651</xdr:colOff>
      <xdr:row>8</xdr:row>
      <xdr:rowOff>171450</xdr:rowOff>
    </xdr:to>
    <xdr:sp macro="" textlink="">
      <xdr:nvSpPr>
        <xdr:cNvPr id="26" name="TextBox 25">
          <a:extLst>
            <a:ext uri="{FF2B5EF4-FFF2-40B4-BE49-F238E27FC236}">
              <a16:creationId xmlns:a16="http://schemas.microsoft.com/office/drawing/2014/main" id="{CA98335F-690E-0173-9628-D6F087057E7F}"/>
            </a:ext>
          </a:extLst>
        </xdr:cNvPr>
        <xdr:cNvSpPr txBox="1"/>
      </xdr:nvSpPr>
      <xdr:spPr>
        <a:xfrm>
          <a:off x="781051" y="1438275"/>
          <a:ext cx="19050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Employees</a:t>
          </a:r>
        </a:p>
      </xdr:txBody>
    </xdr:sp>
    <xdr:clientData/>
  </xdr:twoCellAnchor>
  <xdr:twoCellAnchor>
    <xdr:from>
      <xdr:col>1</xdr:col>
      <xdr:colOff>285750</xdr:colOff>
      <xdr:row>9</xdr:row>
      <xdr:rowOff>38101</xdr:rowOff>
    </xdr:from>
    <xdr:to>
      <xdr:col>3</xdr:col>
      <xdr:colOff>628650</xdr:colOff>
      <xdr:row>11</xdr:row>
      <xdr:rowOff>85725</xdr:rowOff>
    </xdr:to>
    <xdr:sp macro="" textlink="Analysis!C10">
      <xdr:nvSpPr>
        <xdr:cNvPr id="27" name="TextBox 26">
          <a:extLst>
            <a:ext uri="{FF2B5EF4-FFF2-40B4-BE49-F238E27FC236}">
              <a16:creationId xmlns:a16="http://schemas.microsoft.com/office/drawing/2014/main" id="{C4EC3BB3-511B-FEEF-8B08-0312EE1A05F9}"/>
            </a:ext>
          </a:extLst>
        </xdr:cNvPr>
        <xdr:cNvSpPr txBox="1"/>
      </xdr:nvSpPr>
      <xdr:spPr>
        <a:xfrm>
          <a:off x="971550" y="1838326"/>
          <a:ext cx="1714500"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61CE5BD-92D1-4C5A-9DD5-A2EABC3B9F46}"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1470</a:t>
          </a:fld>
          <a:endParaRPr lang="en-US" sz="26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156603</xdr:colOff>
      <xdr:row>7</xdr:row>
      <xdr:rowOff>33679</xdr:rowOff>
    </xdr:from>
    <xdr:to>
      <xdr:col>8</xdr:col>
      <xdr:colOff>4203</xdr:colOff>
      <xdr:row>8</xdr:row>
      <xdr:rowOff>167029</xdr:rowOff>
    </xdr:to>
    <xdr:sp macro="" textlink="">
      <xdr:nvSpPr>
        <xdr:cNvPr id="80" name="TextBox 79">
          <a:extLst>
            <a:ext uri="{FF2B5EF4-FFF2-40B4-BE49-F238E27FC236}">
              <a16:creationId xmlns:a16="http://schemas.microsoft.com/office/drawing/2014/main" id="{E8349BE0-813A-4F71-865E-A4157D81AACC}"/>
            </a:ext>
          </a:extLst>
        </xdr:cNvPr>
        <xdr:cNvSpPr txBox="1"/>
      </xdr:nvSpPr>
      <xdr:spPr>
        <a:xfrm>
          <a:off x="3585603" y="1433854"/>
          <a:ext cx="19050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p>
      </xdr:txBody>
    </xdr:sp>
    <xdr:clientData/>
  </xdr:twoCellAnchor>
  <xdr:twoCellAnchor>
    <xdr:from>
      <xdr:col>5</xdr:col>
      <xdr:colOff>328052</xdr:colOff>
      <xdr:row>9</xdr:row>
      <xdr:rowOff>24155</xdr:rowOff>
    </xdr:from>
    <xdr:to>
      <xdr:col>7</xdr:col>
      <xdr:colOff>670952</xdr:colOff>
      <xdr:row>11</xdr:row>
      <xdr:rowOff>71779</xdr:rowOff>
    </xdr:to>
    <xdr:sp macro="" textlink="Analysis!D10">
      <xdr:nvSpPr>
        <xdr:cNvPr id="81" name="TextBox 80">
          <a:extLst>
            <a:ext uri="{FF2B5EF4-FFF2-40B4-BE49-F238E27FC236}">
              <a16:creationId xmlns:a16="http://schemas.microsoft.com/office/drawing/2014/main" id="{1C271C9B-A2EA-4D3D-9F2E-67E70F974831}"/>
            </a:ext>
          </a:extLst>
        </xdr:cNvPr>
        <xdr:cNvSpPr txBox="1"/>
      </xdr:nvSpPr>
      <xdr:spPr>
        <a:xfrm>
          <a:off x="3757052" y="1824380"/>
          <a:ext cx="1714500"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8D8BAC2-E931-4CC1-ABCA-DF07A6359617}"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indent="0" algn="ctr"/>
            <a:t>237</a:t>
          </a:fld>
          <a:endPar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147077</xdr:colOff>
      <xdr:row>7</xdr:row>
      <xdr:rowOff>33679</xdr:rowOff>
    </xdr:from>
    <xdr:to>
      <xdr:col>12</xdr:col>
      <xdr:colOff>142874</xdr:colOff>
      <xdr:row>8</xdr:row>
      <xdr:rowOff>167029</xdr:rowOff>
    </xdr:to>
    <xdr:sp macro="" textlink="">
      <xdr:nvSpPr>
        <xdr:cNvPr id="82" name="TextBox 81">
          <a:extLst>
            <a:ext uri="{FF2B5EF4-FFF2-40B4-BE49-F238E27FC236}">
              <a16:creationId xmlns:a16="http://schemas.microsoft.com/office/drawing/2014/main" id="{663B6F8A-F3EF-43CB-8B95-A0E342FEA9C9}"/>
            </a:ext>
          </a:extLst>
        </xdr:cNvPr>
        <xdr:cNvSpPr txBox="1"/>
      </xdr:nvSpPr>
      <xdr:spPr>
        <a:xfrm>
          <a:off x="6319277" y="1433854"/>
          <a:ext cx="205319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Active</a:t>
          </a:r>
          <a:r>
            <a:rPr lang="en-US" sz="18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Employees</a:t>
          </a:r>
          <a:endPar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328052</xdr:colOff>
      <xdr:row>9</xdr:row>
      <xdr:rowOff>24155</xdr:rowOff>
    </xdr:from>
    <xdr:to>
      <xdr:col>11</xdr:col>
      <xdr:colOff>670952</xdr:colOff>
      <xdr:row>11</xdr:row>
      <xdr:rowOff>71779</xdr:rowOff>
    </xdr:to>
    <xdr:sp macro="" textlink="Analysis!F10">
      <xdr:nvSpPr>
        <xdr:cNvPr id="83" name="TextBox 82">
          <a:extLst>
            <a:ext uri="{FF2B5EF4-FFF2-40B4-BE49-F238E27FC236}">
              <a16:creationId xmlns:a16="http://schemas.microsoft.com/office/drawing/2014/main" id="{4865D2DC-B5D3-463C-834D-4D6C1034ED11}"/>
            </a:ext>
          </a:extLst>
        </xdr:cNvPr>
        <xdr:cNvSpPr txBox="1"/>
      </xdr:nvSpPr>
      <xdr:spPr>
        <a:xfrm>
          <a:off x="6500252" y="1824380"/>
          <a:ext cx="1714500"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43CCD51-5582-439E-AC68-0A7FF0DB32C4}"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indent="0" algn="ctr"/>
            <a:t>1233</a:t>
          </a:fld>
          <a:endPar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13</xdr:col>
      <xdr:colOff>137553</xdr:colOff>
      <xdr:row>7</xdr:row>
      <xdr:rowOff>33679</xdr:rowOff>
    </xdr:from>
    <xdr:to>
      <xdr:col>15</xdr:col>
      <xdr:colOff>670953</xdr:colOff>
      <xdr:row>8</xdr:row>
      <xdr:rowOff>167029</xdr:rowOff>
    </xdr:to>
    <xdr:sp macro="" textlink="">
      <xdr:nvSpPr>
        <xdr:cNvPr id="84" name="TextBox 83">
          <a:extLst>
            <a:ext uri="{FF2B5EF4-FFF2-40B4-BE49-F238E27FC236}">
              <a16:creationId xmlns:a16="http://schemas.microsoft.com/office/drawing/2014/main" id="{2F072329-E43F-4F35-A2D7-065DE9DE3961}"/>
            </a:ext>
          </a:extLst>
        </xdr:cNvPr>
        <xdr:cNvSpPr txBox="1"/>
      </xdr:nvSpPr>
      <xdr:spPr>
        <a:xfrm>
          <a:off x="9052953" y="1433854"/>
          <a:ext cx="19050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r>
            <a:rPr lang="en-US" sz="18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Rate</a:t>
          </a:r>
          <a:endPar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13</xdr:col>
      <xdr:colOff>328052</xdr:colOff>
      <xdr:row>9</xdr:row>
      <xdr:rowOff>24155</xdr:rowOff>
    </xdr:from>
    <xdr:to>
      <xdr:col>15</xdr:col>
      <xdr:colOff>670952</xdr:colOff>
      <xdr:row>11</xdr:row>
      <xdr:rowOff>71779</xdr:rowOff>
    </xdr:to>
    <xdr:sp macro="" textlink="Analysis!G10">
      <xdr:nvSpPr>
        <xdr:cNvPr id="85" name="TextBox 84">
          <a:extLst>
            <a:ext uri="{FF2B5EF4-FFF2-40B4-BE49-F238E27FC236}">
              <a16:creationId xmlns:a16="http://schemas.microsoft.com/office/drawing/2014/main" id="{7234367B-8F74-4431-B2CC-F30C34783702}"/>
            </a:ext>
          </a:extLst>
        </xdr:cNvPr>
        <xdr:cNvSpPr txBox="1"/>
      </xdr:nvSpPr>
      <xdr:spPr>
        <a:xfrm>
          <a:off x="9243452" y="1824380"/>
          <a:ext cx="1714500"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A1E11F7-D287-4A76-850B-78ECF5197EC5}"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indent="0" algn="ctr"/>
            <a:t>16.12%</a:t>
          </a:fld>
          <a:endPar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128028</xdr:colOff>
      <xdr:row>7</xdr:row>
      <xdr:rowOff>33679</xdr:rowOff>
    </xdr:from>
    <xdr:to>
      <xdr:col>19</xdr:col>
      <xdr:colOff>661428</xdr:colOff>
      <xdr:row>8</xdr:row>
      <xdr:rowOff>167029</xdr:rowOff>
    </xdr:to>
    <xdr:sp macro="" textlink="">
      <xdr:nvSpPr>
        <xdr:cNvPr id="86" name="TextBox 85">
          <a:extLst>
            <a:ext uri="{FF2B5EF4-FFF2-40B4-BE49-F238E27FC236}">
              <a16:creationId xmlns:a16="http://schemas.microsoft.com/office/drawing/2014/main" id="{B64C7FD7-5189-4439-B50C-4461DD348C5B}"/>
            </a:ext>
          </a:extLst>
        </xdr:cNvPr>
        <xdr:cNvSpPr txBox="1"/>
      </xdr:nvSpPr>
      <xdr:spPr>
        <a:xfrm>
          <a:off x="11786628" y="1433854"/>
          <a:ext cx="19050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rPr>
            <a:t>Average</a:t>
          </a:r>
          <a:r>
            <a:rPr lang="en-US" sz="18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Age</a:t>
          </a:r>
        </a:p>
        <a:p>
          <a:pPr algn="ctr"/>
          <a:endParaRPr lang="en-US" sz="18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318527</xdr:colOff>
      <xdr:row>9</xdr:row>
      <xdr:rowOff>24155</xdr:rowOff>
    </xdr:from>
    <xdr:to>
      <xdr:col>19</xdr:col>
      <xdr:colOff>661427</xdr:colOff>
      <xdr:row>11</xdr:row>
      <xdr:rowOff>71779</xdr:rowOff>
    </xdr:to>
    <xdr:sp macro="" textlink="Analysis!E10">
      <xdr:nvSpPr>
        <xdr:cNvPr id="87" name="TextBox 86">
          <a:extLst>
            <a:ext uri="{FF2B5EF4-FFF2-40B4-BE49-F238E27FC236}">
              <a16:creationId xmlns:a16="http://schemas.microsoft.com/office/drawing/2014/main" id="{508CE8A3-8F35-4BC0-A545-BB19EA8EDAC1}"/>
            </a:ext>
          </a:extLst>
        </xdr:cNvPr>
        <xdr:cNvSpPr txBox="1"/>
      </xdr:nvSpPr>
      <xdr:spPr>
        <a:xfrm>
          <a:off x="11977127" y="1824380"/>
          <a:ext cx="1714500"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30E7A47-DC1A-4FCE-BA52-35DCA94302E9}" type="TxLink">
            <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indent="0" algn="ctr"/>
            <a:t> 37 </a:t>
          </a:fld>
          <a:endParaRPr lang="en-US" sz="26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4</xdr:col>
      <xdr:colOff>175653</xdr:colOff>
      <xdr:row>7</xdr:row>
      <xdr:rowOff>52730</xdr:rowOff>
    </xdr:from>
    <xdr:to>
      <xdr:col>4</xdr:col>
      <xdr:colOff>564110</xdr:colOff>
      <xdr:row>9</xdr:row>
      <xdr:rowOff>47626</xdr:rowOff>
    </xdr:to>
    <xdr:pic>
      <xdr:nvPicPr>
        <xdr:cNvPr id="88" name="Picture 87">
          <a:extLst>
            <a:ext uri="{FF2B5EF4-FFF2-40B4-BE49-F238E27FC236}">
              <a16:creationId xmlns:a16="http://schemas.microsoft.com/office/drawing/2014/main" id="{412508C7-4DF0-47DD-A5F2-96184E8A833C}"/>
            </a:ext>
          </a:extLst>
        </xdr:cNvPr>
        <xdr:cNvPicPr>
          <a:picLocks noChangeAspect="1"/>
        </xdr:cNvPicPr>
      </xdr:nvPicPr>
      <xdr:blipFill>
        <a:blip xmlns:r="http://schemas.openxmlformats.org/officeDocument/2006/relationships" r:embed="rId1"/>
        <a:stretch>
          <a:fillRect/>
        </a:stretch>
      </xdr:blipFill>
      <xdr:spPr>
        <a:xfrm>
          <a:off x="2918853" y="1452905"/>
          <a:ext cx="388457" cy="394946"/>
        </a:xfrm>
        <a:prstGeom prst="rect">
          <a:avLst/>
        </a:prstGeom>
      </xdr:spPr>
    </xdr:pic>
    <xdr:clientData/>
  </xdr:twoCellAnchor>
  <xdr:twoCellAnchor editAs="oneCell">
    <xdr:from>
      <xdr:col>8</xdr:col>
      <xdr:colOff>80403</xdr:colOff>
      <xdr:row>7</xdr:row>
      <xdr:rowOff>62254</xdr:rowOff>
    </xdr:from>
    <xdr:to>
      <xdr:col>8</xdr:col>
      <xdr:colOff>590550</xdr:colOff>
      <xdr:row>9</xdr:row>
      <xdr:rowOff>177212</xdr:rowOff>
    </xdr:to>
    <xdr:pic>
      <xdr:nvPicPr>
        <xdr:cNvPr id="89" name="Picture 88">
          <a:extLst>
            <a:ext uri="{FF2B5EF4-FFF2-40B4-BE49-F238E27FC236}">
              <a16:creationId xmlns:a16="http://schemas.microsoft.com/office/drawing/2014/main" id="{098D7674-D923-4B25-ADA2-D7CCF31D1E68}"/>
            </a:ext>
          </a:extLst>
        </xdr:cNvPr>
        <xdr:cNvPicPr>
          <a:picLocks noChangeAspect="1"/>
        </xdr:cNvPicPr>
      </xdr:nvPicPr>
      <xdr:blipFill>
        <a:blip xmlns:r="http://schemas.openxmlformats.org/officeDocument/2006/relationships" r:embed="rId2"/>
        <a:stretch>
          <a:fillRect/>
        </a:stretch>
      </xdr:blipFill>
      <xdr:spPr>
        <a:xfrm>
          <a:off x="5566803" y="1462429"/>
          <a:ext cx="510147" cy="515008"/>
        </a:xfrm>
        <a:prstGeom prst="rect">
          <a:avLst/>
        </a:prstGeom>
      </xdr:spPr>
    </xdr:pic>
    <xdr:clientData/>
  </xdr:twoCellAnchor>
  <xdr:twoCellAnchor editAs="oneCell">
    <xdr:from>
      <xdr:col>12</xdr:col>
      <xdr:colOff>137553</xdr:colOff>
      <xdr:row>7</xdr:row>
      <xdr:rowOff>33679</xdr:rowOff>
    </xdr:from>
    <xdr:to>
      <xdr:col>12</xdr:col>
      <xdr:colOff>572954</xdr:colOff>
      <xdr:row>9</xdr:row>
      <xdr:rowOff>26821</xdr:rowOff>
    </xdr:to>
    <xdr:pic>
      <xdr:nvPicPr>
        <xdr:cNvPr id="90" name="Picture 89">
          <a:extLst>
            <a:ext uri="{FF2B5EF4-FFF2-40B4-BE49-F238E27FC236}">
              <a16:creationId xmlns:a16="http://schemas.microsoft.com/office/drawing/2014/main" id="{87331AE1-266B-4406-8009-EACFFB85321B}"/>
            </a:ext>
          </a:extLst>
        </xdr:cNvPr>
        <xdr:cNvPicPr>
          <a:picLocks noChangeAspect="1"/>
        </xdr:cNvPicPr>
      </xdr:nvPicPr>
      <xdr:blipFill>
        <a:blip xmlns:r="http://schemas.openxmlformats.org/officeDocument/2006/relationships" r:embed="rId3"/>
        <a:stretch>
          <a:fillRect/>
        </a:stretch>
      </xdr:blipFill>
      <xdr:spPr>
        <a:xfrm>
          <a:off x="8367153" y="1433854"/>
          <a:ext cx="435401" cy="393192"/>
        </a:xfrm>
        <a:prstGeom prst="rect">
          <a:avLst/>
        </a:prstGeom>
      </xdr:spPr>
    </xdr:pic>
    <xdr:clientData/>
  </xdr:twoCellAnchor>
  <xdr:twoCellAnchor editAs="oneCell">
    <xdr:from>
      <xdr:col>16</xdr:col>
      <xdr:colOff>99455</xdr:colOff>
      <xdr:row>7</xdr:row>
      <xdr:rowOff>43205</xdr:rowOff>
    </xdr:from>
    <xdr:to>
      <xdr:col>16</xdr:col>
      <xdr:colOff>495300</xdr:colOff>
      <xdr:row>9</xdr:row>
      <xdr:rowOff>43665</xdr:rowOff>
    </xdr:to>
    <xdr:pic>
      <xdr:nvPicPr>
        <xdr:cNvPr id="91" name="Picture 90">
          <a:extLst>
            <a:ext uri="{FF2B5EF4-FFF2-40B4-BE49-F238E27FC236}">
              <a16:creationId xmlns:a16="http://schemas.microsoft.com/office/drawing/2014/main" id="{ACF3ACBB-8C5A-4E37-AA79-C132441B3118}"/>
            </a:ext>
          </a:extLst>
        </xdr:cNvPr>
        <xdr:cNvPicPr>
          <a:picLocks noChangeAspect="1"/>
        </xdr:cNvPicPr>
      </xdr:nvPicPr>
      <xdr:blipFill>
        <a:blip xmlns:r="http://schemas.openxmlformats.org/officeDocument/2006/relationships" r:embed="rId4"/>
        <a:stretch>
          <a:fillRect/>
        </a:stretch>
      </xdr:blipFill>
      <xdr:spPr>
        <a:xfrm>
          <a:off x="11072255" y="1443380"/>
          <a:ext cx="395845" cy="400510"/>
        </a:xfrm>
        <a:prstGeom prst="rect">
          <a:avLst/>
        </a:prstGeom>
      </xdr:spPr>
    </xdr:pic>
    <xdr:clientData/>
  </xdr:twoCellAnchor>
  <xdr:twoCellAnchor editAs="oneCell">
    <xdr:from>
      <xdr:col>20</xdr:col>
      <xdr:colOff>80403</xdr:colOff>
      <xdr:row>7</xdr:row>
      <xdr:rowOff>52730</xdr:rowOff>
    </xdr:from>
    <xdr:to>
      <xdr:col>20</xdr:col>
      <xdr:colOff>482068</xdr:colOff>
      <xdr:row>9</xdr:row>
      <xdr:rowOff>47626</xdr:rowOff>
    </xdr:to>
    <xdr:pic>
      <xdr:nvPicPr>
        <xdr:cNvPr id="92" name="Picture 91">
          <a:extLst>
            <a:ext uri="{FF2B5EF4-FFF2-40B4-BE49-F238E27FC236}">
              <a16:creationId xmlns:a16="http://schemas.microsoft.com/office/drawing/2014/main" id="{F052D942-003C-412D-AE8C-7B53C20C6039}"/>
            </a:ext>
          </a:extLst>
        </xdr:cNvPr>
        <xdr:cNvPicPr>
          <a:picLocks noChangeAspect="1"/>
        </xdr:cNvPicPr>
      </xdr:nvPicPr>
      <xdr:blipFill>
        <a:blip xmlns:r="http://schemas.openxmlformats.org/officeDocument/2006/relationships" r:embed="rId5"/>
        <a:stretch>
          <a:fillRect/>
        </a:stretch>
      </xdr:blipFill>
      <xdr:spPr>
        <a:xfrm>
          <a:off x="13796403" y="1452905"/>
          <a:ext cx="401665" cy="394946"/>
        </a:xfrm>
        <a:prstGeom prst="rect">
          <a:avLst/>
        </a:prstGeom>
      </xdr:spPr>
    </xdr:pic>
    <xdr:clientData/>
  </xdr:twoCellAnchor>
  <xdr:twoCellAnchor>
    <xdr:from>
      <xdr:col>1</xdr:col>
      <xdr:colOff>114300</xdr:colOff>
      <xdr:row>2</xdr:row>
      <xdr:rowOff>123825</xdr:rowOff>
    </xdr:from>
    <xdr:to>
      <xdr:col>20</xdr:col>
      <xdr:colOff>542925</xdr:colOff>
      <xdr:row>6</xdr:row>
      <xdr:rowOff>38100</xdr:rowOff>
    </xdr:to>
    <xdr:sp macro="" textlink="">
      <xdr:nvSpPr>
        <xdr:cNvPr id="126" name="TextBox 125">
          <a:extLst>
            <a:ext uri="{FF2B5EF4-FFF2-40B4-BE49-F238E27FC236}">
              <a16:creationId xmlns:a16="http://schemas.microsoft.com/office/drawing/2014/main" id="{7820303F-6330-753C-FCC3-1147D1E8D5B4}"/>
            </a:ext>
          </a:extLst>
        </xdr:cNvPr>
        <xdr:cNvSpPr txBox="1"/>
      </xdr:nvSpPr>
      <xdr:spPr>
        <a:xfrm>
          <a:off x="800100" y="523875"/>
          <a:ext cx="1345882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rgbClr val="002060"/>
              </a:solidFill>
              <a:latin typeface="Lato black" panose="020F0502020204030203" pitchFamily="34" charset="0"/>
              <a:ea typeface="Lato black" panose="020F0502020204030203" pitchFamily="34" charset="0"/>
              <a:cs typeface="Lato black" panose="020F0502020204030203" pitchFamily="34" charset="0"/>
            </a:rPr>
            <a:t>HR ATTRITION DASHBOARD</a:t>
          </a:r>
        </a:p>
      </xdr:txBody>
    </xdr:sp>
    <xdr:clientData/>
  </xdr:twoCellAnchor>
  <xdr:twoCellAnchor>
    <xdr:from>
      <xdr:col>1</xdr:col>
      <xdr:colOff>85725</xdr:colOff>
      <xdr:row>14</xdr:row>
      <xdr:rowOff>104775</xdr:rowOff>
    </xdr:from>
    <xdr:to>
      <xdr:col>6</xdr:col>
      <xdr:colOff>590550</xdr:colOff>
      <xdr:row>26</xdr:row>
      <xdr:rowOff>95250</xdr:rowOff>
    </xdr:to>
    <xdr:graphicFrame macro="">
      <xdr:nvGraphicFramePr>
        <xdr:cNvPr id="127" name="Chart 126">
          <a:extLst>
            <a:ext uri="{FF2B5EF4-FFF2-40B4-BE49-F238E27FC236}">
              <a16:creationId xmlns:a16="http://schemas.microsoft.com/office/drawing/2014/main" id="{46B50FFA-0488-4115-B284-D716A37BD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xdr:colOff>
      <xdr:row>14</xdr:row>
      <xdr:rowOff>123825</xdr:rowOff>
    </xdr:from>
    <xdr:to>
      <xdr:col>14</xdr:col>
      <xdr:colOff>133349</xdr:colOff>
      <xdr:row>26</xdr:row>
      <xdr:rowOff>133350</xdr:rowOff>
    </xdr:to>
    <xdr:graphicFrame macro="">
      <xdr:nvGraphicFramePr>
        <xdr:cNvPr id="128" name="Chart 127">
          <a:extLst>
            <a:ext uri="{FF2B5EF4-FFF2-40B4-BE49-F238E27FC236}">
              <a16:creationId xmlns:a16="http://schemas.microsoft.com/office/drawing/2014/main" id="{90E06F8D-FE51-4569-82C5-ED18A7F29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238126</xdr:colOff>
      <xdr:row>14</xdr:row>
      <xdr:rowOff>114301</xdr:rowOff>
    </xdr:from>
    <xdr:to>
      <xdr:col>20</xdr:col>
      <xdr:colOff>647700</xdr:colOff>
      <xdr:row>26</xdr:row>
      <xdr:rowOff>180975</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9F460DF8-9E78-4365-B1B7-2097548A4F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839326" y="2914651"/>
              <a:ext cx="4524374" cy="24669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104775</xdr:colOff>
      <xdr:row>29</xdr:row>
      <xdr:rowOff>62254</xdr:rowOff>
    </xdr:from>
    <xdr:to>
      <xdr:col>6</xdr:col>
      <xdr:colOff>600075</xdr:colOff>
      <xdr:row>40</xdr:row>
      <xdr:rowOff>123825</xdr:rowOff>
    </xdr:to>
    <xdr:graphicFrame macro="">
      <xdr:nvGraphicFramePr>
        <xdr:cNvPr id="29" name="Chart 28">
          <a:extLst>
            <a:ext uri="{FF2B5EF4-FFF2-40B4-BE49-F238E27FC236}">
              <a16:creationId xmlns:a16="http://schemas.microsoft.com/office/drawing/2014/main" id="{BDB6A271-B225-4D4E-AB1D-C0A6F20AD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19051</xdr:colOff>
      <xdr:row>29</xdr:row>
      <xdr:rowOff>28574</xdr:rowOff>
    </xdr:from>
    <xdr:to>
      <xdr:col>12</xdr:col>
      <xdr:colOff>238125</xdr:colOff>
      <xdr:row>40</xdr:row>
      <xdr:rowOff>142874</xdr:rowOff>
    </xdr:to>
    <xdr:graphicFrame macro="">
      <xdr:nvGraphicFramePr>
        <xdr:cNvPr id="30" name="Chart 29">
          <a:extLst>
            <a:ext uri="{FF2B5EF4-FFF2-40B4-BE49-F238E27FC236}">
              <a16:creationId xmlns:a16="http://schemas.microsoft.com/office/drawing/2014/main" id="{4B8ED52C-7EA8-413A-869F-4D6787D8D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323850</xdr:colOff>
      <xdr:row>29</xdr:row>
      <xdr:rowOff>38100</xdr:rowOff>
    </xdr:from>
    <xdr:to>
      <xdr:col>16</xdr:col>
      <xdr:colOff>485775</xdr:colOff>
      <xdr:row>40</xdr:row>
      <xdr:rowOff>180975</xdr:rowOff>
    </xdr:to>
    <xdr:graphicFrame macro="">
      <xdr:nvGraphicFramePr>
        <xdr:cNvPr id="31" name="Chart 30">
          <a:extLst>
            <a:ext uri="{FF2B5EF4-FFF2-40B4-BE49-F238E27FC236}">
              <a16:creationId xmlns:a16="http://schemas.microsoft.com/office/drawing/2014/main" id="{8F636515-938B-4DC9-B7F4-D13B41781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47624</xdr:colOff>
      <xdr:row>30</xdr:row>
      <xdr:rowOff>123825</xdr:rowOff>
    </xdr:from>
    <xdr:to>
      <xdr:col>20</xdr:col>
      <xdr:colOff>609600</xdr:colOff>
      <xdr:row>40</xdr:row>
      <xdr:rowOff>180975</xdr:rowOff>
    </xdr:to>
    <mc:AlternateContent xmlns:mc="http://schemas.openxmlformats.org/markup-compatibility/2006" xmlns:a14="http://schemas.microsoft.com/office/drawing/2010/main">
      <mc:Choice Requires="a14">
        <xdr:graphicFrame macro="">
          <xdr:nvGraphicFramePr>
            <xdr:cNvPr id="32" name="Department 1">
              <a:extLst>
                <a:ext uri="{FF2B5EF4-FFF2-40B4-BE49-F238E27FC236}">
                  <a16:creationId xmlns:a16="http://schemas.microsoft.com/office/drawing/2014/main" id="{1F2D5B0C-65AC-4894-AED5-F1F34A31515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077824" y="6124575"/>
              <a:ext cx="1247776"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609600</xdr:colOff>
      <xdr:row>30</xdr:row>
      <xdr:rowOff>123825</xdr:rowOff>
    </xdr:from>
    <xdr:to>
      <xdr:col>19</xdr:col>
      <xdr:colOff>28575</xdr:colOff>
      <xdr:row>40</xdr:row>
      <xdr:rowOff>190500</xdr:rowOff>
    </xdr:to>
    <mc:AlternateContent xmlns:mc="http://schemas.openxmlformats.org/markup-compatibility/2006" xmlns:a14="http://schemas.microsoft.com/office/drawing/2010/main">
      <mc:Choice Requires="a14">
        <xdr:graphicFrame macro="">
          <xdr:nvGraphicFramePr>
            <xdr:cNvPr id="33" name="Education Field 1">
              <a:extLst>
                <a:ext uri="{FF2B5EF4-FFF2-40B4-BE49-F238E27FC236}">
                  <a16:creationId xmlns:a16="http://schemas.microsoft.com/office/drawing/2014/main" id="{A9FD4E2E-1719-443F-AC78-9CD91469A62A}"/>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1582400" y="6124575"/>
              <a:ext cx="1476375"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628651</xdr:colOff>
      <xdr:row>29</xdr:row>
      <xdr:rowOff>19050</xdr:rowOff>
    </xdr:from>
    <xdr:to>
      <xdr:col>19</xdr:col>
      <xdr:colOff>9525</xdr:colOff>
      <xdr:row>30</xdr:row>
      <xdr:rowOff>76200</xdr:rowOff>
    </xdr:to>
    <xdr:sp macro="" textlink="">
      <xdr:nvSpPr>
        <xdr:cNvPr id="34" name="TextBox 33">
          <a:extLst>
            <a:ext uri="{FF2B5EF4-FFF2-40B4-BE49-F238E27FC236}">
              <a16:creationId xmlns:a16="http://schemas.microsoft.com/office/drawing/2014/main" id="{8E18F655-0B81-51F7-F721-1C015E45D67B}"/>
            </a:ext>
          </a:extLst>
        </xdr:cNvPr>
        <xdr:cNvSpPr txBox="1"/>
      </xdr:nvSpPr>
      <xdr:spPr>
        <a:xfrm>
          <a:off x="11601451" y="5819775"/>
          <a:ext cx="143827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aseline="0">
              <a:solidFill>
                <a:srgbClr val="0070C0"/>
              </a:solidFill>
              <a:latin typeface="Lato black" panose="020F0502020204030203" pitchFamily="34" charset="0"/>
              <a:ea typeface="Lato black" panose="020F0502020204030203" pitchFamily="34" charset="0"/>
              <a:cs typeface="Lato black" panose="020F0502020204030203" pitchFamily="34" charset="0"/>
            </a:rPr>
            <a:t>Education</a:t>
          </a:r>
          <a:r>
            <a:rPr lang="en-US" sz="1200" baseline="0">
              <a:solidFill>
                <a:srgbClr val="0070C0"/>
              </a:solidFill>
              <a:latin typeface="Late black"/>
            </a:rPr>
            <a:t> </a:t>
          </a:r>
          <a:r>
            <a:rPr lang="en-US" sz="1200" baseline="0">
              <a:solidFill>
                <a:srgbClr val="0070C0"/>
              </a:solidFill>
              <a:latin typeface="Lato black" panose="020F0502020204030203" pitchFamily="34" charset="0"/>
              <a:ea typeface="Lato black" panose="020F0502020204030203" pitchFamily="34" charset="0"/>
              <a:cs typeface="Lato black" panose="020F0502020204030203" pitchFamily="34" charset="0"/>
            </a:rPr>
            <a:t>Field</a:t>
          </a:r>
        </a:p>
      </xdr:txBody>
    </xdr:sp>
    <xdr:clientData/>
  </xdr:twoCellAnchor>
  <xdr:twoCellAnchor>
    <xdr:from>
      <xdr:col>19</xdr:col>
      <xdr:colOff>57150</xdr:colOff>
      <xdr:row>29</xdr:row>
      <xdr:rowOff>19050</xdr:rowOff>
    </xdr:from>
    <xdr:to>
      <xdr:col>20</xdr:col>
      <xdr:colOff>542925</xdr:colOff>
      <xdr:row>30</xdr:row>
      <xdr:rowOff>76200</xdr:rowOff>
    </xdr:to>
    <xdr:sp macro="" textlink="">
      <xdr:nvSpPr>
        <xdr:cNvPr id="38" name="TextBox 37">
          <a:extLst>
            <a:ext uri="{FF2B5EF4-FFF2-40B4-BE49-F238E27FC236}">
              <a16:creationId xmlns:a16="http://schemas.microsoft.com/office/drawing/2014/main" id="{AB8EB641-27C9-DA30-96E7-5D4ADE57E3EB}"/>
            </a:ext>
          </a:extLst>
        </xdr:cNvPr>
        <xdr:cNvSpPr txBox="1"/>
      </xdr:nvSpPr>
      <xdr:spPr>
        <a:xfrm>
          <a:off x="13087350" y="5819775"/>
          <a:ext cx="11715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rgbClr val="0070C0"/>
              </a:solidFill>
              <a:latin typeface="Lato black" panose="020F0502020204030203" pitchFamily="34" charset="0"/>
              <a:ea typeface="Lato black" panose="020F0502020204030203" pitchFamily="34" charset="0"/>
              <a:cs typeface="Lato black" panose="020F0502020204030203" pitchFamily="34" charset="0"/>
            </a:rPr>
            <a:t>Department</a:t>
          </a:r>
        </a:p>
      </xdr:txBody>
    </xdr:sp>
    <xdr:clientData/>
  </xdr:twoCellAnchor>
  <xdr:twoCellAnchor>
    <xdr:from>
      <xdr:col>1</xdr:col>
      <xdr:colOff>209550</xdr:colOff>
      <xdr:row>12</xdr:row>
      <xdr:rowOff>152400</xdr:rowOff>
    </xdr:from>
    <xdr:to>
      <xdr:col>6</xdr:col>
      <xdr:colOff>514349</xdr:colOff>
      <xdr:row>14</xdr:row>
      <xdr:rowOff>19050</xdr:rowOff>
    </xdr:to>
    <xdr:sp macro="" textlink="">
      <xdr:nvSpPr>
        <xdr:cNvPr id="39" name="TextBox 38">
          <a:extLst>
            <a:ext uri="{FF2B5EF4-FFF2-40B4-BE49-F238E27FC236}">
              <a16:creationId xmlns:a16="http://schemas.microsoft.com/office/drawing/2014/main" id="{0F637860-A015-96DC-0749-D0A5EFFE663B}"/>
            </a:ext>
          </a:extLst>
        </xdr:cNvPr>
        <xdr:cNvSpPr txBox="1"/>
      </xdr:nvSpPr>
      <xdr:spPr>
        <a:xfrm>
          <a:off x="895350" y="2552700"/>
          <a:ext cx="373379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Employees by Gender</a:t>
          </a:r>
        </a:p>
      </xdr:txBody>
    </xdr:sp>
    <xdr:clientData/>
  </xdr:twoCellAnchor>
  <xdr:twoCellAnchor>
    <xdr:from>
      <xdr:col>12</xdr:col>
      <xdr:colOff>404253</xdr:colOff>
      <xdr:row>27</xdr:row>
      <xdr:rowOff>43204</xdr:rowOff>
    </xdr:from>
    <xdr:to>
      <xdr:col>16</xdr:col>
      <xdr:colOff>447675</xdr:colOff>
      <xdr:row>28</xdr:row>
      <xdr:rowOff>109879</xdr:rowOff>
    </xdr:to>
    <xdr:sp macro="" textlink="">
      <xdr:nvSpPr>
        <xdr:cNvPr id="40" name="TextBox 39">
          <a:extLst>
            <a:ext uri="{FF2B5EF4-FFF2-40B4-BE49-F238E27FC236}">
              <a16:creationId xmlns:a16="http://schemas.microsoft.com/office/drawing/2014/main" id="{9F9A303D-C6B5-44C5-B217-09DDF098A9AE}"/>
            </a:ext>
          </a:extLst>
        </xdr:cNvPr>
        <xdr:cNvSpPr txBox="1"/>
      </xdr:nvSpPr>
      <xdr:spPr>
        <a:xfrm>
          <a:off x="8633853" y="5443879"/>
          <a:ext cx="278662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r>
            <a:rPr lang="en-US" sz="16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by Marital Status</a:t>
          </a:r>
          <a:endPar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118503</xdr:colOff>
      <xdr:row>27</xdr:row>
      <xdr:rowOff>43204</xdr:rowOff>
    </xdr:from>
    <xdr:to>
      <xdr:col>12</xdr:col>
      <xdr:colOff>175653</xdr:colOff>
      <xdr:row>28</xdr:row>
      <xdr:rowOff>109879</xdr:rowOff>
    </xdr:to>
    <xdr:sp macro="" textlink="">
      <xdr:nvSpPr>
        <xdr:cNvPr id="41" name="TextBox 40">
          <a:extLst>
            <a:ext uri="{FF2B5EF4-FFF2-40B4-BE49-F238E27FC236}">
              <a16:creationId xmlns:a16="http://schemas.microsoft.com/office/drawing/2014/main" id="{69293B7D-C58D-4EAD-BA0A-CDC1ABA14458}"/>
            </a:ext>
          </a:extLst>
        </xdr:cNvPr>
        <xdr:cNvSpPr txBox="1"/>
      </xdr:nvSpPr>
      <xdr:spPr>
        <a:xfrm>
          <a:off x="4919103" y="5443879"/>
          <a:ext cx="3486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r>
            <a:rPr lang="en-US" sz="16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a:t>
          </a: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by Age Group</a:t>
          </a:r>
        </a:p>
      </xdr:txBody>
    </xdr:sp>
    <xdr:clientData/>
  </xdr:twoCellAnchor>
  <xdr:twoCellAnchor>
    <xdr:from>
      <xdr:col>1</xdr:col>
      <xdr:colOff>209550</xdr:colOff>
      <xdr:row>27</xdr:row>
      <xdr:rowOff>52729</xdr:rowOff>
    </xdr:from>
    <xdr:to>
      <xdr:col>6</xdr:col>
      <xdr:colOff>514349</xdr:colOff>
      <xdr:row>28</xdr:row>
      <xdr:rowOff>119404</xdr:rowOff>
    </xdr:to>
    <xdr:sp macro="" textlink="">
      <xdr:nvSpPr>
        <xdr:cNvPr id="42" name="TextBox 41">
          <a:extLst>
            <a:ext uri="{FF2B5EF4-FFF2-40B4-BE49-F238E27FC236}">
              <a16:creationId xmlns:a16="http://schemas.microsoft.com/office/drawing/2014/main" id="{D4491E27-5491-49C8-9120-B47EBC26AA4D}"/>
            </a:ext>
          </a:extLst>
        </xdr:cNvPr>
        <xdr:cNvSpPr txBox="1"/>
      </xdr:nvSpPr>
      <xdr:spPr>
        <a:xfrm>
          <a:off x="895350" y="5453404"/>
          <a:ext cx="373379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Department</a:t>
          </a:r>
          <a:r>
            <a:rPr lang="en-US" sz="16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438150</xdr:colOff>
      <xdr:row>12</xdr:row>
      <xdr:rowOff>138454</xdr:rowOff>
    </xdr:from>
    <xdr:to>
      <xdr:col>20</xdr:col>
      <xdr:colOff>533399</xdr:colOff>
      <xdr:row>14</xdr:row>
      <xdr:rowOff>5104</xdr:rowOff>
    </xdr:to>
    <xdr:sp macro="" textlink="">
      <xdr:nvSpPr>
        <xdr:cNvPr id="43" name="TextBox 42">
          <a:extLst>
            <a:ext uri="{FF2B5EF4-FFF2-40B4-BE49-F238E27FC236}">
              <a16:creationId xmlns:a16="http://schemas.microsoft.com/office/drawing/2014/main" id="{72DCCEAD-519D-4E0E-940D-44E7DAB16F02}"/>
            </a:ext>
          </a:extLst>
        </xdr:cNvPr>
        <xdr:cNvSpPr txBox="1"/>
      </xdr:nvSpPr>
      <xdr:spPr>
        <a:xfrm>
          <a:off x="10039350" y="2538754"/>
          <a:ext cx="42100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r>
            <a:rPr lang="en-US" sz="16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by Job Role - TOP 5</a:t>
          </a:r>
          <a:endPar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219075</xdr:colOff>
      <xdr:row>12</xdr:row>
      <xdr:rowOff>138454</xdr:rowOff>
    </xdr:from>
    <xdr:to>
      <xdr:col>14</xdr:col>
      <xdr:colOff>76200</xdr:colOff>
      <xdr:row>14</xdr:row>
      <xdr:rowOff>5104</xdr:rowOff>
    </xdr:to>
    <xdr:sp macro="" textlink="">
      <xdr:nvSpPr>
        <xdr:cNvPr id="44" name="TextBox 43">
          <a:extLst>
            <a:ext uri="{FF2B5EF4-FFF2-40B4-BE49-F238E27FC236}">
              <a16:creationId xmlns:a16="http://schemas.microsoft.com/office/drawing/2014/main" id="{A20F2C2A-DE9B-40B6-B766-1C1F36255FA7}"/>
            </a:ext>
          </a:extLst>
        </xdr:cNvPr>
        <xdr:cNvSpPr txBox="1"/>
      </xdr:nvSpPr>
      <xdr:spPr>
        <a:xfrm>
          <a:off x="5019675" y="2538754"/>
          <a:ext cx="4657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Education</a:t>
          </a:r>
          <a:r>
            <a:rPr lang="en-US" sz="16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16</xdr:col>
      <xdr:colOff>628650</xdr:colOff>
      <xdr:row>27</xdr:row>
      <xdr:rowOff>62254</xdr:rowOff>
    </xdr:from>
    <xdr:to>
      <xdr:col>20</xdr:col>
      <xdr:colOff>561975</xdr:colOff>
      <xdr:row>28</xdr:row>
      <xdr:rowOff>128929</xdr:rowOff>
    </xdr:to>
    <xdr:sp macro="" textlink="">
      <xdr:nvSpPr>
        <xdr:cNvPr id="45" name="TextBox 44">
          <a:extLst>
            <a:ext uri="{FF2B5EF4-FFF2-40B4-BE49-F238E27FC236}">
              <a16:creationId xmlns:a16="http://schemas.microsoft.com/office/drawing/2014/main" id="{219D2C35-1493-445E-ADA2-28B5CA9F2E76}"/>
            </a:ext>
          </a:extLst>
        </xdr:cNvPr>
        <xdr:cNvSpPr txBox="1"/>
      </xdr:nvSpPr>
      <xdr:spPr>
        <a:xfrm>
          <a:off x="11601450" y="5462929"/>
          <a:ext cx="2676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rPr>
            <a:t>Filter</a:t>
          </a:r>
          <a:r>
            <a:rPr lang="en-US" sz="1600"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Panel</a:t>
          </a:r>
          <a:endParaRPr lang="en-US" sz="1600">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0.76998</cdr:x>
      <cdr:y>0.52464</cdr:y>
    </cdr:from>
    <cdr:to>
      <cdr:x>0.94645</cdr:x>
      <cdr:y>0.83062</cdr:y>
    </cdr:to>
    <cdr:pic>
      <cdr:nvPicPr>
        <cdr:cNvPr id="2" name="Graphic 31" descr="Male profile with solid fill">
          <a:extLst xmlns:a="http://schemas.openxmlformats.org/drawingml/2006/main">
            <a:ext uri="{FF2B5EF4-FFF2-40B4-BE49-F238E27FC236}">
              <a16:creationId xmlns:a16="http://schemas.microsoft.com/office/drawing/2014/main" id="{1537B4F7-34DE-4417-AFD8-E2226BE1C6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028950" y="1254304"/>
          <a:ext cx="694225" cy="731520"/>
        </a:xfrm>
        <a:prstGeom xmlns:a="http://schemas.openxmlformats.org/drawingml/2006/main" prst="rect">
          <a:avLst/>
        </a:prstGeom>
      </cdr:spPr>
    </cdr:pic>
  </cdr:relSizeAnchor>
  <cdr:relSizeAnchor xmlns:cdr="http://schemas.openxmlformats.org/drawingml/2006/chartDrawing">
    <cdr:from>
      <cdr:x>0.046</cdr:x>
      <cdr:y>0.2522</cdr:y>
    </cdr:from>
    <cdr:to>
      <cdr:x>0.2249</cdr:x>
      <cdr:y>0.55818</cdr:y>
    </cdr:to>
    <cdr:pic>
      <cdr:nvPicPr>
        <cdr:cNvPr id="3" name="Graphic 30" descr="Female Profile with solid fill">
          <a:extLst xmlns:a="http://schemas.openxmlformats.org/drawingml/2006/main">
            <a:ext uri="{FF2B5EF4-FFF2-40B4-BE49-F238E27FC236}">
              <a16:creationId xmlns:a16="http://schemas.microsoft.com/office/drawing/2014/main" id="{F758EDA1-E5EB-4782-8584-C02D06F5DD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180973" y="602957"/>
          <a:ext cx="703750" cy="731520"/>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1</xdr:col>
      <xdr:colOff>395287</xdr:colOff>
      <xdr:row>16</xdr:row>
      <xdr:rowOff>185737</xdr:rowOff>
    </xdr:from>
    <xdr:to>
      <xdr:col>3</xdr:col>
      <xdr:colOff>1571625</xdr:colOff>
      <xdr:row>28</xdr:row>
      <xdr:rowOff>142875</xdr:rowOff>
    </xdr:to>
    <xdr:graphicFrame macro="">
      <xdr:nvGraphicFramePr>
        <xdr:cNvPr id="2" name="Chart 1">
          <a:extLst>
            <a:ext uri="{FF2B5EF4-FFF2-40B4-BE49-F238E27FC236}">
              <a16:creationId xmlns:a16="http://schemas.microsoft.com/office/drawing/2014/main" id="{F1BCD218-8BEC-D55A-25BF-1E58F784D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123825</xdr:colOff>
      <xdr:row>19</xdr:row>
      <xdr:rowOff>90487</xdr:rowOff>
    </xdr:from>
    <xdr:to>
      <xdr:col>7</xdr:col>
      <xdr:colOff>66675</xdr:colOff>
      <xdr:row>28</xdr:row>
      <xdr:rowOff>123825</xdr:rowOff>
    </xdr:to>
    <xdr:graphicFrame macro="">
      <xdr:nvGraphicFramePr>
        <xdr:cNvPr id="3" name="Chart 2">
          <a:extLst>
            <a:ext uri="{FF2B5EF4-FFF2-40B4-BE49-F238E27FC236}">
              <a16:creationId xmlns:a16="http://schemas.microsoft.com/office/drawing/2014/main" id="{BB3BFC73-31BE-5601-007D-02B5696B1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85725</xdr:colOff>
      <xdr:row>13</xdr:row>
      <xdr:rowOff>4762</xdr:rowOff>
    </xdr:from>
    <xdr:to>
      <xdr:col>18</xdr:col>
      <xdr:colOff>561975</xdr:colOff>
      <xdr:row>26</xdr:row>
      <xdr:rowOff>157162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04F5FDD-E96E-D9EA-D18C-C73E17B484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411575" y="2671762"/>
              <a:ext cx="3219450" cy="278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495301</xdr:colOff>
      <xdr:row>37</xdr:row>
      <xdr:rowOff>138112</xdr:rowOff>
    </xdr:from>
    <xdr:to>
      <xdr:col>3</xdr:col>
      <xdr:colOff>1647826</xdr:colOff>
      <xdr:row>51</xdr:row>
      <xdr:rowOff>80962</xdr:rowOff>
    </xdr:to>
    <xdr:graphicFrame macro="">
      <xdr:nvGraphicFramePr>
        <xdr:cNvPr id="5" name="Chart 4">
          <a:extLst>
            <a:ext uri="{FF2B5EF4-FFF2-40B4-BE49-F238E27FC236}">
              <a16:creationId xmlns:a16="http://schemas.microsoft.com/office/drawing/2014/main" id="{1D06B622-9666-5803-BB2B-A14F3F72E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57150</xdr:colOff>
      <xdr:row>39</xdr:row>
      <xdr:rowOff>128587</xdr:rowOff>
    </xdr:from>
    <xdr:to>
      <xdr:col>7</xdr:col>
      <xdr:colOff>85725</xdr:colOff>
      <xdr:row>53</xdr:row>
      <xdr:rowOff>71437</xdr:rowOff>
    </xdr:to>
    <xdr:graphicFrame macro="">
      <xdr:nvGraphicFramePr>
        <xdr:cNvPr id="6" name="Chart 5">
          <a:extLst>
            <a:ext uri="{FF2B5EF4-FFF2-40B4-BE49-F238E27FC236}">
              <a16:creationId xmlns:a16="http://schemas.microsoft.com/office/drawing/2014/main" id="{0F30C261-6D23-7611-F224-8AC62343F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66675</xdr:colOff>
      <xdr:row>40</xdr:row>
      <xdr:rowOff>33337</xdr:rowOff>
    </xdr:from>
    <xdr:to>
      <xdr:col>11</xdr:col>
      <xdr:colOff>666750</xdr:colOff>
      <xdr:row>50</xdr:row>
      <xdr:rowOff>190500</xdr:rowOff>
    </xdr:to>
    <xdr:graphicFrame macro="">
      <xdr:nvGraphicFramePr>
        <xdr:cNvPr id="7" name="Chart 6">
          <a:extLst>
            <a:ext uri="{FF2B5EF4-FFF2-40B4-BE49-F238E27FC236}">
              <a16:creationId xmlns:a16="http://schemas.microsoft.com/office/drawing/2014/main" id="{CB122CE0-8BA2-90A2-F667-C1C6F536F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561975</xdr:colOff>
      <xdr:row>33</xdr:row>
      <xdr:rowOff>38100</xdr:rowOff>
    </xdr:from>
    <xdr:to>
      <xdr:col>19</xdr:col>
      <xdr:colOff>333375</xdr:colOff>
      <xdr:row>46</xdr:row>
      <xdr:rowOff>57150</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8A890A17-F4DD-1106-803F-AFBF0732085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8526125" y="6772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523875</xdr:colOff>
      <xdr:row>33</xdr:row>
      <xdr:rowOff>66675</xdr:rowOff>
    </xdr:from>
    <xdr:to>
      <xdr:col>16</xdr:col>
      <xdr:colOff>295275</xdr:colOff>
      <xdr:row>46</xdr:row>
      <xdr:rowOff>85725</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86DADBD5-7302-CE24-D6F6-BFAD5CE0D298}"/>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5630525" y="6791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Munshur Ali" refreshedDate="45711.650489930558" createdVersion="8" refreshedVersion="8" minRefreshableVersion="3" recordCount="1470" xr:uid="{FEF675C9-C95B-462E-ADAB-B9F4F36E7860}">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50757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B01372-D3B8-41AF-AAAA-0C9D4CDEBF26}" name="KP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dataField="1"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1"/>
    <dataField name="Sum of CF_attrition count" fld="17" baseField="0" baseItem="0"/>
    <dataField name="Average of Age" fld="16" subtotal="average" baseField="0" baseItem="2"/>
  </dataFields>
  <formats count="3">
    <format dxfId="52">
      <pivotArea type="all" dataOnly="0" outline="0" fieldPosition="0"/>
    </format>
    <format dxfId="51">
      <pivotArea outline="0" collapsedLevelsAreSubtotals="1" fieldPosition="0"/>
    </format>
    <format dxfId="5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0330E-361E-412B-B1D2-11F10CAC8F6D}" name="Attrition by Age  Group"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F34:G3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4"/>
    </i>
    <i>
      <x v="2"/>
    </i>
    <i>
      <x v="3"/>
    </i>
  </rowItems>
  <colItems count="1">
    <i/>
  </colItems>
  <dataFields count="1">
    <dataField name="Sum of CF_attrition count" fld="17" baseField="0" baseItem="0"/>
  </dataFields>
  <formats count="5">
    <format dxfId="57">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3D8E8F-322C-4097-AAE4-60319535E81E}" name="Department wise Attrit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C34:D3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Sum of CF_attrition count" fld="17" showDataAs="percentOfTotal" baseField="0" baseItem="0" numFmtId="10"/>
  </dataFields>
  <formats count="8">
    <format dxfId="65">
      <pivotArea collapsedLevelsAreSubtotals="1" fieldPosition="0">
        <references count="1">
          <reference field="4" count="1">
            <x v="2"/>
          </reference>
        </references>
      </pivotArea>
    </format>
    <format dxfId="64">
      <pivotArea collapsedLevelsAreSubtotals="1" fieldPosition="0">
        <references count="1">
          <reference field="4" count="1">
            <x v="1"/>
          </reference>
        </references>
      </pivotArea>
    </format>
    <format dxfId="63">
      <pivotArea collapsedLevelsAreSubtotals="1" fieldPosition="0">
        <references count="1">
          <reference field="4" count="1">
            <x v="0"/>
          </reference>
        </references>
      </pivotArea>
    </format>
    <format dxfId="62">
      <pivotArea type="all" dataOnly="0" outline="0" fieldPosition="0"/>
    </format>
    <format dxfId="61">
      <pivotArea outline="0" collapsedLevelsAreSubtotals="1" fieldPosition="0"/>
    </format>
    <format dxfId="60">
      <pivotArea field="4" type="button" dataOnly="0" labelOnly="1" outline="0" axis="axisRow" fieldPosition="0"/>
    </format>
    <format dxfId="59">
      <pivotArea dataOnly="0" labelOnly="1" fieldPosition="0">
        <references count="1">
          <reference field="4" count="0"/>
        </references>
      </pivotArea>
    </format>
    <format dxfId="5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1">
          <reference field="4294967294" count="1" selected="0">
            <x v="0"/>
          </reference>
        </references>
      </pivotArea>
    </chartFormat>
    <chartFormat chart="3"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F5B95D-7D1B-408D-8D8D-B05F9D3003DA}" name="Attrition by job ro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J14:K19"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pivotField axis="axisRow" showAll="0" measureFilter="1">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v="1"/>
    </i>
    <i>
      <x v="2"/>
    </i>
    <i>
      <x v="6"/>
    </i>
    <i>
      <x v="7"/>
    </i>
    <i>
      <x v="8"/>
    </i>
  </rowItems>
  <colItems count="1">
    <i/>
  </colItems>
  <dataFields count="1">
    <dataField name="Sum of CF_attrition count" fld="17" baseField="0" baseItem="0"/>
  </dataFields>
  <formats count="7">
    <format dxfId="72">
      <pivotArea type="all" dataOnly="0" outline="0" fieldPosition="0"/>
    </format>
    <format dxfId="71">
      <pivotArea outline="0" collapsedLevelsAreSubtotals="1" fieldPosition="0"/>
    </format>
    <format dxfId="70">
      <pivotArea field="9" type="button" dataOnly="0" labelOnly="1" outline="0" axis="axisRow" fieldPosition="0"/>
    </format>
    <format dxfId="69">
      <pivotArea dataOnly="0" labelOnly="1" fieldPosition="0">
        <references count="1">
          <reference field="9" count="5">
            <x v="1"/>
            <x v="2"/>
            <x v="6"/>
            <x v="7"/>
            <x v="8"/>
          </reference>
        </references>
      </pivotArea>
    </format>
    <format dxfId="68">
      <pivotArea dataOnly="0" labelOnly="1" outline="0" axis="axisValues" fieldPosition="0"/>
    </format>
    <format dxfId="67">
      <pivotArea field="9" type="button" dataOnly="0" labelOnly="1" outline="0" axis="axisRow" fieldPosition="0"/>
    </format>
    <format dxfId="66">
      <pivotArea dataOnly="0" labelOnly="1" outline="0" axis="axisValues" fieldPosition="0"/>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7581C2-16A8-4548-A738-0A313DE876B0}" name="Attrition by Maritial Statu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J35:K38"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Items count="1">
    <i/>
  </colItems>
  <dataFields count="1">
    <dataField name="Sum of CF_attrition count" fld="17" baseField="0" baseItem="0"/>
  </dataFields>
  <formats count="10">
    <format dxfId="82">
      <pivotArea type="all" dataOnly="0" outline="0" fieldPosition="0"/>
    </format>
    <format dxfId="81">
      <pivotArea outline="0" collapsedLevelsAreSubtotals="1" fieldPosition="0"/>
    </format>
    <format dxfId="80">
      <pivotArea field="10" type="button" dataOnly="0" labelOnly="1" outline="0" axis="axisRow" fieldPosition="0"/>
    </format>
    <format dxfId="79">
      <pivotArea dataOnly="0" labelOnly="1" fieldPosition="0">
        <references count="1">
          <reference field="10" count="0"/>
        </references>
      </pivotArea>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10" type="button" dataOnly="0" labelOnly="1" outline="0" axis="axisRow" fieldPosition="0"/>
    </format>
    <format dxfId="74">
      <pivotArea dataOnly="0" labelOnly="1" fieldPosition="0">
        <references count="1">
          <reference field="10" count="0"/>
        </references>
      </pivotArea>
    </format>
    <format dxfId="73">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B4891B-FBA4-4A1E-ACA4-7C6B5F210036}" name="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C14:D16"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Employee Count" fld="24" subtotal="count" showDataAs="percentOfTotal" baseField="8" baseItem="0" numFmtId="10"/>
  </dataFields>
  <formats count="7">
    <format dxfId="89">
      <pivotArea collapsedLevelsAreSubtotals="1" fieldPosition="0">
        <references count="1">
          <reference field="8" count="1">
            <x v="0"/>
          </reference>
        </references>
      </pivotArea>
    </format>
    <format dxfId="88">
      <pivotArea collapsedLevelsAreSubtotals="1" fieldPosition="0">
        <references count="1">
          <reference field="8" count="1">
            <x v="1"/>
          </reference>
        </references>
      </pivotArea>
    </format>
    <format dxfId="87">
      <pivotArea type="all" dataOnly="0" outline="0" fieldPosition="0"/>
    </format>
    <format dxfId="86">
      <pivotArea outline="0" collapsedLevelsAreSubtotals="1" fieldPosition="0"/>
    </format>
    <format dxfId="85">
      <pivotArea field="8" type="button" dataOnly="0" labelOnly="1" outline="0" axis="axisRow" fieldPosition="0"/>
    </format>
    <format dxfId="84">
      <pivotArea dataOnly="0" labelOnly="1" fieldPosition="0">
        <references count="1">
          <reference field="8" count="0"/>
        </references>
      </pivotArea>
    </format>
    <format dxfId="8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B65015-9E74-44E0-843B-56A087538FA4}" name="Education Wise Attrit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F14:G19"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
    <i>
      <x v="2"/>
    </i>
    <i>
      <x v="3"/>
    </i>
    <i>
      <x/>
    </i>
    <i>
      <x v="4"/>
    </i>
    <i>
      <x v="1"/>
    </i>
  </rowItems>
  <colItems count="1">
    <i/>
  </colItems>
  <dataFields count="1">
    <dataField name="Sum of CF_attrition count" fld="17" baseField="0" baseItem="0"/>
  </dataFields>
  <formats count="10">
    <format dxfId="99">
      <pivotArea type="all" dataOnly="0" outline="0" fieldPosition="0"/>
    </format>
    <format dxfId="98">
      <pivotArea outline="0" collapsedLevelsAreSubtotals="1" fieldPosition="0"/>
    </format>
    <format dxfId="97">
      <pivotArea field="23" type="button" dataOnly="0" labelOnly="1" outline="0" axis="axisRow" fieldPosition="0"/>
    </format>
    <format dxfId="96">
      <pivotArea dataOnly="0" labelOnly="1" fieldPosition="0">
        <references count="1">
          <reference field="23" count="0"/>
        </references>
      </pivotArea>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23" type="button" dataOnly="0" labelOnly="1" outline="0" axis="axisRow" fieldPosition="0"/>
    </format>
    <format dxfId="91">
      <pivotArea dataOnly="0" labelOnly="1" fieldPosition="0">
        <references count="1">
          <reference field="23" count="0"/>
        </references>
      </pivotArea>
    </format>
    <format dxfId="9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79F5B34-4C30-4475-9BB3-0DEA736C0F5F}" sourceName="Department">
  <pivotTables>
    <pivotTable tabId="19" name="Attrition by Maritial Status"/>
  </pivotTables>
  <data>
    <tabular pivotCacheId="35075780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39733870-FEE1-40EB-8977-F6FA718A6B42}" sourceName="Education Field">
  <pivotTables>
    <pivotTable tabId="19" name="Attrition by Maritial Status"/>
    <pivotTable tabId="19" name="Attrition by Age  Group"/>
    <pivotTable tabId="19" name="Attrition by job role"/>
    <pivotTable tabId="19" name="Department wise Attrition"/>
    <pivotTable tabId="19" name="Education Wise Attrition"/>
    <pivotTable tabId="19" name="Gender"/>
    <pivotTable tabId="19" name="KPIs"/>
  </pivotTables>
  <data>
    <tabular pivotCacheId="350757805">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23F0F458-947F-4EC0-A703-1CEBBB5C0A8F}" cache="Slicer_Department" style="SlicerStyleDark6" rowHeight="257175"/>
  <slicer name="Education Field 1" xr10:uid="{6F5E9A07-0576-45D4-909D-9336CAE6C35D}" cache="Slicer_Education_Field" style="SlicerStyleDark6"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7D41DBD-55AB-4C5D-BD63-44C20B4F31EA}" cache="Slicer_Department" caption="Department" style="SlicerStyleLight1" rowHeight="257175"/>
  <slicer name="Education Field" xr10:uid="{CA2D06A5-1A77-4709-B3C3-68825727185F}" cache="Slicer_Education_Field" caption="Education Field" style="SlicerStyleLight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1C33-EB3B-4066-9544-15AEE1B6C8E9}">
  <sheetPr>
    <tabColor rgb="FF00B050"/>
  </sheetPr>
  <dimension ref="R46"/>
  <sheetViews>
    <sheetView showGridLines="0" tabSelected="1" view="pageBreakPreview" zoomScaleNormal="70" zoomScaleSheetLayoutView="100" workbookViewId="0">
      <selection activeCell="O46" sqref="O46"/>
    </sheetView>
  </sheetViews>
  <sheetFormatPr defaultRowHeight="15.75" x14ac:dyDescent="0.25"/>
  <cols>
    <col min="1" max="16384" width="9" style="1"/>
  </cols>
  <sheetData>
    <row r="46" spans="18:18" x14ac:dyDescent="0.25">
      <c r="R46" s="1" t="s">
        <v>1564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D8F2-12EA-482B-9B20-17C5F4066A81}">
  <sheetPr>
    <tabColor rgb="FF002060"/>
  </sheetPr>
  <dimension ref="B3:T56"/>
  <sheetViews>
    <sheetView workbookViewId="0">
      <selection activeCell="K6" sqref="K6"/>
    </sheetView>
  </sheetViews>
  <sheetFormatPr defaultRowHeight="15.75" x14ac:dyDescent="0.25"/>
  <cols>
    <col min="3" max="3" width="25" bestFit="1" customWidth="1"/>
    <col min="4" max="4" width="23.375" bestFit="1" customWidth="1"/>
    <col min="5" max="5" width="14" bestFit="1" customWidth="1"/>
    <col min="6" max="6" width="16.125" bestFit="1" customWidth="1"/>
    <col min="7" max="7" width="23.375" bestFit="1" customWidth="1"/>
    <col min="10" max="10" width="19" bestFit="1" customWidth="1"/>
    <col min="11" max="11" width="23.375" bestFit="1" customWidth="1"/>
    <col min="13" max="13" width="22.875" bestFit="1" customWidth="1"/>
  </cols>
  <sheetData>
    <row r="3" spans="2:20" ht="16.5" thickBot="1" x14ac:dyDescent="0.3"/>
    <row r="4" spans="2:20" ht="16.5" thickBot="1" x14ac:dyDescent="0.3">
      <c r="B4" s="3"/>
      <c r="C4" s="4"/>
      <c r="D4" s="4"/>
      <c r="E4" s="4"/>
      <c r="F4" s="4"/>
      <c r="G4" s="4"/>
      <c r="H4" s="5"/>
    </row>
    <row r="5" spans="2:20" ht="16.5" thickBot="1" x14ac:dyDescent="0.3">
      <c r="B5" s="6"/>
      <c r="C5" s="16" t="s">
        <v>1561</v>
      </c>
      <c r="D5" s="15" t="s">
        <v>1554</v>
      </c>
      <c r="E5" s="14" t="s">
        <v>1555</v>
      </c>
      <c r="H5" s="7"/>
    </row>
    <row r="6" spans="2:20" ht="16.5" thickBot="1" x14ac:dyDescent="0.3">
      <c r="B6" s="6"/>
      <c r="C6" s="30">
        <v>1470</v>
      </c>
      <c r="D6" s="31">
        <v>237</v>
      </c>
      <c r="E6" s="32">
        <v>36.923809523809524</v>
      </c>
      <c r="H6" s="7"/>
    </row>
    <row r="7" spans="2:20" x14ac:dyDescent="0.25">
      <c r="B7" s="6"/>
      <c r="H7" s="7"/>
    </row>
    <row r="8" spans="2:20" x14ac:dyDescent="0.25">
      <c r="B8" s="6"/>
      <c r="H8" s="7"/>
    </row>
    <row r="9" spans="2:20" x14ac:dyDescent="0.25">
      <c r="B9" s="6"/>
      <c r="C9" s="8" t="s">
        <v>1556</v>
      </c>
      <c r="D9" s="8" t="s">
        <v>1557</v>
      </c>
      <c r="E9" s="8" t="s">
        <v>1558</v>
      </c>
      <c r="F9" s="8" t="s">
        <v>1559</v>
      </c>
      <c r="G9" s="8" t="s">
        <v>1560</v>
      </c>
      <c r="H9" s="7"/>
    </row>
    <row r="10" spans="2:20" x14ac:dyDescent="0.25">
      <c r="B10" s="6"/>
      <c r="C10">
        <f>GETPIVOTDATA("Count of Employee Number",$C$5)</f>
        <v>1470</v>
      </c>
      <c r="D10">
        <f>GETPIVOTDATA("Sum of CF_attrition count",$C$5)</f>
        <v>237</v>
      </c>
      <c r="E10" s="9">
        <f>GETPIVOTDATA("Average of Age",$C$5)</f>
        <v>36.923809523809524</v>
      </c>
      <c r="F10">
        <f>C10-D10</f>
        <v>1233</v>
      </c>
      <c r="G10" s="10">
        <f>D10/C10</f>
        <v>0.16122448979591836</v>
      </c>
      <c r="H10" s="7"/>
    </row>
    <row r="11" spans="2:20" ht="16.5" thickBot="1" x14ac:dyDescent="0.3">
      <c r="B11" s="11"/>
      <c r="C11" s="12"/>
      <c r="D11" s="12"/>
      <c r="E11" s="12"/>
      <c r="F11" s="12"/>
      <c r="G11" s="12"/>
      <c r="H11" s="13"/>
    </row>
    <row r="12" spans="2:20" ht="16.5" thickBot="1" x14ac:dyDescent="0.3"/>
    <row r="13" spans="2:20" ht="16.5" thickBot="1" x14ac:dyDescent="0.3">
      <c r="B13" s="3"/>
      <c r="C13" s="4"/>
      <c r="D13" s="5"/>
      <c r="F13" s="3"/>
      <c r="G13" s="4"/>
      <c r="H13" s="5"/>
      <c r="J13" s="3"/>
      <c r="K13" s="4"/>
      <c r="L13" s="4"/>
      <c r="M13" s="4"/>
      <c r="N13" s="4"/>
      <c r="O13" s="4"/>
      <c r="P13" s="4"/>
      <c r="Q13" s="4"/>
      <c r="R13" s="4"/>
      <c r="S13" s="4"/>
      <c r="T13" s="5"/>
    </row>
    <row r="14" spans="2:20" ht="16.5" thickBot="1" x14ac:dyDescent="0.3">
      <c r="B14" s="6"/>
      <c r="C14" s="17" t="s">
        <v>1562</v>
      </c>
      <c r="D14" s="2" t="s">
        <v>1563</v>
      </c>
      <c r="F14" s="17" t="s">
        <v>1562</v>
      </c>
      <c r="G14" s="2" t="s">
        <v>1554</v>
      </c>
      <c r="H14" s="7"/>
      <c r="J14" s="29" t="s">
        <v>1562</v>
      </c>
      <c r="K14" s="29" t="s">
        <v>1554</v>
      </c>
      <c r="L14" s="25"/>
      <c r="M14" s="24" t="s">
        <v>9</v>
      </c>
      <c r="N14" s="24" t="s">
        <v>0</v>
      </c>
      <c r="T14" s="7"/>
    </row>
    <row r="15" spans="2:20" x14ac:dyDescent="0.25">
      <c r="B15" s="6"/>
      <c r="C15" s="18" t="s">
        <v>51</v>
      </c>
      <c r="D15" s="21">
        <v>0.4</v>
      </c>
      <c r="F15" s="18" t="s">
        <v>134</v>
      </c>
      <c r="G15" s="26">
        <v>5</v>
      </c>
      <c r="H15" s="7"/>
      <c r="J15" s="18" t="s">
        <v>163</v>
      </c>
      <c r="K15" s="26">
        <v>12</v>
      </c>
      <c r="M15" t="str">
        <f>J15</f>
        <v>Human Resources</v>
      </c>
      <c r="N15">
        <f>GETPIVOTDATA("CF_attrition count",$J$14,"Job Role",J15)</f>
        <v>12</v>
      </c>
      <c r="T15" s="7"/>
    </row>
    <row r="16" spans="2:20" ht="16.5" thickBot="1" x14ac:dyDescent="0.3">
      <c r="B16" s="6"/>
      <c r="C16" s="20" t="s">
        <v>62</v>
      </c>
      <c r="D16" s="22">
        <v>0.6</v>
      </c>
      <c r="F16" s="19" t="s">
        <v>65</v>
      </c>
      <c r="G16" s="27">
        <v>31</v>
      </c>
      <c r="H16" s="7"/>
      <c r="J16" s="19" t="s">
        <v>68</v>
      </c>
      <c r="K16" s="27">
        <v>62</v>
      </c>
      <c r="M16" t="str">
        <f t="shared" ref="M16:M19" si="0">J16</f>
        <v>Laboratory Technician</v>
      </c>
      <c r="N16">
        <f t="shared" ref="N16:N19" si="1">GETPIVOTDATA("CF_attrition count",$J$14,"Job Role",J16)</f>
        <v>62</v>
      </c>
      <c r="T16" s="7"/>
    </row>
    <row r="17" spans="2:20" x14ac:dyDescent="0.25">
      <c r="B17" s="6"/>
      <c r="D17" s="7"/>
      <c r="F17" s="19" t="s">
        <v>55</v>
      </c>
      <c r="G17" s="27">
        <v>44</v>
      </c>
      <c r="H17" s="7"/>
      <c r="J17" s="19" t="s">
        <v>63</v>
      </c>
      <c r="K17" s="27">
        <v>47</v>
      </c>
      <c r="M17" t="str">
        <f t="shared" si="0"/>
        <v>Research Scientist</v>
      </c>
      <c r="N17">
        <f t="shared" si="1"/>
        <v>47</v>
      </c>
      <c r="T17" s="7"/>
    </row>
    <row r="18" spans="2:20" x14ac:dyDescent="0.25">
      <c r="B18" s="6"/>
      <c r="D18" s="7"/>
      <c r="F18" s="19" t="s">
        <v>71</v>
      </c>
      <c r="G18" s="27">
        <v>58</v>
      </c>
      <c r="H18" s="7"/>
      <c r="J18" s="19" t="s">
        <v>52</v>
      </c>
      <c r="K18" s="27">
        <v>57</v>
      </c>
      <c r="M18" t="str">
        <f t="shared" si="0"/>
        <v>Sales Executive</v>
      </c>
      <c r="N18">
        <f t="shared" si="1"/>
        <v>57</v>
      </c>
      <c r="T18" s="7"/>
    </row>
    <row r="19" spans="2:20" ht="16.5" thickBot="1" x14ac:dyDescent="0.3">
      <c r="B19" s="6"/>
      <c r="D19" s="7"/>
      <c r="F19" s="20" t="s">
        <v>77</v>
      </c>
      <c r="G19" s="28">
        <v>99</v>
      </c>
      <c r="H19" s="7"/>
      <c r="J19" s="20" t="s">
        <v>99</v>
      </c>
      <c r="K19" s="28">
        <v>33</v>
      </c>
      <c r="M19" t="str">
        <f t="shared" si="0"/>
        <v>Sales Representative</v>
      </c>
      <c r="N19">
        <f t="shared" si="1"/>
        <v>33</v>
      </c>
      <c r="T19" s="7"/>
    </row>
    <row r="20" spans="2:20" x14ac:dyDescent="0.25">
      <c r="B20" s="6"/>
      <c r="D20" s="7"/>
      <c r="F20" s="6"/>
      <c r="H20" s="7"/>
      <c r="J20" s="6"/>
      <c r="T20" s="7"/>
    </row>
    <row r="21" spans="2:20" x14ac:dyDescent="0.25">
      <c r="B21" s="6"/>
      <c r="D21" s="7"/>
      <c r="F21" s="6"/>
      <c r="H21" s="7"/>
      <c r="J21" s="6"/>
      <c r="T21" s="7"/>
    </row>
    <row r="22" spans="2:20" x14ac:dyDescent="0.25">
      <c r="B22" s="6"/>
      <c r="D22" s="7"/>
      <c r="F22" s="6"/>
      <c r="H22" s="7"/>
      <c r="J22" s="6"/>
      <c r="T22" s="7"/>
    </row>
    <row r="23" spans="2:20" x14ac:dyDescent="0.25">
      <c r="B23" s="6"/>
      <c r="D23" s="7"/>
      <c r="F23" s="6"/>
      <c r="H23" s="7"/>
      <c r="J23" s="6"/>
      <c r="T23" s="7"/>
    </row>
    <row r="24" spans="2:20" x14ac:dyDescent="0.25">
      <c r="B24" s="6"/>
      <c r="D24" s="7"/>
      <c r="F24" s="6"/>
      <c r="H24" s="7"/>
      <c r="J24" s="6"/>
      <c r="T24" s="7"/>
    </row>
    <row r="25" spans="2:20" x14ac:dyDescent="0.25">
      <c r="B25" s="6"/>
      <c r="D25" s="7"/>
      <c r="F25" s="6"/>
      <c r="H25" s="7"/>
      <c r="J25" s="6"/>
      <c r="T25" s="7"/>
    </row>
    <row r="26" spans="2:20" x14ac:dyDescent="0.25">
      <c r="B26" s="6"/>
      <c r="D26" s="7"/>
      <c r="F26" s="6"/>
      <c r="H26" s="7"/>
      <c r="J26" s="6"/>
      <c r="T26" s="7"/>
    </row>
    <row r="27" spans="2:20" x14ac:dyDescent="0.25">
      <c r="B27" s="6"/>
      <c r="D27" s="7"/>
      <c r="F27" s="6"/>
      <c r="H27" s="7"/>
      <c r="J27" s="6"/>
      <c r="T27" s="7"/>
    </row>
    <row r="28" spans="2:20" x14ac:dyDescent="0.25">
      <c r="B28" s="6"/>
      <c r="D28" s="7"/>
      <c r="F28" s="6"/>
      <c r="H28" s="7"/>
      <c r="J28" s="6"/>
      <c r="T28" s="7"/>
    </row>
    <row r="29" spans="2:20" x14ac:dyDescent="0.25">
      <c r="B29" s="6"/>
      <c r="D29" s="7"/>
      <c r="F29" s="6"/>
      <c r="H29" s="7"/>
      <c r="J29" s="6"/>
      <c r="T29" s="7"/>
    </row>
    <row r="30" spans="2:20" x14ac:dyDescent="0.25">
      <c r="B30" s="6"/>
      <c r="D30" s="7"/>
      <c r="F30" s="6"/>
      <c r="H30" s="7"/>
      <c r="J30" s="6"/>
      <c r="T30" s="7"/>
    </row>
    <row r="31" spans="2:20" ht="16.5" thickBot="1" x14ac:dyDescent="0.3">
      <c r="B31" s="11"/>
      <c r="C31" s="12"/>
      <c r="D31" s="13"/>
      <c r="F31" s="11"/>
      <c r="G31" s="12"/>
      <c r="H31" s="13"/>
      <c r="J31" s="11"/>
      <c r="K31" s="12"/>
      <c r="L31" s="12"/>
      <c r="M31" s="12"/>
      <c r="N31" s="12"/>
      <c r="O31" s="12"/>
      <c r="P31" s="12"/>
      <c r="Q31" s="12"/>
      <c r="R31" s="12"/>
      <c r="S31" s="12"/>
      <c r="T31" s="13"/>
    </row>
    <row r="32" spans="2:20" ht="16.5" thickBot="1" x14ac:dyDescent="0.3"/>
    <row r="33" spans="2:20" ht="16.5" thickBot="1" x14ac:dyDescent="0.3">
      <c r="B33" s="3"/>
      <c r="C33" s="4"/>
      <c r="D33" s="5"/>
      <c r="F33" s="3"/>
      <c r="G33" s="4"/>
      <c r="H33" s="5"/>
      <c r="J33" s="3"/>
      <c r="K33" s="4"/>
      <c r="L33" s="5"/>
      <c r="N33" s="3"/>
      <c r="O33" s="4"/>
      <c r="P33" s="4"/>
      <c r="Q33" s="4"/>
      <c r="R33" s="4"/>
      <c r="S33" s="4"/>
      <c r="T33" s="5"/>
    </row>
    <row r="34" spans="2:20" ht="16.5" thickBot="1" x14ac:dyDescent="0.3">
      <c r="B34" s="6"/>
      <c r="C34" s="17" t="s">
        <v>1562</v>
      </c>
      <c r="D34" s="2" t="s">
        <v>1554</v>
      </c>
      <c r="F34" s="17" t="s">
        <v>1562</v>
      </c>
      <c r="G34" s="2" t="s">
        <v>1554</v>
      </c>
      <c r="H34" s="7"/>
      <c r="J34" s="6"/>
      <c r="L34" s="7"/>
      <c r="N34" s="6"/>
      <c r="T34" s="7"/>
    </row>
    <row r="35" spans="2:20" ht="16.5" thickBot="1" x14ac:dyDescent="0.3">
      <c r="B35" s="6"/>
      <c r="C35" s="18" t="s">
        <v>161</v>
      </c>
      <c r="D35" s="21">
        <v>5.0632911392405063E-2</v>
      </c>
      <c r="F35" s="18" t="s">
        <v>69</v>
      </c>
      <c r="G35" s="26">
        <v>112</v>
      </c>
      <c r="H35" s="7"/>
      <c r="J35" s="17" t="s">
        <v>1562</v>
      </c>
      <c r="K35" s="2" t="s">
        <v>1554</v>
      </c>
      <c r="L35" s="7"/>
      <c r="N35" s="6"/>
      <c r="T35" s="7"/>
    </row>
    <row r="36" spans="2:20" x14ac:dyDescent="0.25">
      <c r="B36" s="6"/>
      <c r="C36" s="19" t="s">
        <v>60</v>
      </c>
      <c r="D36" s="23">
        <v>0.56118143459915615</v>
      </c>
      <c r="F36" s="19" t="s">
        <v>46</v>
      </c>
      <c r="G36" s="27">
        <v>51</v>
      </c>
      <c r="H36" s="7"/>
      <c r="J36" s="18" t="s">
        <v>79</v>
      </c>
      <c r="K36" s="26">
        <v>33</v>
      </c>
      <c r="L36" s="7"/>
      <c r="N36" s="6"/>
      <c r="T36" s="7"/>
    </row>
    <row r="37" spans="2:20" ht="16.5" thickBot="1" x14ac:dyDescent="0.3">
      <c r="B37" s="6"/>
      <c r="C37" s="20" t="s">
        <v>48</v>
      </c>
      <c r="D37" s="22">
        <v>0.3881856540084388</v>
      </c>
      <c r="F37" s="19" t="s">
        <v>92</v>
      </c>
      <c r="G37" s="27">
        <v>38</v>
      </c>
      <c r="H37" s="7"/>
      <c r="J37" s="19" t="s">
        <v>64</v>
      </c>
      <c r="K37" s="27">
        <v>84</v>
      </c>
      <c r="L37" s="7"/>
      <c r="N37" s="6"/>
      <c r="T37" s="7"/>
    </row>
    <row r="38" spans="2:20" ht="16.5" thickBot="1" x14ac:dyDescent="0.3">
      <c r="B38" s="6"/>
      <c r="D38" s="7"/>
      <c r="F38" s="19" t="s">
        <v>58</v>
      </c>
      <c r="G38" s="27">
        <v>25</v>
      </c>
      <c r="H38" s="7"/>
      <c r="J38" s="20" t="s">
        <v>53</v>
      </c>
      <c r="K38" s="28">
        <v>120</v>
      </c>
      <c r="L38" s="7"/>
      <c r="N38" s="6"/>
      <c r="T38" s="7"/>
    </row>
    <row r="39" spans="2:20" ht="16.5" thickBot="1" x14ac:dyDescent="0.3">
      <c r="B39" s="6"/>
      <c r="D39" s="7"/>
      <c r="F39" s="20" t="s">
        <v>75</v>
      </c>
      <c r="G39" s="28">
        <v>11</v>
      </c>
      <c r="H39" s="7"/>
      <c r="J39" s="6"/>
      <c r="L39" s="7"/>
      <c r="N39" s="6"/>
      <c r="T39" s="7"/>
    </row>
    <row r="40" spans="2:20" x14ac:dyDescent="0.25">
      <c r="B40" s="6"/>
      <c r="D40" s="7"/>
      <c r="F40" s="6"/>
      <c r="H40" s="7"/>
      <c r="J40" s="6"/>
      <c r="L40" s="7"/>
      <c r="N40" s="6"/>
      <c r="T40" s="7"/>
    </row>
    <row r="41" spans="2:20" x14ac:dyDescent="0.25">
      <c r="B41" s="6"/>
      <c r="D41" s="7"/>
      <c r="F41" s="6"/>
      <c r="H41" s="7"/>
      <c r="J41" s="6"/>
      <c r="L41" s="7"/>
      <c r="N41" s="6"/>
      <c r="T41" s="7"/>
    </row>
    <row r="42" spans="2:20" x14ac:dyDescent="0.25">
      <c r="B42" s="6"/>
      <c r="D42" s="7"/>
      <c r="F42" s="6"/>
      <c r="H42" s="7"/>
      <c r="J42" s="6"/>
      <c r="L42" s="7"/>
      <c r="N42" s="6"/>
      <c r="T42" s="7"/>
    </row>
    <row r="43" spans="2:20" x14ac:dyDescent="0.25">
      <c r="B43" s="6"/>
      <c r="D43" s="7"/>
      <c r="F43" s="6"/>
      <c r="H43" s="7"/>
      <c r="J43" s="6"/>
      <c r="L43" s="7"/>
      <c r="N43" s="6"/>
      <c r="T43" s="7"/>
    </row>
    <row r="44" spans="2:20" x14ac:dyDescent="0.25">
      <c r="B44" s="6"/>
      <c r="D44" s="7"/>
      <c r="F44" s="6"/>
      <c r="H44" s="7"/>
      <c r="J44" s="6"/>
      <c r="L44" s="7"/>
      <c r="N44" s="6"/>
      <c r="T44" s="7"/>
    </row>
    <row r="45" spans="2:20" x14ac:dyDescent="0.25">
      <c r="B45" s="6"/>
      <c r="D45" s="7"/>
      <c r="F45" s="6"/>
      <c r="H45" s="7"/>
      <c r="J45" s="6"/>
      <c r="L45" s="7"/>
      <c r="N45" s="6"/>
      <c r="T45" s="7"/>
    </row>
    <row r="46" spans="2:20" x14ac:dyDescent="0.25">
      <c r="B46" s="6"/>
      <c r="D46" s="7"/>
      <c r="F46" s="6"/>
      <c r="H46" s="7"/>
      <c r="J46" s="6"/>
      <c r="L46" s="7"/>
      <c r="N46" s="6"/>
      <c r="T46" s="7"/>
    </row>
    <row r="47" spans="2:20" x14ac:dyDescent="0.25">
      <c r="B47" s="6"/>
      <c r="D47" s="7"/>
      <c r="F47" s="6"/>
      <c r="H47" s="7"/>
      <c r="J47" s="6"/>
      <c r="L47" s="7"/>
      <c r="N47" s="6"/>
      <c r="T47" s="7"/>
    </row>
    <row r="48" spans="2:20" x14ac:dyDescent="0.25">
      <c r="B48" s="6"/>
      <c r="D48" s="7"/>
      <c r="F48" s="6"/>
      <c r="H48" s="7"/>
      <c r="J48" s="6"/>
      <c r="L48" s="7"/>
      <c r="N48" s="6"/>
      <c r="T48" s="7"/>
    </row>
    <row r="49" spans="2:20" x14ac:dyDescent="0.25">
      <c r="B49" s="6"/>
      <c r="D49" s="7"/>
      <c r="F49" s="6"/>
      <c r="H49" s="7"/>
      <c r="J49" s="6"/>
      <c r="L49" s="7"/>
      <c r="N49" s="6"/>
      <c r="T49" s="7"/>
    </row>
    <row r="50" spans="2:20" x14ac:dyDescent="0.25">
      <c r="B50" s="6"/>
      <c r="D50" s="7"/>
      <c r="F50" s="6"/>
      <c r="H50" s="7"/>
      <c r="J50" s="6"/>
      <c r="L50" s="7"/>
      <c r="N50" s="6"/>
      <c r="T50" s="7"/>
    </row>
    <row r="51" spans="2:20" x14ac:dyDescent="0.25">
      <c r="B51" s="6"/>
      <c r="D51" s="7"/>
      <c r="F51" s="6"/>
      <c r="H51" s="7"/>
      <c r="J51" s="6"/>
      <c r="L51" s="7"/>
      <c r="N51" s="6"/>
      <c r="T51" s="7"/>
    </row>
    <row r="52" spans="2:20" ht="16.5" thickBot="1" x14ac:dyDescent="0.3">
      <c r="B52" s="11"/>
      <c r="C52" s="12"/>
      <c r="D52" s="13"/>
      <c r="F52" s="6"/>
      <c r="H52" s="7"/>
      <c r="J52" s="6"/>
      <c r="L52" s="7"/>
      <c r="N52" s="6"/>
      <c r="T52" s="7"/>
    </row>
    <row r="53" spans="2:20" x14ac:dyDescent="0.25">
      <c r="F53" s="6"/>
      <c r="H53" s="7"/>
      <c r="J53" s="6"/>
      <c r="L53" s="7"/>
      <c r="N53" s="6"/>
      <c r="T53" s="7"/>
    </row>
    <row r="54" spans="2:20" x14ac:dyDescent="0.25">
      <c r="F54" s="6"/>
      <c r="H54" s="7"/>
      <c r="J54" s="6"/>
      <c r="L54" s="7"/>
      <c r="N54" s="6"/>
      <c r="T54" s="7"/>
    </row>
    <row r="55" spans="2:20" x14ac:dyDescent="0.25">
      <c r="F55" s="6"/>
      <c r="H55" s="7"/>
      <c r="J55" s="6"/>
      <c r="L55" s="7"/>
      <c r="N55" s="6"/>
      <c r="T55" s="7"/>
    </row>
    <row r="56" spans="2:20" ht="16.5" thickBot="1" x14ac:dyDescent="0.3">
      <c r="F56" s="11"/>
      <c r="G56" s="12"/>
      <c r="H56" s="13"/>
      <c r="J56" s="11"/>
      <c r="K56" s="12"/>
      <c r="L56" s="13"/>
      <c r="N56" s="11"/>
      <c r="O56" s="12"/>
      <c r="P56" s="12"/>
      <c r="Q56" s="12"/>
      <c r="R56" s="12"/>
      <c r="S56" s="12"/>
      <c r="T56" s="13"/>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sheetPr>
    <tabColor rgb="FFC00000"/>
  </sheetPr>
  <dimension ref="A1:AR1471"/>
  <sheetViews>
    <sheetView workbookViewId="0">
      <selection activeCell="E52" sqref="E52"/>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8" max="18" width="18.375" bestFit="1" customWidth="1"/>
    <col min="19" max="19" width="19.25" bestFit="1" customWidth="1"/>
    <col min="20" max="20" width="16.5"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Analysis</vt:lpstr>
      <vt:lpstr>DataSet</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Munshur Ali</cp:lastModifiedBy>
  <dcterms:created xsi:type="dcterms:W3CDTF">2022-12-29T16:02:46Z</dcterms:created>
  <dcterms:modified xsi:type="dcterms:W3CDTF">2025-03-18T09:54:58Z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