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ocuments\"/>
    </mc:Choice>
  </mc:AlternateContent>
  <xr:revisionPtr revIDLastSave="0" documentId="13_ncr:1_{ADC1518F-CBBD-4191-AAF7-2B163424B437}" xr6:coauthVersionLast="45" xr6:coauthVersionMax="45" xr10:uidLastSave="{00000000-0000-0000-0000-000000000000}"/>
  <bookViews>
    <workbookView xWindow="660" yWindow="480" windowWidth="26955" windowHeight="14115" xr2:uid="{C9F7FF1C-6F61-42FA-AED2-1B9B63B0B1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2" i="1" l="1"/>
  <c r="P30" i="1"/>
  <c r="P24" i="1"/>
  <c r="P23" i="1" s="1"/>
  <c r="O32" i="1"/>
  <c r="O30" i="1"/>
  <c r="O24" i="1"/>
  <c r="O25" i="1" s="1"/>
  <c r="P25" i="1" l="1"/>
  <c r="O23" i="1"/>
  <c r="N32" i="1"/>
  <c r="N30" i="1"/>
  <c r="N24" i="1"/>
  <c r="N25" i="1" s="1"/>
  <c r="E32" i="1"/>
  <c r="E30" i="1"/>
  <c r="E24" i="1"/>
  <c r="E25" i="1" s="1"/>
  <c r="E23" i="1" l="1"/>
  <c r="N23" i="1"/>
  <c r="D30" i="1"/>
  <c r="K32" i="1" l="1"/>
  <c r="J32" i="1"/>
  <c r="G32" i="1"/>
  <c r="G30" i="1" l="1"/>
  <c r="J30" i="1"/>
  <c r="K30" i="1"/>
  <c r="D32" i="1"/>
  <c r="K24" i="1"/>
  <c r="K25" i="1" s="1"/>
  <c r="J24" i="1"/>
  <c r="J25" i="1" s="1"/>
  <c r="J23" i="1" l="1"/>
  <c r="K23" i="1"/>
  <c r="H24" i="1"/>
  <c r="H25" i="1" s="1"/>
  <c r="I24" i="1"/>
  <c r="I25" i="1" s="1"/>
  <c r="G24" i="1"/>
  <c r="G23" i="1" s="1"/>
  <c r="D24" i="1"/>
  <c r="D25" i="1" s="1"/>
  <c r="G25" i="1" l="1"/>
  <c r="D23" i="1"/>
  <c r="I23" i="1"/>
  <c r="H23" i="1"/>
</calcChain>
</file>

<file path=xl/sharedStrings.xml><?xml version="1.0" encoding="utf-8"?>
<sst xmlns="http://schemas.openxmlformats.org/spreadsheetml/2006/main" count="51" uniqueCount="28">
  <si>
    <t>2 state bursting just mRNA</t>
  </si>
  <si>
    <t>2 state bursting all signals</t>
  </si>
  <si>
    <t>simple model</t>
  </si>
  <si>
    <t>3color --&gt; mRNA</t>
  </si>
  <si>
    <t>koff</t>
  </si>
  <si>
    <t>beta</t>
  </si>
  <si>
    <t>omega</t>
  </si>
  <si>
    <t>kesc</t>
  </si>
  <si>
    <t>kproc</t>
  </si>
  <si>
    <t>ser5 scale</t>
  </si>
  <si>
    <t>mRNA scale</t>
  </si>
  <si>
    <t>ctd noise scale</t>
  </si>
  <si>
    <t>ctd --&gt; ser5+ ctd</t>
  </si>
  <si>
    <t>3 color --&gt; mRNA</t>
  </si>
  <si>
    <t>mRNA decay</t>
  </si>
  <si>
    <t>eta ctd</t>
  </si>
  <si>
    <t>eta ser5</t>
  </si>
  <si>
    <t>eta ts</t>
  </si>
  <si>
    <t>LL</t>
  </si>
  <si>
    <t xml:space="preserve">kout </t>
  </si>
  <si>
    <t>ctd&gt;ser5</t>
  </si>
  <si>
    <t xml:space="preserve">BIC </t>
  </si>
  <si>
    <t>Npar</t>
  </si>
  <si>
    <t>AIC</t>
  </si>
  <si>
    <t>starting in local minima</t>
  </si>
  <si>
    <t>restart</t>
  </si>
  <si>
    <t>2 state unfixed koff all signals</t>
  </si>
  <si>
    <t>2 state unfixed just mrna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</si>
</sst>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E8BE-B819-43A0-B79F-7470F3384088}">
  <dimension ref="B1:P32"/>
  <sheetViews>
    <sheetView tabSelected="1" topLeftCell="E1" zoomScaleNormal="100" workbookViewId="0">
      <selection activeCell="M34" sqref="M34"/>
    </sheetView>
  </sheetViews>
  <sheetFormatPr defaultRowHeight="15" x14ac:dyDescent="0.25"/>
  <cols>
    <col min="2" max="2" width="12.5703125" customWidth="1"/>
    <col min="3" max="3" width="34" customWidth="1"/>
    <col min="4" max="5" width="25.85546875" customWidth="1"/>
    <col min="6" max="6" width="8.7109375" customWidth="1"/>
    <col min="7" max="7" width="22.42578125" customWidth="1"/>
    <col min="8" max="8" width="25.140625" customWidth="1"/>
    <col min="9" max="9" width="21.28515625" customWidth="1"/>
    <col min="10" max="10" width="28.28515625" customWidth="1"/>
    <col min="11" max="13" width="16.28515625" customWidth="1"/>
    <col min="14" max="14" width="20.85546875" customWidth="1"/>
    <col min="16" max="16" width="22.42578125" customWidth="1"/>
  </cols>
  <sheetData>
    <row r="1" spans="2:16" x14ac:dyDescent="0.25">
      <c r="H1" s="1"/>
      <c r="I1" s="1"/>
    </row>
    <row r="2" spans="2:16" x14ac:dyDescent="0.25">
      <c r="H2" s="1" t="s">
        <v>24</v>
      </c>
      <c r="I2" s="1" t="s">
        <v>24</v>
      </c>
      <c r="J2" t="s">
        <v>25</v>
      </c>
      <c r="K2" t="s">
        <v>25</v>
      </c>
      <c r="N2" t="s">
        <v>25</v>
      </c>
      <c r="O2" t="s">
        <v>25</v>
      </c>
    </row>
    <row r="3" spans="2:16" x14ac:dyDescent="0.25">
      <c r="C3" t="s">
        <v>0</v>
      </c>
      <c r="D3" t="s">
        <v>1</v>
      </c>
      <c r="E3" t="s">
        <v>26</v>
      </c>
      <c r="F3" t="s">
        <v>27</v>
      </c>
      <c r="G3" t="s">
        <v>2</v>
      </c>
      <c r="H3" s="1" t="s">
        <v>3</v>
      </c>
      <c r="I3" s="1" t="s">
        <v>20</v>
      </c>
      <c r="J3" t="s">
        <v>3</v>
      </c>
      <c r="K3" t="s">
        <v>20</v>
      </c>
      <c r="N3" t="s">
        <v>3</v>
      </c>
      <c r="O3" t="s">
        <v>20</v>
      </c>
      <c r="P3" t="s">
        <v>2</v>
      </c>
    </row>
    <row r="4" spans="2:16" x14ac:dyDescent="0.25">
      <c r="B4" t="s">
        <v>6</v>
      </c>
      <c r="C4">
        <v>0.44550000000000001</v>
      </c>
      <c r="D4">
        <v>0.51880000000000004</v>
      </c>
      <c r="E4">
        <v>0.51680000000000004</v>
      </c>
      <c r="G4">
        <v>0.43359664800333703</v>
      </c>
      <c r="H4" s="1">
        <v>0.43390000000000001</v>
      </c>
      <c r="I4" s="1">
        <v>0.433650608019923</v>
      </c>
      <c r="J4">
        <v>0.43380000000000002</v>
      </c>
      <c r="K4">
        <v>0.433650608019923</v>
      </c>
      <c r="N4">
        <v>0.434</v>
      </c>
      <c r="O4">
        <v>0.433650608019923</v>
      </c>
      <c r="P4">
        <v>0.43359664800333703</v>
      </c>
    </row>
    <row r="5" spans="2:16" x14ac:dyDescent="0.25">
      <c r="B5" t="s">
        <v>4</v>
      </c>
      <c r="C5">
        <v>1000</v>
      </c>
      <c r="D5">
        <v>1000</v>
      </c>
      <c r="E5">
        <v>976.20830000000001</v>
      </c>
      <c r="G5">
        <v>1000</v>
      </c>
      <c r="H5" s="1">
        <v>1000</v>
      </c>
      <c r="I5" s="1">
        <v>1000</v>
      </c>
      <c r="J5">
        <v>1000</v>
      </c>
      <c r="K5">
        <v>1000</v>
      </c>
      <c r="N5">
        <v>1000</v>
      </c>
      <c r="O5">
        <v>1000</v>
      </c>
      <c r="P5">
        <v>1000</v>
      </c>
    </row>
    <row r="6" spans="2:16" x14ac:dyDescent="0.25">
      <c r="B6" t="s">
        <v>5</v>
      </c>
      <c r="H6" s="1"/>
      <c r="I6" s="1"/>
    </row>
    <row r="7" spans="2:16" x14ac:dyDescent="0.25">
      <c r="B7" t="s">
        <v>6</v>
      </c>
      <c r="H7" s="1"/>
      <c r="I7" s="1"/>
    </row>
    <row r="8" spans="2:16" x14ac:dyDescent="0.25">
      <c r="B8" t="s">
        <v>5</v>
      </c>
      <c r="C8">
        <v>6260.7173226750101</v>
      </c>
      <c r="D8">
        <v>6260.7047418147204</v>
      </c>
      <c r="E8">
        <v>6112.9</v>
      </c>
      <c r="G8">
        <v>15.4054402060124</v>
      </c>
      <c r="H8" s="1">
        <v>15.0197</v>
      </c>
      <c r="I8" s="1">
        <v>15.417219760162199</v>
      </c>
      <c r="J8">
        <v>15.21</v>
      </c>
      <c r="K8">
        <v>15.427445972689799</v>
      </c>
      <c r="N8">
        <v>14.95</v>
      </c>
      <c r="O8">
        <v>15.427445972689799</v>
      </c>
      <c r="P8">
        <v>15.4054402060124</v>
      </c>
    </row>
    <row r="9" spans="2:16" x14ac:dyDescent="0.25">
      <c r="B9" t="s">
        <v>19</v>
      </c>
      <c r="G9">
        <v>0.77785180642028096</v>
      </c>
      <c r="H9" s="1">
        <v>0.78610000000000002</v>
      </c>
      <c r="I9" s="1">
        <v>0.78003146563102699</v>
      </c>
      <c r="J9">
        <v>0.78280000000000005</v>
      </c>
      <c r="K9">
        <v>0.78177917256541096</v>
      </c>
      <c r="N9">
        <v>0.78680000000000005</v>
      </c>
      <c r="O9">
        <v>0.78177917256541096</v>
      </c>
      <c r="P9">
        <v>0.77785180642028096</v>
      </c>
    </row>
    <row r="10" spans="2:16" x14ac:dyDescent="0.25">
      <c r="B10" t="s">
        <v>7</v>
      </c>
      <c r="G10">
        <v>0.66662485028206597</v>
      </c>
      <c r="H10" s="1">
        <v>0.67220000000000002</v>
      </c>
      <c r="I10" s="1">
        <v>0.66720149762203795</v>
      </c>
      <c r="J10">
        <v>0.67220000000000002</v>
      </c>
      <c r="K10">
        <v>0.66754412376289296</v>
      </c>
      <c r="N10">
        <v>0.67279999999999995</v>
      </c>
      <c r="O10">
        <v>0.66754412376289296</v>
      </c>
      <c r="P10">
        <v>0.66662485028206597</v>
      </c>
    </row>
    <row r="11" spans="2:16" x14ac:dyDescent="0.25">
      <c r="B11" t="s">
        <v>8</v>
      </c>
      <c r="C11">
        <v>0.40123591794798702</v>
      </c>
      <c r="D11">
        <v>0.20939807914108599</v>
      </c>
      <c r="E11">
        <v>0.2094</v>
      </c>
      <c r="G11">
        <v>0.19872719467514399</v>
      </c>
      <c r="H11" s="1">
        <v>4.0099999999999997E-2</v>
      </c>
      <c r="I11" s="1">
        <v>0.198683265685037</v>
      </c>
      <c r="J11">
        <v>3.0000000000000001E-5</v>
      </c>
      <c r="K11">
        <v>0.19864581557601901</v>
      </c>
      <c r="N11">
        <v>0</v>
      </c>
      <c r="O11">
        <v>0.19864581557601901</v>
      </c>
      <c r="P11">
        <v>0.19872719467514399</v>
      </c>
    </row>
    <row r="12" spans="2:16" x14ac:dyDescent="0.25">
      <c r="B12" t="s">
        <v>15</v>
      </c>
      <c r="D12">
        <v>1.98446630657091E-3</v>
      </c>
      <c r="E12">
        <v>1.984</v>
      </c>
      <c r="G12">
        <v>1.98448561566709</v>
      </c>
      <c r="H12" s="1">
        <v>1.9844999999999999</v>
      </c>
      <c r="I12" s="1">
        <v>1.9844999999999999</v>
      </c>
      <c r="J12">
        <v>1.9844999999999999</v>
      </c>
      <c r="K12">
        <v>1.9844999999999999</v>
      </c>
      <c r="N12">
        <v>1.9844999999999999</v>
      </c>
      <c r="O12">
        <v>1.9844999999999999</v>
      </c>
      <c r="P12">
        <v>1.98448561566709</v>
      </c>
    </row>
    <row r="13" spans="2:16" x14ac:dyDescent="0.25">
      <c r="B13" t="s">
        <v>16</v>
      </c>
      <c r="D13">
        <v>1.42073694538235</v>
      </c>
      <c r="E13">
        <v>1.4207000000000001</v>
      </c>
      <c r="G13">
        <v>1.4207354224157001</v>
      </c>
      <c r="H13" s="1">
        <v>1.4207199955960099</v>
      </c>
      <c r="I13" s="1">
        <v>1.42072746061393</v>
      </c>
      <c r="J13">
        <v>1.4207199955960099</v>
      </c>
      <c r="K13">
        <v>1.42072746061393</v>
      </c>
      <c r="N13">
        <v>1.4207199955960099</v>
      </c>
      <c r="O13">
        <v>1.42072746061393</v>
      </c>
      <c r="P13">
        <v>1.4207354224157001</v>
      </c>
    </row>
    <row r="14" spans="2:16" x14ac:dyDescent="0.25">
      <c r="B14" t="s">
        <v>17</v>
      </c>
      <c r="C14">
        <v>0.40811751064236201</v>
      </c>
      <c r="D14">
        <v>0.40811883455901499</v>
      </c>
      <c r="E14">
        <v>0.40810000000000002</v>
      </c>
      <c r="G14">
        <v>0.408137598525255</v>
      </c>
      <c r="H14" s="1">
        <v>0.40811181929670498</v>
      </c>
      <c r="I14" s="1">
        <v>0.40811886617330601</v>
      </c>
      <c r="J14">
        <v>0.40811181929670498</v>
      </c>
      <c r="K14">
        <v>0.40823025439216298</v>
      </c>
      <c r="N14">
        <v>0.40811181929670498</v>
      </c>
      <c r="O14">
        <v>0.40823025439216298</v>
      </c>
      <c r="P14">
        <v>0.408137598525255</v>
      </c>
    </row>
    <row r="15" spans="2:16" x14ac:dyDescent="0.25">
      <c r="B15" t="s">
        <v>11</v>
      </c>
      <c r="D15">
        <v>0.80068535024948795</v>
      </c>
      <c r="E15">
        <v>0.80030000000000001</v>
      </c>
      <c r="G15">
        <v>0.92480516338998897</v>
      </c>
      <c r="H15" s="1">
        <v>0.92470220969932904</v>
      </c>
      <c r="I15" s="1">
        <v>0.92500009623634105</v>
      </c>
      <c r="J15">
        <v>0.92470220969932904</v>
      </c>
      <c r="K15">
        <v>0.925178852461086</v>
      </c>
      <c r="N15">
        <v>0.92470220969932904</v>
      </c>
      <c r="O15">
        <v>0.925178852461086</v>
      </c>
      <c r="P15">
        <v>0.92480516338998897</v>
      </c>
    </row>
    <row r="16" spans="2:16" x14ac:dyDescent="0.25">
      <c r="B16" t="s">
        <v>9</v>
      </c>
      <c r="D16">
        <v>1.22974751918804</v>
      </c>
      <c r="E16">
        <v>1.2292000000000001</v>
      </c>
      <c r="G16">
        <v>1.2291584376950999</v>
      </c>
      <c r="H16" s="1">
        <v>1.22905507524805</v>
      </c>
      <c r="I16" s="1">
        <v>1.2293807302475701</v>
      </c>
      <c r="J16">
        <v>1.22905507524805</v>
      </c>
      <c r="K16">
        <v>1.2295216382768099</v>
      </c>
      <c r="N16">
        <v>1.22905507524805</v>
      </c>
      <c r="O16">
        <v>1.2295216382768099</v>
      </c>
      <c r="P16">
        <v>1.2291584376950999</v>
      </c>
    </row>
    <row r="17" spans="2:16" x14ac:dyDescent="0.25">
      <c r="B17" t="s">
        <v>10</v>
      </c>
      <c r="C17">
        <v>0.857687841380389</v>
      </c>
      <c r="D17">
        <v>1.11636686754972</v>
      </c>
      <c r="E17">
        <v>1.1157999999999999</v>
      </c>
      <c r="G17">
        <v>1.14124029524139</v>
      </c>
      <c r="H17" s="1">
        <v>1.1411591211296299</v>
      </c>
      <c r="I17" s="1">
        <v>1.1414316726156899</v>
      </c>
      <c r="J17">
        <v>1.1411591211296299</v>
      </c>
      <c r="K17">
        <v>1.1417588431774199</v>
      </c>
      <c r="N17">
        <v>1.1411591211296299</v>
      </c>
      <c r="O17">
        <v>1.1417588431774199</v>
      </c>
      <c r="P17">
        <v>1.14124029524139</v>
      </c>
    </row>
    <row r="18" spans="2:16" x14ac:dyDescent="0.25">
      <c r="B18" t="s">
        <v>12</v>
      </c>
      <c r="H18" s="1"/>
      <c r="I18" s="1">
        <v>11216.2332664067</v>
      </c>
      <c r="K18">
        <v>259120694491.98999</v>
      </c>
      <c r="O18">
        <v>259120694491.98999</v>
      </c>
    </row>
    <row r="19" spans="2:16" x14ac:dyDescent="0.25">
      <c r="B19" t="s">
        <v>13</v>
      </c>
      <c r="H19" s="1">
        <v>0.15859999999999999</v>
      </c>
      <c r="I19" s="1"/>
      <c r="J19">
        <v>0.19839999999999999</v>
      </c>
      <c r="N19">
        <v>0.19869999999999999</v>
      </c>
    </row>
    <row r="20" spans="2:16" x14ac:dyDescent="0.25">
      <c r="B20" t="s">
        <v>14</v>
      </c>
      <c r="H20" s="1">
        <v>6.1062000000000003</v>
      </c>
      <c r="I20" s="1"/>
      <c r="J20">
        <v>14.45</v>
      </c>
      <c r="N20">
        <v>6.5970000000000004</v>
      </c>
    </row>
    <row r="21" spans="2:16" x14ac:dyDescent="0.25">
      <c r="H21" s="1"/>
      <c r="I21" s="1"/>
    </row>
    <row r="22" spans="2:16" x14ac:dyDescent="0.25">
      <c r="B22" t="s">
        <v>18</v>
      </c>
      <c r="D22">
        <v>25.241599999999998</v>
      </c>
      <c r="E22">
        <v>25.270600000000002</v>
      </c>
      <c r="G22">
        <v>14.5581</v>
      </c>
      <c r="H22" s="1">
        <v>14.5603</v>
      </c>
      <c r="I22" s="1">
        <v>14.558299999999999</v>
      </c>
      <c r="J22">
        <v>14.557</v>
      </c>
      <c r="K22">
        <v>14.5578</v>
      </c>
      <c r="M22" t="s">
        <v>18</v>
      </c>
      <c r="N22">
        <v>14.561</v>
      </c>
      <c r="O22">
        <v>14.5578</v>
      </c>
      <c r="P22">
        <v>14.5581</v>
      </c>
    </row>
    <row r="23" spans="2:16" x14ac:dyDescent="0.25">
      <c r="B23" t="s">
        <v>21</v>
      </c>
      <c r="D23">
        <f xml:space="preserve"> D24*LOG(8) - 2*-(D22)</f>
        <v>59.514099869919434</v>
      </c>
      <c r="E23">
        <f xml:space="preserve"> E24*LOG(8) - 2*-(E22)</f>
        <v>59.572099869919441</v>
      </c>
      <c r="G23">
        <f t="shared" ref="G23:I23" si="0" xml:space="preserve"> G24*LOG(8) - 2*-(G22)</f>
        <v>39.953279843903317</v>
      </c>
      <c r="H23" s="1">
        <f t="shared" si="0"/>
        <v>41.763859817887209</v>
      </c>
      <c r="I23" s="1">
        <f t="shared" si="0"/>
        <v>40.85676983089526</v>
      </c>
      <c r="J23">
        <f t="shared" ref="J23:K23" si="1" xml:space="preserve"> J24*LOG(8) - 2*-(J22)</f>
        <v>41.75725981788721</v>
      </c>
      <c r="K23">
        <f t="shared" si="1"/>
        <v>40.855769830895269</v>
      </c>
      <c r="M23" t="s">
        <v>21</v>
      </c>
      <c r="N23">
        <f t="shared" ref="N23:P23" si="2" xml:space="preserve"> N24*LOG(8) - 2*-(N22)</f>
        <v>41.765259817887213</v>
      </c>
      <c r="O23">
        <f t="shared" si="2"/>
        <v>40.855769830895269</v>
      </c>
      <c r="P23">
        <f t="shared" si="2"/>
        <v>39.953279843903317</v>
      </c>
    </row>
    <row r="24" spans="2:16" x14ac:dyDescent="0.25">
      <c r="B24" t="s">
        <v>22</v>
      </c>
      <c r="D24">
        <f>COUNT(D4:D17)</f>
        <v>10</v>
      </c>
      <c r="E24">
        <f>COUNT(E4:E17)</f>
        <v>10</v>
      </c>
      <c r="G24">
        <f>COUNT(G4:G20)</f>
        <v>12</v>
      </c>
      <c r="H24" s="1">
        <f t="shared" ref="H24:I24" si="3">COUNT(H4:H20)</f>
        <v>14</v>
      </c>
      <c r="I24" s="1">
        <f t="shared" si="3"/>
        <v>13</v>
      </c>
      <c r="J24">
        <f t="shared" ref="J24:K24" si="4">COUNT(J4:J20)</f>
        <v>14</v>
      </c>
      <c r="K24">
        <f t="shared" si="4"/>
        <v>13</v>
      </c>
      <c r="M24" t="s">
        <v>22</v>
      </c>
      <c r="N24">
        <f t="shared" ref="N24:O24" si="5">COUNT(N4:N20)</f>
        <v>14</v>
      </c>
      <c r="O24">
        <f t="shared" si="5"/>
        <v>13</v>
      </c>
      <c r="P24">
        <f>COUNT(P4:P20)</f>
        <v>12</v>
      </c>
    </row>
    <row r="25" spans="2:16" x14ac:dyDescent="0.25">
      <c r="B25" t="s">
        <v>23</v>
      </c>
      <c r="D25">
        <f xml:space="preserve"> D24*2 - 2*-D22</f>
        <v>70.483199999999997</v>
      </c>
      <c r="E25">
        <f xml:space="preserve"> E24*2 - 2*-E22</f>
        <v>70.541200000000003</v>
      </c>
      <c r="G25">
        <f t="shared" ref="G25:I25" si="6" xml:space="preserve"> G24*2 - 2*-G22</f>
        <v>53.116199999999999</v>
      </c>
      <c r="H25" s="1">
        <f t="shared" si="6"/>
        <v>57.120599999999996</v>
      </c>
      <c r="I25" s="1">
        <f t="shared" si="6"/>
        <v>55.116599999999998</v>
      </c>
      <c r="J25">
        <f t="shared" ref="J25:K25" si="7" xml:space="preserve"> J24*2 - 2*-J22</f>
        <v>57.114000000000004</v>
      </c>
      <c r="K25">
        <f t="shared" si="7"/>
        <v>55.115600000000001</v>
      </c>
      <c r="M25" t="s">
        <v>23</v>
      </c>
      <c r="N25">
        <f t="shared" ref="N25:P25" si="8" xml:space="preserve"> N24*2 - 2*-N22</f>
        <v>57.122</v>
      </c>
      <c r="O25">
        <f t="shared" si="8"/>
        <v>55.115600000000001</v>
      </c>
      <c r="P25">
        <f t="shared" si="8"/>
        <v>53.116199999999999</v>
      </c>
    </row>
    <row r="29" spans="2:16" x14ac:dyDescent="0.25">
      <c r="B29" t="s">
        <v>18</v>
      </c>
      <c r="D29">
        <v>25.241599999999998</v>
      </c>
      <c r="E29">
        <v>25.241</v>
      </c>
      <c r="G29">
        <v>14.5581</v>
      </c>
      <c r="H29" s="1"/>
      <c r="I29" s="1"/>
      <c r="J29">
        <v>14.557</v>
      </c>
      <c r="K29">
        <v>14.5578</v>
      </c>
      <c r="M29" t="s">
        <v>18</v>
      </c>
      <c r="N29">
        <v>14.561</v>
      </c>
      <c r="O29">
        <v>14.5578</v>
      </c>
      <c r="P29">
        <v>14.5581</v>
      </c>
    </row>
    <row r="30" spans="2:16" x14ac:dyDescent="0.25">
      <c r="B30" t="s">
        <v>21</v>
      </c>
      <c r="D30">
        <f xml:space="preserve"> D31*LOG(8) - 2*-(D29)</f>
        <v>53.192469960975828</v>
      </c>
      <c r="E30">
        <f xml:space="preserve"> E31*LOG(8) - 2*-(E29)</f>
        <v>54.094359947967774</v>
      </c>
      <c r="G30">
        <f t="shared" ref="G30:K30" si="9" xml:space="preserve"> G31*LOG(8) - 2*-(G29)</f>
        <v>33.631649934959718</v>
      </c>
      <c r="H30" s="1"/>
      <c r="I30" s="1"/>
      <c r="J30">
        <f t="shared" si="9"/>
        <v>35.435629908943604</v>
      </c>
      <c r="K30">
        <f t="shared" si="9"/>
        <v>34.534139921951663</v>
      </c>
      <c r="M30" t="s">
        <v>21</v>
      </c>
      <c r="N30">
        <f t="shared" ref="N30:P30" si="10" xml:space="preserve"> N31*LOG(8) - 2*-(N29)</f>
        <v>34.540539921951662</v>
      </c>
      <c r="O30">
        <f t="shared" si="10"/>
        <v>34.534139921951663</v>
      </c>
      <c r="P30">
        <f t="shared" si="10"/>
        <v>33.631649934959718</v>
      </c>
    </row>
    <row r="31" spans="2:16" x14ac:dyDescent="0.25">
      <c r="B31" t="s">
        <v>22</v>
      </c>
      <c r="D31">
        <v>3</v>
      </c>
      <c r="E31">
        <v>4</v>
      </c>
      <c r="G31">
        <v>5</v>
      </c>
      <c r="H31" s="1"/>
      <c r="I31" s="1"/>
      <c r="J31">
        <v>7</v>
      </c>
      <c r="K31">
        <v>6</v>
      </c>
      <c r="M31" t="s">
        <v>22</v>
      </c>
      <c r="N31">
        <v>6</v>
      </c>
      <c r="O31">
        <v>6</v>
      </c>
      <c r="P31">
        <v>5</v>
      </c>
    </row>
    <row r="32" spans="2:16" x14ac:dyDescent="0.25">
      <c r="B32" t="s">
        <v>23</v>
      </c>
      <c r="D32">
        <f xml:space="preserve"> D31*2 - 2*-D29</f>
        <v>56.483199999999997</v>
      </c>
      <c r="E32">
        <f xml:space="preserve"> E31*2 - 2*-E29</f>
        <v>58.481999999999999</v>
      </c>
      <c r="G32">
        <f t="shared" ref="G32:K32" si="11" xml:space="preserve"> G31*2 - 2*-G29</f>
        <v>39.116199999999999</v>
      </c>
      <c r="H32" s="1"/>
      <c r="I32" s="1"/>
      <c r="J32">
        <f t="shared" si="11"/>
        <v>43.114000000000004</v>
      </c>
      <c r="K32">
        <f t="shared" si="11"/>
        <v>41.115600000000001</v>
      </c>
      <c r="M32" t="s">
        <v>23</v>
      </c>
      <c r="N32">
        <f t="shared" ref="N32:P32" si="12" xml:space="preserve"> N31*2 - 2*-N29</f>
        <v>41.122</v>
      </c>
      <c r="O32">
        <f t="shared" si="12"/>
        <v>41.115600000000001</v>
      </c>
      <c r="P32">
        <f t="shared" si="12"/>
        <v>39.116199999999999</v>
      </c>
    </row>
  </sheetData>
  <conditionalFormatting sqref="F23:I23 D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5:I25 D2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:L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:L2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:I30 D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:I32 D3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0:L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L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Raymond</dc:creator>
  <cp:lastModifiedBy>William Raymond</cp:lastModifiedBy>
  <dcterms:created xsi:type="dcterms:W3CDTF">2020-10-21T22:08:43Z</dcterms:created>
  <dcterms:modified xsi:type="dcterms:W3CDTF">2021-02-05T03:51:03Z</dcterms:modified>
</cp:coreProperties>
</file>