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-202505B1\"/>
    </mc:Choice>
  </mc:AlternateContent>
  <xr:revisionPtr revIDLastSave="0" documentId="8_{755D2971-AF4A-4E5E-9010-F33BBE2EFD63}" xr6:coauthVersionLast="47" xr6:coauthVersionMax="47" xr10:uidLastSave="{00000000-0000-0000-0000-000000000000}"/>
  <bookViews>
    <workbookView xWindow="-120" yWindow="-120" windowWidth="19440" windowHeight="14880" activeTab="1" xr2:uid="{84860E0D-FFD6-480D-B9E3-975B0877EE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2" l="1"/>
  <c r="N6" i="2"/>
  <c r="L6" i="2"/>
  <c r="S6" i="1"/>
  <c r="S7" i="1"/>
  <c r="S8" i="1"/>
  <c r="S9" i="1"/>
  <c r="S10" i="1"/>
  <c r="S11" i="1"/>
  <c r="S12" i="1"/>
  <c r="S13" i="1"/>
  <c r="S14" i="1"/>
  <c r="S5" i="1"/>
  <c r="R6" i="1"/>
  <c r="R7" i="1"/>
  <c r="R8" i="1"/>
  <c r="R9" i="1"/>
  <c r="R10" i="1"/>
  <c r="R11" i="1"/>
  <c r="R12" i="1"/>
  <c r="R13" i="1"/>
  <c r="R14" i="1"/>
  <c r="R5" i="1"/>
  <c r="Q6" i="1"/>
  <c r="Q7" i="1"/>
  <c r="Q8" i="1"/>
  <c r="Q9" i="1"/>
  <c r="Q10" i="1"/>
  <c r="Q11" i="1"/>
  <c r="Q12" i="1"/>
  <c r="Q13" i="1"/>
  <c r="Q14" i="1"/>
  <c r="Q5" i="1"/>
  <c r="P6" i="1"/>
  <c r="P7" i="1"/>
  <c r="P8" i="1"/>
  <c r="P9" i="1"/>
  <c r="P10" i="1"/>
  <c r="P11" i="1"/>
  <c r="P12" i="1"/>
  <c r="P13" i="1"/>
  <c r="P14" i="1"/>
  <c r="P5" i="1"/>
  <c r="O6" i="1"/>
  <c r="O7" i="1"/>
  <c r="O9" i="1"/>
  <c r="O10" i="1"/>
  <c r="O11" i="1"/>
  <c r="O12" i="1"/>
  <c r="O13" i="1"/>
  <c r="O14" i="1"/>
  <c r="O5" i="1"/>
  <c r="K6" i="1"/>
  <c r="L6" i="1" s="1"/>
  <c r="M6" i="1" s="1" a="1"/>
  <c r="M6" i="1" s="1"/>
  <c r="K7" i="1"/>
  <c r="L7" i="1" s="1"/>
  <c r="M7" i="1" s="1" a="1"/>
  <c r="M7" i="1" s="1"/>
  <c r="K9" i="1"/>
  <c r="L9" i="1" s="1"/>
  <c r="M9" i="1" s="1" a="1"/>
  <c r="M9" i="1" s="1"/>
  <c r="K10" i="1"/>
  <c r="L10" i="1" s="1"/>
  <c r="M10" i="1" s="1" a="1"/>
  <c r="M10" i="1" s="1"/>
  <c r="K11" i="1"/>
  <c r="L11" i="1" s="1"/>
  <c r="M11" i="1" s="1" a="1"/>
  <c r="M11" i="1" s="1"/>
  <c r="K12" i="1"/>
  <c r="L12" i="1" s="1"/>
  <c r="M12" i="1" s="1" a="1"/>
  <c r="M12" i="1" s="1"/>
  <c r="K13" i="1"/>
  <c r="L13" i="1" s="1"/>
  <c r="M13" i="1" s="1" a="1"/>
  <c r="M13" i="1" s="1"/>
  <c r="K14" i="1"/>
  <c r="L14" i="1" s="1"/>
  <c r="M14" i="1" s="1" a="1"/>
  <c r="M14" i="1" s="1"/>
  <c r="K5" i="1"/>
  <c r="L5" i="1" s="1"/>
  <c r="M5" i="1" s="1" a="1"/>
  <c r="M5" i="1" s="1"/>
  <c r="N5" i="1" l="1"/>
  <c r="N10" i="1"/>
  <c r="N14" i="1"/>
  <c r="N9" i="1"/>
  <c r="N12" i="1"/>
  <c r="N7" i="1"/>
  <c r="N11" i="1"/>
  <c r="N6" i="1"/>
  <c r="N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<sst xmlns="http://schemas.openxmlformats.org/spreadsheetml/2006/main" count="53" uniqueCount="48">
  <si>
    <t>ID</t>
  </si>
  <si>
    <t xml:space="preserve">NAME </t>
  </si>
  <si>
    <t xml:space="preserve">PHY </t>
  </si>
  <si>
    <t>CHEM</t>
  </si>
  <si>
    <t xml:space="preserve">MATH </t>
  </si>
  <si>
    <t xml:space="preserve">URDU </t>
  </si>
  <si>
    <t xml:space="preserve">ENG </t>
  </si>
  <si>
    <t>TOTAL</t>
  </si>
  <si>
    <t xml:space="preserve">PERCENTAGE </t>
  </si>
  <si>
    <t>AHSAN</t>
  </si>
  <si>
    <t>HASSAN</t>
  </si>
  <si>
    <t xml:space="preserve">MOSHIN </t>
  </si>
  <si>
    <t xml:space="preserve">ALI </t>
  </si>
  <si>
    <t>HUMZA</t>
  </si>
  <si>
    <t xml:space="preserve">AQSA </t>
  </si>
  <si>
    <t>ZOHA</t>
  </si>
  <si>
    <t xml:space="preserve">ZAINAB </t>
  </si>
  <si>
    <t xml:space="preserve">FATIME </t>
  </si>
  <si>
    <t xml:space="preserve">GRADE </t>
  </si>
  <si>
    <t>REMARKS OF PER</t>
  </si>
  <si>
    <t>RESULT OF EACH COL</t>
  </si>
  <si>
    <t>MAX MARKS</t>
  </si>
  <si>
    <t xml:space="preserve">MIN MARKS </t>
  </si>
  <si>
    <t>COUNT BLANK</t>
  </si>
  <si>
    <t>COUMT</t>
  </si>
  <si>
    <t>AREEBA</t>
  </si>
  <si>
    <t>NAME</t>
  </si>
  <si>
    <t>QTY</t>
  </si>
  <si>
    <t xml:space="preserve">PRICE </t>
  </si>
  <si>
    <t>PENS</t>
  </si>
  <si>
    <t>WATCH</t>
  </si>
  <si>
    <t>BAGS</t>
  </si>
  <si>
    <t>RUBBER</t>
  </si>
  <si>
    <t>BOTTLE</t>
  </si>
  <si>
    <t>SHOES</t>
  </si>
  <si>
    <t>NOTEBOOK</t>
  </si>
  <si>
    <t>PENCILS</t>
  </si>
  <si>
    <t>JOURNALS</t>
  </si>
  <si>
    <t xml:space="preserve">MARKERS </t>
  </si>
  <si>
    <t xml:space="preserve">BAGS </t>
  </si>
  <si>
    <t>BOTTEL</t>
  </si>
  <si>
    <t>PENCILES</t>
  </si>
  <si>
    <t>PRDUCTS</t>
  </si>
  <si>
    <t>MAX</t>
  </si>
  <si>
    <t>PRODUCT</t>
  </si>
  <si>
    <t>MIN</t>
  </si>
  <si>
    <t xml:space="preserve">PRODUCT 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</si>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</sst>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3" borderId="0" xfId="0" applyFont="1" applyFill="1"/>
  </cellXfs>
  <cellStyles count="1">
    <cellStyle name="Normal" xfId="0" builtinId="0"/>
  </cellStyles>
  <dxfs count="12"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0767-1961-4AAD-B9DF-0FB09D1890E6}">
  <dimension ref="D4:S20"/>
  <sheetViews>
    <sheetView topLeftCell="B1" workbookViewId="0">
      <selection activeCell="N24" sqref="N24"/>
    </sheetView>
  </sheetViews>
  <sheetFormatPr defaultRowHeight="15" x14ac:dyDescent="0.25"/>
  <cols>
    <col min="5" max="5" width="9.7109375" customWidth="1"/>
    <col min="11" max="11" width="10.28515625" customWidth="1"/>
    <col min="12" max="12" width="14" customWidth="1"/>
    <col min="13" max="13" width="9.7109375" customWidth="1"/>
    <col min="14" max="14" width="17.140625" customWidth="1"/>
    <col min="15" max="15" width="19.42578125" bestFit="1" customWidth="1"/>
    <col min="16" max="16" width="12.42578125" customWidth="1"/>
    <col min="17" max="17" width="11.28515625" customWidth="1"/>
    <col min="18" max="18" width="13.28515625" customWidth="1"/>
    <col min="20" max="20" width="12" bestFit="1" customWidth="1"/>
  </cols>
  <sheetData>
    <row r="4" spans="4:19" x14ac:dyDescent="0.25"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</row>
    <row r="5" spans="4:19" x14ac:dyDescent="0.25">
      <c r="D5" s="2">
        <v>1</v>
      </c>
      <c r="E5" s="4" t="s">
        <v>9</v>
      </c>
      <c r="F5" s="2">
        <v>75</v>
      </c>
      <c r="G5" s="2">
        <v>60</v>
      </c>
      <c r="H5" s="2">
        <v>49</v>
      </c>
      <c r="I5" s="2">
        <v>70</v>
      </c>
      <c r="J5" s="2">
        <v>55</v>
      </c>
      <c r="K5" s="2">
        <f>SUM(F5:J5)</f>
        <v>309</v>
      </c>
      <c r="L5" s="2">
        <f>K5*100/500</f>
        <v>61.8</v>
      </c>
      <c r="M5" s="2" t="str" cm="1">
        <f t="array" ref="M5">_xlfn.IFS(L5&gt;=80,"A+",L5&gt;=70,"A",L5&gt;=60,"B",L5&gt;=50,"C",L5&gt;=40,"D",L5&lt;=39,"F")</f>
        <v>B</v>
      </c>
      <c r="N5" s="2" t="str">
        <f>IF(L5&gt;40,"PASS","FAIL")</f>
        <v>PASS</v>
      </c>
      <c r="O5" s="2" t="str">
        <f>IF(MIN(F5:J5)&gt;40,"PASS","FAIL")</f>
        <v>PASS</v>
      </c>
      <c r="P5" s="2">
        <f>MAX(F5:J5)</f>
        <v>75</v>
      </c>
      <c r="Q5" s="2">
        <f>MIN(F5:J5)</f>
        <v>49</v>
      </c>
      <c r="R5" s="2">
        <f>COUNTBLANK(F5:J5)</f>
        <v>0</v>
      </c>
      <c r="S5" s="2">
        <f>COUNT(F5:J5)</f>
        <v>5</v>
      </c>
    </row>
    <row r="6" spans="4:19" x14ac:dyDescent="0.25">
      <c r="D6" s="2">
        <v>2</v>
      </c>
      <c r="E6" s="4" t="s">
        <v>10</v>
      </c>
      <c r="F6" s="2">
        <v>32</v>
      </c>
      <c r="G6" s="2">
        <v>67</v>
      </c>
      <c r="H6" s="2">
        <v>88</v>
      </c>
      <c r="I6" s="2">
        <v>80</v>
      </c>
      <c r="J6" s="2">
        <v>70</v>
      </c>
      <c r="K6" s="2">
        <f t="shared" ref="K6:K14" si="0">SUM(F6:J6)</f>
        <v>337</v>
      </c>
      <c r="L6" s="2">
        <f t="shared" ref="L6:L14" si="1">K6*100/500</f>
        <v>67.400000000000006</v>
      </c>
      <c r="M6" s="2" t="str" cm="1">
        <f t="array" ref="M6">_xlfn.IFS(L6&gt;=80,"A+",L6&gt;=70,"A",L6&gt;=60,"B",L6&gt;=50,"C",L6&gt;=40,"D",L6&lt;=39,"F")</f>
        <v>B</v>
      </c>
      <c r="N6" s="2" t="str">
        <f t="shared" ref="N6:N14" si="2">IF(L6&gt;40,"PASS","FAIL")</f>
        <v>PASS</v>
      </c>
      <c r="O6" s="2" t="str">
        <f t="shared" ref="O6:O14" si="3">IF(MIN(F6:J6)&gt;40,"PASS","FAIL")</f>
        <v>FAIL</v>
      </c>
      <c r="P6" s="2">
        <f t="shared" ref="P6:P14" si="4">MAX(F6:J6)</f>
        <v>88</v>
      </c>
      <c r="Q6" s="2">
        <f t="shared" ref="Q6:Q14" si="5">MIN(F6:J6)</f>
        <v>32</v>
      </c>
      <c r="R6" s="2">
        <f t="shared" ref="R6:R14" si="6">COUNTBLANK(F6:J6)</f>
        <v>0</v>
      </c>
      <c r="S6" s="2">
        <f t="shared" ref="S6:S14" si="7">COUNT(F6:J6)</f>
        <v>5</v>
      </c>
    </row>
    <row r="7" spans="4:19" x14ac:dyDescent="0.25">
      <c r="D7" s="2">
        <v>3</v>
      </c>
      <c r="E7" s="4" t="s">
        <v>11</v>
      </c>
      <c r="F7" s="2">
        <v>77</v>
      </c>
      <c r="G7" s="2">
        <v>78</v>
      </c>
      <c r="H7" s="2">
        <v>90</v>
      </c>
      <c r="I7" s="2">
        <v>77</v>
      </c>
      <c r="J7" s="2">
        <v>87</v>
      </c>
      <c r="K7" s="2">
        <f t="shared" si="0"/>
        <v>409</v>
      </c>
      <c r="L7" s="2">
        <f t="shared" si="1"/>
        <v>81.8</v>
      </c>
      <c r="M7" s="2" t="str" cm="1">
        <f t="array" ref="M7">_xlfn.IFS(L7&gt;=80,"A+",L7&gt;=70,"A",L7&gt;=60,"B",L7&gt;=50,"C",L7&gt;=40,"D",L7&lt;=39,"F")</f>
        <v>A+</v>
      </c>
      <c r="N7" s="2" t="str">
        <f t="shared" si="2"/>
        <v>PASS</v>
      </c>
      <c r="O7" s="2" t="str">
        <f t="shared" si="3"/>
        <v>PASS</v>
      </c>
      <c r="P7" s="2">
        <f t="shared" si="4"/>
        <v>90</v>
      </c>
      <c r="Q7" s="2">
        <f t="shared" si="5"/>
        <v>77</v>
      </c>
      <c r="R7" s="2">
        <f t="shared" si="6"/>
        <v>0</v>
      </c>
      <c r="S7" s="2">
        <f t="shared" si="7"/>
        <v>5</v>
      </c>
    </row>
    <row r="8" spans="4:19" x14ac:dyDescent="0.25">
      <c r="D8" s="2">
        <v>4</v>
      </c>
      <c r="E8" s="4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>
        <f t="shared" si="4"/>
        <v>0</v>
      </c>
      <c r="Q8" s="2">
        <f t="shared" si="5"/>
        <v>0</v>
      </c>
      <c r="R8" s="2">
        <f t="shared" si="6"/>
        <v>5</v>
      </c>
      <c r="S8" s="2">
        <f t="shared" si="7"/>
        <v>0</v>
      </c>
    </row>
    <row r="9" spans="4:19" x14ac:dyDescent="0.25">
      <c r="D9" s="2">
        <v>5</v>
      </c>
      <c r="E9" s="4" t="s">
        <v>12</v>
      </c>
      <c r="F9" s="2">
        <v>88</v>
      </c>
      <c r="G9" s="2">
        <v>88</v>
      </c>
      <c r="H9" s="2">
        <v>65</v>
      </c>
      <c r="I9" s="2">
        <v>69</v>
      </c>
      <c r="J9" s="2">
        <v>90</v>
      </c>
      <c r="K9" s="2">
        <f t="shared" si="0"/>
        <v>400</v>
      </c>
      <c r="L9" s="2">
        <f t="shared" si="1"/>
        <v>80</v>
      </c>
      <c r="M9" s="2" t="str" cm="1">
        <f t="array" ref="M9">_xlfn.IFS(L9&gt;=80,"A+",L9&gt;=70,"A",L9&gt;=60,"B",L9&gt;=50,"C",L9&gt;=40,"D",L9&lt;=39,"F")</f>
        <v>A+</v>
      </c>
      <c r="N9" s="2" t="str">
        <f t="shared" si="2"/>
        <v>PASS</v>
      </c>
      <c r="O9" s="2" t="str">
        <f t="shared" si="3"/>
        <v>PASS</v>
      </c>
      <c r="P9" s="2">
        <f t="shared" si="4"/>
        <v>90</v>
      </c>
      <c r="Q9" s="2">
        <f t="shared" si="5"/>
        <v>65</v>
      </c>
      <c r="R9" s="2">
        <f t="shared" si="6"/>
        <v>0</v>
      </c>
      <c r="S9" s="2">
        <f t="shared" si="7"/>
        <v>5</v>
      </c>
    </row>
    <row r="10" spans="4:19" x14ac:dyDescent="0.25">
      <c r="D10" s="2">
        <v>6</v>
      </c>
      <c r="E10" s="4" t="s">
        <v>13</v>
      </c>
      <c r="F10" s="2">
        <v>44</v>
      </c>
      <c r="G10" s="2">
        <v>59</v>
      </c>
      <c r="H10" s="2">
        <v>80</v>
      </c>
      <c r="I10" s="2">
        <v>48</v>
      </c>
      <c r="J10" s="2">
        <v>60</v>
      </c>
      <c r="K10" s="2">
        <f t="shared" si="0"/>
        <v>291</v>
      </c>
      <c r="L10" s="2">
        <f t="shared" si="1"/>
        <v>58.2</v>
      </c>
      <c r="M10" s="2" t="str" cm="1">
        <f t="array" ref="M10">_xlfn.IFS(L10&gt;=80,"A+",L10&gt;=70,"A",L10&gt;=60,"B",L10&gt;=50,"C",L10&gt;=40,"D",L10&lt;=39,"F")</f>
        <v>C</v>
      </c>
      <c r="N10" s="2" t="str">
        <f t="shared" si="2"/>
        <v>PASS</v>
      </c>
      <c r="O10" s="2" t="str">
        <f t="shared" si="3"/>
        <v>PASS</v>
      </c>
      <c r="P10" s="2">
        <f t="shared" si="4"/>
        <v>80</v>
      </c>
      <c r="Q10" s="2">
        <f t="shared" si="5"/>
        <v>44</v>
      </c>
      <c r="R10" s="2">
        <f t="shared" si="6"/>
        <v>0</v>
      </c>
      <c r="S10" s="2">
        <f t="shared" si="7"/>
        <v>5</v>
      </c>
    </row>
    <row r="11" spans="4:19" x14ac:dyDescent="0.25">
      <c r="D11" s="2">
        <v>7</v>
      </c>
      <c r="E11" s="4" t="s">
        <v>14</v>
      </c>
      <c r="F11" s="2">
        <v>76</v>
      </c>
      <c r="G11" s="2">
        <v>33</v>
      </c>
      <c r="H11" s="2">
        <v>34</v>
      </c>
      <c r="I11" s="2">
        <v>73</v>
      </c>
      <c r="J11" s="2">
        <v>66</v>
      </c>
      <c r="K11" s="2">
        <f t="shared" si="0"/>
        <v>282</v>
      </c>
      <c r="L11" s="2">
        <f t="shared" si="1"/>
        <v>56.4</v>
      </c>
      <c r="M11" s="2" t="str" cm="1">
        <f t="array" ref="M11">_xlfn.IFS(L11&gt;=80,"A+",L11&gt;=70,"A",L11&gt;=60,"B",L11&gt;=50,"C",L11&gt;=40,"D",L11&lt;=39,"F")</f>
        <v>C</v>
      </c>
      <c r="N11" s="2" t="str">
        <f t="shared" si="2"/>
        <v>PASS</v>
      </c>
      <c r="O11" s="2" t="str">
        <f t="shared" si="3"/>
        <v>FAIL</v>
      </c>
      <c r="P11" s="2">
        <f t="shared" si="4"/>
        <v>76</v>
      </c>
      <c r="Q11" s="2">
        <f t="shared" si="5"/>
        <v>33</v>
      </c>
      <c r="R11" s="2">
        <f t="shared" si="6"/>
        <v>0</v>
      </c>
      <c r="S11" s="2">
        <f t="shared" si="7"/>
        <v>5</v>
      </c>
    </row>
    <row r="12" spans="4:19" x14ac:dyDescent="0.25">
      <c r="D12" s="2">
        <v>8</v>
      </c>
      <c r="E12" s="4" t="s">
        <v>15</v>
      </c>
      <c r="F12" s="2">
        <v>50</v>
      </c>
      <c r="G12" s="2">
        <v>60</v>
      </c>
      <c r="H12" s="2">
        <v>77</v>
      </c>
      <c r="I12" s="2">
        <v>70</v>
      </c>
      <c r="J12" s="2">
        <v>55</v>
      </c>
      <c r="K12" s="2">
        <f t="shared" si="0"/>
        <v>312</v>
      </c>
      <c r="L12" s="2">
        <f t="shared" si="1"/>
        <v>62.4</v>
      </c>
      <c r="M12" s="2" t="str" cm="1">
        <f t="array" ref="M12">_xlfn.IFS(L12&gt;=80,"A+",L12&gt;=70,"A",L12&gt;=60,"B",L12&gt;=50,"C",L12&gt;=40,"D",L12&lt;=39,"F")</f>
        <v>B</v>
      </c>
      <c r="N12" s="2" t="str">
        <f t="shared" si="2"/>
        <v>PASS</v>
      </c>
      <c r="O12" s="2" t="str">
        <f t="shared" si="3"/>
        <v>PASS</v>
      </c>
      <c r="P12" s="2">
        <f t="shared" si="4"/>
        <v>77</v>
      </c>
      <c r="Q12" s="2">
        <f t="shared" si="5"/>
        <v>50</v>
      </c>
      <c r="R12" s="2">
        <f t="shared" si="6"/>
        <v>0</v>
      </c>
      <c r="S12" s="2">
        <f t="shared" si="7"/>
        <v>5</v>
      </c>
    </row>
    <row r="13" spans="4:19" x14ac:dyDescent="0.25">
      <c r="D13" s="2">
        <v>9</v>
      </c>
      <c r="E13" s="4" t="s">
        <v>16</v>
      </c>
      <c r="F13" s="2">
        <v>23</v>
      </c>
      <c r="G13" s="2">
        <v>30</v>
      </c>
      <c r="H13" s="2">
        <v>52</v>
      </c>
      <c r="I13" s="2">
        <v>55</v>
      </c>
      <c r="J13" s="2">
        <v>40</v>
      </c>
      <c r="K13" s="2">
        <f t="shared" si="0"/>
        <v>200</v>
      </c>
      <c r="L13" s="2">
        <f t="shared" si="1"/>
        <v>40</v>
      </c>
      <c r="M13" s="2" t="str" cm="1">
        <f t="array" ref="M13">_xlfn.IFS(L13&gt;=80,"A+",L13&gt;=70,"A",L13&gt;=60,"B",L13&gt;=50,"C",L13&gt;=40,"D",L13&lt;=39,"F")</f>
        <v>D</v>
      </c>
      <c r="N13" s="2" t="str">
        <f t="shared" si="2"/>
        <v>FAIL</v>
      </c>
      <c r="O13" s="2" t="str">
        <f t="shared" si="3"/>
        <v>FAIL</v>
      </c>
      <c r="P13" s="2">
        <f t="shared" si="4"/>
        <v>55</v>
      </c>
      <c r="Q13" s="2">
        <f t="shared" si="5"/>
        <v>23</v>
      </c>
      <c r="R13" s="2">
        <f t="shared" si="6"/>
        <v>0</v>
      </c>
      <c r="S13" s="2">
        <f t="shared" si="7"/>
        <v>5</v>
      </c>
    </row>
    <row r="14" spans="4:19" x14ac:dyDescent="0.25">
      <c r="D14" s="2">
        <v>10</v>
      </c>
      <c r="E14" s="4" t="s">
        <v>17</v>
      </c>
      <c r="F14" s="2">
        <v>87</v>
      </c>
      <c r="G14" s="2">
        <v>40</v>
      </c>
      <c r="H14" s="2">
        <v>60</v>
      </c>
      <c r="I14" s="2">
        <v>71</v>
      </c>
      <c r="J14" s="2">
        <v>76</v>
      </c>
      <c r="K14" s="2">
        <f t="shared" si="0"/>
        <v>334</v>
      </c>
      <c r="L14" s="2">
        <f t="shared" si="1"/>
        <v>66.8</v>
      </c>
      <c r="M14" s="2" t="str" cm="1">
        <f t="array" ref="M14">_xlfn.IFS(L14&gt;=80,"A+",L14&gt;=70,"A",L14&gt;=60,"B",L14&gt;=50,"C",L14&gt;=40,"D",L14&lt;=39,"F")</f>
        <v>B</v>
      </c>
      <c r="N14" s="2" t="str">
        <f t="shared" si="2"/>
        <v>PASS</v>
      </c>
      <c r="O14" s="2" t="str">
        <f t="shared" si="3"/>
        <v>FAIL</v>
      </c>
      <c r="P14" s="2">
        <f t="shared" si="4"/>
        <v>87</v>
      </c>
      <c r="Q14" s="2">
        <f t="shared" si="5"/>
        <v>40</v>
      </c>
      <c r="R14" s="2">
        <f t="shared" si="6"/>
        <v>0</v>
      </c>
      <c r="S14" s="2">
        <f t="shared" si="7"/>
        <v>5</v>
      </c>
    </row>
    <row r="15" spans="4:19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4:19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4:19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4:19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4:19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4:19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conditionalFormatting sqref="F5:J14">
    <cfRule type="cellIs" dxfId="11" priority="1" operator="between">
      <formula>80</formula>
      <formula>100</formula>
    </cfRule>
    <cfRule type="expression" dxfId="10" priority="2">
      <formula>AND(ISNUMBER(F5),F5&gt;=0,F5&lt;=40)</formula>
    </cfRule>
  </conditionalFormatting>
  <conditionalFormatting sqref="L5:L14">
    <cfRule type="cellIs" dxfId="9" priority="6" operator="between">
      <formula>80</formula>
      <formula>100</formula>
    </cfRule>
  </conditionalFormatting>
  <dataValidations count="1">
    <dataValidation type="whole" allowBlank="1" showInputMessage="1" showErrorMessage="1" errorTitle="NUMBER ERROR" error="RANGE OF NUMBER BETWEEN 0 TO 100" sqref="F5:J14" xr:uid="{31286C65-D172-457A-999E-20C5428D43DC}">
      <formula1>0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334B-717D-4EE7-B61F-77C1B4987120}">
  <dimension ref="F5:P20"/>
  <sheetViews>
    <sheetView tabSelected="1" topLeftCell="C1" workbookViewId="0">
      <selection activeCell="L8" sqref="L8"/>
    </sheetView>
  </sheetViews>
  <sheetFormatPr defaultRowHeight="15" x14ac:dyDescent="0.25"/>
  <cols>
    <col min="6" max="6" width="11" bestFit="1" customWidth="1"/>
    <col min="11" max="15" width="15.7109375" customWidth="1"/>
    <col min="16" max="16" width="13.140625" customWidth="1"/>
  </cols>
  <sheetData>
    <row r="5" spans="6:16" x14ac:dyDescent="0.25">
      <c r="F5" s="5" t="s">
        <v>26</v>
      </c>
      <c r="G5" s="5" t="s">
        <v>27</v>
      </c>
      <c r="H5" s="5" t="s">
        <v>28</v>
      </c>
      <c r="K5" s="6" t="s">
        <v>42</v>
      </c>
      <c r="L5" s="6" t="s">
        <v>43</v>
      </c>
      <c r="M5" s="6" t="s">
        <v>44</v>
      </c>
      <c r="N5" s="6" t="s">
        <v>45</v>
      </c>
      <c r="O5" s="6" t="s">
        <v>46</v>
      </c>
      <c r="P5" s="6" t="s">
        <v>47</v>
      </c>
    </row>
    <row r="6" spans="6:16" x14ac:dyDescent="0.25">
      <c r="F6" s="2" t="s">
        <v>29</v>
      </c>
      <c r="G6" s="2">
        <v>59</v>
      </c>
      <c r="H6" s="2">
        <v>23</v>
      </c>
      <c r="K6" t="s">
        <v>33</v>
      </c>
      <c r="L6">
        <f>_xlfn.MAXIFS(G6:G20,F6:F20,K6)</f>
        <v>69</v>
      </c>
      <c r="M6" t="s">
        <v>33</v>
      </c>
      <c r="N6">
        <f>_xlfn.MINIFS(G6:G20,F6:F20,M6)</f>
        <v>69</v>
      </c>
      <c r="O6" t="s">
        <v>39</v>
      </c>
      <c r="P6">
        <f>SUMIFS(G6:G20,F6:F20,O6)</f>
        <v>100</v>
      </c>
    </row>
    <row r="7" spans="6:16" x14ac:dyDescent="0.25">
      <c r="F7" s="2" t="s">
        <v>30</v>
      </c>
      <c r="G7" s="2">
        <v>39</v>
      </c>
      <c r="H7" s="2">
        <v>5000</v>
      </c>
    </row>
    <row r="8" spans="6:16" x14ac:dyDescent="0.25">
      <c r="F8" s="2" t="s">
        <v>31</v>
      </c>
      <c r="G8" s="2">
        <v>100</v>
      </c>
      <c r="H8" s="2">
        <v>3500</v>
      </c>
    </row>
    <row r="9" spans="6:16" x14ac:dyDescent="0.25">
      <c r="F9" s="2" t="s">
        <v>32</v>
      </c>
      <c r="G9" s="2">
        <v>55</v>
      </c>
      <c r="H9" s="2">
        <v>15</v>
      </c>
    </row>
    <row r="10" spans="6:16" x14ac:dyDescent="0.25">
      <c r="F10" s="2" t="s">
        <v>33</v>
      </c>
      <c r="G10" s="2">
        <v>69</v>
      </c>
      <c r="H10" s="2">
        <v>1500</v>
      </c>
    </row>
    <row r="11" spans="6:16" x14ac:dyDescent="0.25">
      <c r="F11" s="2" t="s">
        <v>34</v>
      </c>
      <c r="G11" s="2">
        <v>33</v>
      </c>
      <c r="H11" s="2">
        <v>6000</v>
      </c>
    </row>
    <row r="12" spans="6:16" x14ac:dyDescent="0.25">
      <c r="F12" s="2" t="s">
        <v>35</v>
      </c>
      <c r="G12" s="2">
        <v>29</v>
      </c>
      <c r="H12" s="2">
        <v>250</v>
      </c>
    </row>
    <row r="13" spans="6:16" x14ac:dyDescent="0.25">
      <c r="F13" s="2" t="s">
        <v>36</v>
      </c>
      <c r="G13" s="2">
        <v>74</v>
      </c>
      <c r="H13" s="2">
        <v>20</v>
      </c>
    </row>
    <row r="14" spans="6:16" x14ac:dyDescent="0.25">
      <c r="F14" s="2" t="s">
        <v>37</v>
      </c>
      <c r="G14" s="2">
        <v>55</v>
      </c>
      <c r="H14" s="2">
        <v>400</v>
      </c>
    </row>
    <row r="15" spans="6:16" x14ac:dyDescent="0.25">
      <c r="F15" s="2" t="s">
        <v>38</v>
      </c>
      <c r="G15" s="2">
        <v>65</v>
      </c>
      <c r="H15" s="2">
        <v>25</v>
      </c>
    </row>
    <row r="16" spans="6:16" x14ac:dyDescent="0.25">
      <c r="F16" s="2" t="s">
        <v>39</v>
      </c>
      <c r="G16" s="2">
        <v>100</v>
      </c>
      <c r="H16" s="2">
        <v>4000</v>
      </c>
    </row>
    <row r="17" spans="6:8" x14ac:dyDescent="0.25">
      <c r="F17" s="2" t="s">
        <v>40</v>
      </c>
      <c r="G17" s="2">
        <v>99</v>
      </c>
      <c r="H17" s="2">
        <v>2000</v>
      </c>
    </row>
    <row r="18" spans="6:8" x14ac:dyDescent="0.25">
      <c r="F18" s="2" t="s">
        <v>29</v>
      </c>
      <c r="G18" s="2">
        <v>66</v>
      </c>
      <c r="H18" s="2">
        <v>25</v>
      </c>
    </row>
    <row r="19" spans="6:8" x14ac:dyDescent="0.25">
      <c r="F19" s="2" t="s">
        <v>37</v>
      </c>
      <c r="G19" s="2">
        <v>55</v>
      </c>
      <c r="H19" s="2">
        <v>400</v>
      </c>
    </row>
    <row r="20" spans="6:8" x14ac:dyDescent="0.25">
      <c r="F20" s="2" t="s">
        <v>41</v>
      </c>
      <c r="G20" s="2">
        <v>22</v>
      </c>
      <c r="H20" s="2">
        <v>25</v>
      </c>
    </row>
  </sheetData>
  <conditionalFormatting sqref="K6">
    <cfRule type="containsBlanks" dxfId="8" priority="6">
      <formula>LEN(TRIM(K6))=0</formula>
    </cfRule>
    <cfRule type="notContainsBlanks" dxfId="7" priority="5">
      <formula>LEN(TRIM(K6))&gt;0</formula>
    </cfRule>
  </conditionalFormatting>
  <conditionalFormatting sqref="M6">
    <cfRule type="containsBlanks" dxfId="5" priority="4">
      <formula>LEN(TRIM(M6))=0</formula>
    </cfRule>
    <cfRule type="notContainsBlanks" dxfId="4" priority="3">
      <formula>LEN(TRIM(M6))&gt;0</formula>
    </cfRule>
  </conditionalFormatting>
  <conditionalFormatting sqref="O6">
    <cfRule type="containsBlanks" dxfId="2" priority="2">
      <formula>LEN(TRIM(O6))=0</formula>
    </cfRule>
    <cfRule type="notContainsBlanks" dxfId="1" priority="1">
      <formula>LEN(TRIM(O6))&gt;0</formula>
    </cfRule>
  </conditionalFormatting>
  <dataValidations count="2">
    <dataValidation type="list" allowBlank="1" showInputMessage="1" showErrorMessage="1" sqref="K6 M6" xr:uid="{15315486-815D-4682-AC0B-FADC07E564CB}">
      <formula1>$F$6:$F$20</formula1>
    </dataValidation>
    <dataValidation type="list" allowBlank="1" showInputMessage="1" showErrorMessage="1" sqref="O6" xr:uid="{4BA5C7D2-AE27-40ED-A3CB-4D9B3A7E051E}">
      <formula1>$F$6:$F$20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2025-06-03T04:23:20Z</dcterms:created>
  <dcterms:modified xsi:type="dcterms:W3CDTF">2025-06-10T05:03:42Z</dcterms:modified>
</cp:coreProperties>
</file>